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F&amp;O)'!$A$132:$B$343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6" l="1"/>
  <c r="L60" i="6" l="1"/>
  <c r="K60" i="6"/>
  <c r="M60" i="6" l="1"/>
  <c r="L58" i="6"/>
  <c r="K58" i="6"/>
  <c r="L54" i="6"/>
  <c r="K54" i="6"/>
  <c r="M54" i="6" s="1"/>
  <c r="K109" i="6"/>
  <c r="K108" i="6"/>
  <c r="K107" i="6"/>
  <c r="M107" i="6" s="1"/>
  <c r="L20" i="6"/>
  <c r="K20" i="6"/>
  <c r="L18" i="6"/>
  <c r="K18" i="6"/>
  <c r="M18" i="6" s="1"/>
  <c r="M58" i="6" l="1"/>
  <c r="M20" i="6"/>
  <c r="K106" i="6"/>
  <c r="M106" i="6" s="1"/>
  <c r="K94" i="6"/>
  <c r="K93" i="6"/>
  <c r="L57" i="6"/>
  <c r="K57" i="6"/>
  <c r="M57" i="6" s="1"/>
  <c r="L53" i="6"/>
  <c r="K53" i="6"/>
  <c r="L22" i="6"/>
  <c r="K22" i="6"/>
  <c r="M53" i="6" l="1"/>
  <c r="M22" i="6"/>
  <c r="K56" i="6"/>
  <c r="L55" i="6"/>
  <c r="K55" i="6"/>
  <c r="L52" i="6"/>
  <c r="K52" i="6"/>
  <c r="K105" i="6"/>
  <c r="K104" i="6"/>
  <c r="K103" i="6"/>
  <c r="K102" i="6"/>
  <c r="M52" i="6" l="1"/>
  <c r="L51" i="6"/>
  <c r="K51" i="6"/>
  <c r="K101" i="6"/>
  <c r="M101" i="6" s="1"/>
  <c r="K100" i="6"/>
  <c r="M100" i="6" s="1"/>
  <c r="K98" i="6"/>
  <c r="M98" i="6" s="1"/>
  <c r="K99" i="6"/>
  <c r="M99" i="6" s="1"/>
  <c r="L15" i="6"/>
  <c r="K15" i="6"/>
  <c r="K96" i="6"/>
  <c r="M96" i="6" s="1"/>
  <c r="L50" i="6"/>
  <c r="K50" i="6"/>
  <c r="M50" i="6" s="1"/>
  <c r="M15" i="6" l="1"/>
  <c r="M51" i="6"/>
  <c r="K97" i="6"/>
  <c r="M97" i="6" s="1"/>
  <c r="L16" i="6"/>
  <c r="K16" i="6"/>
  <c r="K89" i="6"/>
  <c r="K88" i="6"/>
  <c r="L47" i="6"/>
  <c r="K47" i="6"/>
  <c r="L46" i="6"/>
  <c r="K46" i="6"/>
  <c r="K43" i="6"/>
  <c r="L17" i="6"/>
  <c r="K17" i="6"/>
  <c r="K92" i="6"/>
  <c r="M92" i="6" s="1"/>
  <c r="L48" i="6"/>
  <c r="K48" i="6"/>
  <c r="L49" i="6"/>
  <c r="K49" i="6"/>
  <c r="K95" i="6"/>
  <c r="M95" i="6" s="1"/>
  <c r="K91" i="6"/>
  <c r="K90" i="6"/>
  <c r="M17" i="6" l="1"/>
  <c r="M16" i="6"/>
  <c r="M47" i="6"/>
  <c r="M49" i="6"/>
  <c r="M46" i="6"/>
  <c r="M48" i="6"/>
  <c r="L45" i="6"/>
  <c r="K45" i="6"/>
  <c r="K87" i="6"/>
  <c r="M87" i="6" s="1"/>
  <c r="K68" i="6"/>
  <c r="K67" i="6"/>
  <c r="L43" i="6"/>
  <c r="L44" i="6"/>
  <c r="K44" i="6"/>
  <c r="M44" i="6" l="1"/>
  <c r="M43" i="6"/>
  <c r="M45" i="6"/>
  <c r="K42" i="6"/>
  <c r="K86" i="6" l="1"/>
  <c r="M86" i="6" s="1"/>
  <c r="K85" i="6"/>
  <c r="K84" i="6"/>
  <c r="L41" i="6"/>
  <c r="K41" i="6"/>
  <c r="L42" i="6"/>
  <c r="M42" i="6" s="1"/>
  <c r="K83" i="6"/>
  <c r="M83" i="6" s="1"/>
  <c r="K78" i="6"/>
  <c r="K77" i="6"/>
  <c r="K75" i="6"/>
  <c r="K76" i="6"/>
  <c r="K82" i="6"/>
  <c r="M82" i="6" s="1"/>
  <c r="P21" i="6"/>
  <c r="M41" i="6" l="1"/>
  <c r="K81" i="6"/>
  <c r="M81" i="6" s="1"/>
  <c r="L12" i="6"/>
  <c r="K12" i="6"/>
  <c r="M12" i="6" l="1"/>
  <c r="L40" i="6"/>
  <c r="K40" i="6"/>
  <c r="M40" i="6" l="1"/>
  <c r="K74" i="6"/>
  <c r="K73" i="6"/>
  <c r="L37" i="6"/>
  <c r="K37" i="6"/>
  <c r="L38" i="6"/>
  <c r="K38" i="6"/>
  <c r="L39" i="6"/>
  <c r="K39" i="6"/>
  <c r="M39" i="6" l="1"/>
  <c r="M38" i="6"/>
  <c r="M37" i="6"/>
  <c r="K79" i="6" l="1"/>
  <c r="M79" i="6" s="1"/>
  <c r="K80" i="6"/>
  <c r="M80" i="6" s="1"/>
  <c r="K72" i="6"/>
  <c r="M72" i="6" s="1"/>
  <c r="K71" i="6"/>
  <c r="M71" i="6" s="1"/>
  <c r="K70" i="6"/>
  <c r="K69" i="6"/>
  <c r="P19" i="6"/>
  <c r="K343" i="6" l="1"/>
  <c r="L343" i="6" s="1"/>
  <c r="K309" i="6" l="1"/>
  <c r="L309" i="6" s="1"/>
  <c r="P14" i="6"/>
  <c r="P13" i="6" l="1"/>
  <c r="K328" i="6" l="1"/>
  <c r="L328" i="6" s="1"/>
  <c r="K334" i="6" l="1"/>
  <c r="L334" i="6" s="1"/>
  <c r="K340" i="6" l="1"/>
  <c r="L340" i="6" s="1"/>
  <c r="P11" i="6"/>
  <c r="P118" i="6" l="1"/>
  <c r="P10" i="6" l="1"/>
  <c r="K319" i="6" l="1"/>
  <c r="L319" i="6" s="1"/>
  <c r="K329" i="6" l="1"/>
  <c r="L329" i="6" s="1"/>
  <c r="K335" i="6" l="1"/>
  <c r="L335" i="6" s="1"/>
  <c r="K303" i="6" l="1"/>
  <c r="L303" i="6" s="1"/>
  <c r="K304" i="6" l="1"/>
  <c r="L304" i="6" s="1"/>
  <c r="K330" i="6" l="1"/>
  <c r="L330" i="6" s="1"/>
  <c r="K322" i="6" l="1"/>
  <c r="L322" i="6" s="1"/>
  <c r="K326" i="6" l="1"/>
  <c r="L326" i="6" s="1"/>
  <c r="K331" i="6" l="1"/>
  <c r="L331" i="6" s="1"/>
  <c r="K323" i="6" l="1"/>
  <c r="L323" i="6" s="1"/>
  <c r="K317" i="6"/>
  <c r="L317" i="6" s="1"/>
  <c r="K325" i="6" l="1"/>
  <c r="L325" i="6" s="1"/>
  <c r="K313" i="6" l="1"/>
  <c r="L313" i="6" s="1"/>
  <c r="K314" i="6" l="1"/>
  <c r="L314" i="6" s="1"/>
  <c r="K307" i="6"/>
  <c r="L307" i="6" s="1"/>
  <c r="K324" i="6" l="1"/>
  <c r="L324" i="6" s="1"/>
  <c r="K318" i="6"/>
  <c r="L318" i="6" s="1"/>
  <c r="K320" i="6" l="1"/>
  <c r="L320" i="6" s="1"/>
  <c r="L6" i="2" l="1"/>
  <c r="K6" i="3"/>
  <c r="D7" i="5" l="1"/>
  <c r="M7" i="6"/>
  <c r="K315" i="6" l="1"/>
  <c r="L315" i="6" s="1"/>
  <c r="K312" i="6" l="1"/>
  <c r="L312" i="6" s="1"/>
  <c r="K316" i="6" l="1"/>
  <c r="L316" i="6" s="1"/>
  <c r="K311" i="6"/>
  <c r="L311" i="6" s="1"/>
  <c r="K310" i="6"/>
  <c r="L310" i="6" s="1"/>
  <c r="K308" i="6"/>
  <c r="L308" i="6" s="1"/>
  <c r="H306" i="6"/>
  <c r="K306" i="6" s="1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6" i="4"/>
</calcChain>
</file>

<file path=xl/sharedStrings.xml><?xml version="1.0" encoding="utf-8"?>
<sst xmlns="http://schemas.openxmlformats.org/spreadsheetml/2006/main" count="2884" uniqueCount="1115">
  <si>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</si>
  <si>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</si>
  <si>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</si>
  <si>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</si>
  <si>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</si>
  <si>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</si>
  <si>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</si>
  <si>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</si>
  <si>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</si>
  <si>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</si>
  <si>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</si>
  <si>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</si>
  <si>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</si>
  <si>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</si>
  <si>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</si>
  <si>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</si>
  <si>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</si>
  <si>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</si>
  <si>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</si>
  <si>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</si>
  <si>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</si>
  <si>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</si>
  <si>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</si>
  <si>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</si>
  <si>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</si>
  <si>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</si>
  <si>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</si>
  <si>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</si>
  <si>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</si>
  <si>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</si>
  <si>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</si>
  <si>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</si>
  <si>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</si>
  <si>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</si>
  <si>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</si>
  <si>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</si>
  <si>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</si>
  <si>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</si>
  <si>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</si>
  <si>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</si>
  <si>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</si>
  <si>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</si>
  <si>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</si>
  <si>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</si>
  <si>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</si>
  <si>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</si>
  <si>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</si>
  <si>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</si>
  <si>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</si>
  <si>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</si>
  <si>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</si>
  <si>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</si>
  <si>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</si>
  <si>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</si>
  <si>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</si>
  <si>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</si>
  <si>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</si>
  <si>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</si>
  <si>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</si>
  <si>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</si>
  <si>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</si>
  <si>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</si>
  <si>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</si>
  <si>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</si>
  <si>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</si>
  <si>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</si>
  <si>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</si>
  <si>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</si>
  <si>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</si>
  <si>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</si>
  <si>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</si>
  <si>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</si>
  <si>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</si>
  <si>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</si>
  <si>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</si>
  <si>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</si>
  <si>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</si>
  <si>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</si>
  <si>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</si>
  <si>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</si>
  <si>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</si>
  <si>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</si>
  <si>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</si>
  <si>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</si>
  <si>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</si>
  <si>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</si>
  <si>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</si>
  <si>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</si>
  <si>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</si>
  <si>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</si>
  <si>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</si>
  <si>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</si>
  <si>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</si>
  <si>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</si>
  <si>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</si>
  <si>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</si>
  <si>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</si>
  <si>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</si>
  <si>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</si>
  <si>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</si>
  <si>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</si>
  <si>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</si>
  <si>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</si>
  <si>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</si>
  <si>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</si>
  <si>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</si>
  <si>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</si>
  <si>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</si>
  <si>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</si>
  <si>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</si>
  <si>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</si>
  <si>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</si>
  <si>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</si>
  <si>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</si>
  <si>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</si>
  <si>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</si>
  <si>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</si>
  <si>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</si>
  <si>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</si>
  <si>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</si>
  <si>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</si>
  <si>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</si>
  <si>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</si>
  <si>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</si>
  <si>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</si>
  <si>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</si>
  <si>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</si>
  <si>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</si>
  <si>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</si>
  <si>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</si>
  <si>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</si>
  <si>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</si>
  <si>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</si>
  <si>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</si>
  <si>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</si>
  <si>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</si>
  <si>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</si>
  <si>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</si>
  <si>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</si>
  <si>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</si>
  <si>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</si>
  <si>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</si>
  <si>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</si>
  <si>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</si>
  <si>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</si>
  <si>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</si>
  <si>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</si>
  <si>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</si>
  <si>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</si>
  <si>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</si>
  <si>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</si>
  <si>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</si>
  <si>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</si>
  <si>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</si>
  <si>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</si>
  <si>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</si>
  <si>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</si>
  <si>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</si>
  <si>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</si>
  <si>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</si>
  <si>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</si>
  <si>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</si>
  <si>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</si>
  <si>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</si>
  <si>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</si>
  <si>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</si>
  <si>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</si>
  <si>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</si>
  <si>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</si>
  <si>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</si>
  <si>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</si>
  <si>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</si>
  <si>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</si>
  <si>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</si>
  <si>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</si>
  <si>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</si>
  <si>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</si>
  <si>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</si>
  <si>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</si>
  <si>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</si>
  <si>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</si>
  <si>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</si>
  <si>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</si>
  <si>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</si>
  <si>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</si>
  <si>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</si>
  <si>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</si>
  <si>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</si>
  <si>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</si>
  <si>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</si>
  <si>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</si>
  <si>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</si>
  <si>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</si>
  <si>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</si>
  <si>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</si>
  <si>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</si>
  <si>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</si>
  <si>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</si>
  <si>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</si>
  <si>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</si>
  <si>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</si>
  <si>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</si>
  <si>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</si>
  <si>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</si>
  <si>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</si>
  <si>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</si>
  <si>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</si>
  <si>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</si>
  <si>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</si>
  <si>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</si>
  <si>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</si>
  <si>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</si>
  <si>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</si>
  <si>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</si>
  <si>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</si>
  <si>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</si>
  <si>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</si>
  <si>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</si>
  <si>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</si>
  <si>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</si>
  <si>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</si>
  <si>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</si>
  <si>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</si>
  <si>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</si>
  <si>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</si>
  <si>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</si>
  <si>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</si>
  <si>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</si>
  <si>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</si>
  <si>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</si>
  <si>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</si>
  <si>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</si>
  <si>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</si>
  <si>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</si>
  <si>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</si>
  <si>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</si>
  <si>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</si>
  <si>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</si>
  <si>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</si>
  <si>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</si>
  <si>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</si>
  <si>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</si>
  <si>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</si>
  <si>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</si>
  <si>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</si>
  <si>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</si>
  <si>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</si>
  <si>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</si>
  <si>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</si>
  <si>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</si>
  <si>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</si>
  <si>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</si>
  <si>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</si>
  <si>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</si>
  <si>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</si>
  <si>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</si>
  <si>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</si>
  <si>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</si>
  <si>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</si>
  <si>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</si>
  <si>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</si>
  <si>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</si>
  <si>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</si>
  <si>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</si>
  <si>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</si>
  <si>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</si>
  <si>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</si>
  <si>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</si>
  <si>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</si>
  <si>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</si>
  <si>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</si>
  <si>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</si>
  <si>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</si>
  <si>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</si>
  <si>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</si>
  <si>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</si>
  <si>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</si>
  <si>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</si>
  <si>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</si>
  <si>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</si>
  <si>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</si>
  <si>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</si>
  <si>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</si>
  <si>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</si>
  <si>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</si>
  <si>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</si>
  <si>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</si>
  <si>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</si>
  <si>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</si>
  <si>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</si>
  <si>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</si>
  <si>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</si>
  <si>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</si>
  <si>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</si>
  <si>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</si>
  <si>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</si>
  <si>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</si>
  <si>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</si>
  <si>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</si>
  <si>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</si>
  <si>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</si>
  <si>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</si>
  <si>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</si>
  <si>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</si>
  <si>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</si>
  <si>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</si>
  <si>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</si>
  <si>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</si>
  <si>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</si>
  <si>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</si>
  <si>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</si>
  <si>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</si>
  <si>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</si>
  <si>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</si>
  <si>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</si>
  <si>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</si>
  <si>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</si>
  <si>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</si>
  <si>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</si>
  <si>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</si>
  <si>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</si>
  <si>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</si>
  <si>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</si>
  <si>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</si>
  <si>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</si>
  <si>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</si>
  <si>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</si>
  <si>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</si>
  <si>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</si>
  <si>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</si>
  <si>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</si>
  <si>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</si>
  <si>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</si>
  <si>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</si>
  <si>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</si>
  <si>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</si>
  <si>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</si>
  <si>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</si>
  <si>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</si>
  <si>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</si>
  <si>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</si>
  <si>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</si>
  <si>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</si>
  <si>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</si>
  <si>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</si>
  <si>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</si>
  <si>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</si>
  <si>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</si>
  <si>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</si>
  <si>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</si>
  <si>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</si>
  <si>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</si>
  <si>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</si>
  <si>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</si>
  <si>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</si>
  <si>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</si>
  <si>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</si>
  <si>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</si>
  <si>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</si>
  <si>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</si>
  <si>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</si>
  <si>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</si>
  <si>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</si>
  <si>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</si>
  <si>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</si>
  <si>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</si>
  <si>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</si>
  <si>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</si>
  <si>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</si>
  <si>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</si>
  <si>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</si>
  <si>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</si>
  <si>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</si>
  <si>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</si>
  <si>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</si>
  <si>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</si>
  <si>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</si>
  <si>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</si>
  <si>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</si>
  <si>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</si>
  <si>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</si>
  <si>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</si>
  <si>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</si>
  <si>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</si>
  <si>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</si>
  <si>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</si>
  <si>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</si>
  <si>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</si>
  <si>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</si>
  <si>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</si>
  <si>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</si>
  <si>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</si>
  <si>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</si>
  <si>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</si>
  <si>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</si>
  <si>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</si>
  <si>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</si>
  <si>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</si>
  <si>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</si>
  <si>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</si>
  <si>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</si>
  <si>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</si>
  <si>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</si>
  <si>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</si>
  <si>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</si>
  <si>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</si>
  <si>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</si>
  <si>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</si>
  <si>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</si>
  <si>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</si>
  <si>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</si>
  <si>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</si>
  <si>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</si>
  <si>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</si>
  <si>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</si>
  <si>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</si>
  <si>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</si>
  <si>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</si>
  <si>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</si>
  <si>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</si>
  <si>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</si>
  <si>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</si>
  <si>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</si>
  <si>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</si>
  <si>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</si>
  <si>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</si>
  <si>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</si>
  <si>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</si>
  <si>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</si>
  <si>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</si>
  <si>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</si>
  <si>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</si>
  <si>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</si>
  <si>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</si>
  <si>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</si>
  <si>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</si>
  <si>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</si>
  <si>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</si>
  <si>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</si>
  <si>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</si>
  <si>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</si>
  <si>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</si>
  <si>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</si>
  <si>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</si>
  <si>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</si>
  <si>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</si>
  <si>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</si>
  <si>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</si>
  <si>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</si>
  <si>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</si>
  <si>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</si>
  <si>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</si>
  <si>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</si>
  <si>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</si>
  <si>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</si>
  <si>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</si>
  <si>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</si>
  <si>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</si>
  <si>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</si>
  <si>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</si>
  <si>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</si>
  <si>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</si>
  <si>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</si>
  <si>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</si>
  <si>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</si>
  <si>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</si>
  <si>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</si>
  <si>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</si>
  <si>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</si>
  <si>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</si>
  <si>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</si>
  <si>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</si>
  <si>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</si>
  <si>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</si>
  <si>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</si>
  <si>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</si>
  <si>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</si>
  <si>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</si>
  <si>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</si>
  <si>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</si>
  <si>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</si>
  <si>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</si>
  <si>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</si>
  <si>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</si>
  <si>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</si>
  <si>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</si>
  <si>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</si>
  <si>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</si>
  <si>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</si>
  <si>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</si>
  <si>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</si>
  <si>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</si>
  <si>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</si>
  <si>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</si>
  <si>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</si>
  <si>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</si>
  <si>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</si>
  <si>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</si>
  <si>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</si>
  <si>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</si>
  <si>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</si>
  <si>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</si>
  <si>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</si>
  <si>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</si>
  <si>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</si>
  <si>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</si>
  <si>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</si>
  <si>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</si>
  <si>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</si>
  <si>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</si>
  <si>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</si>
  <si>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</si>
  <si>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</si>
  <si>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</si>
  <si>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</si>
  <si>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</si>
  <si>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</si>
  <si>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</si>
  <si>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</si>
  <si>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</si>
  <si>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</si>
  <si>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</si>
  <si>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</si>
  <si>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</si>
  <si>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</si>
  <si>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</si>
  <si>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</si>
  <si>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</si>
  <si>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</si>
  <si>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</si>
  <si>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</si>
  <si>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</si>
  <si>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</si>
  <si>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</si>
  <si>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</si>
  <si>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</si>
  <si>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</si>
  <si>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</si>
  <si>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</si>
  <si>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</si>
  <si>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</si>
  <si>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</si>
  <si>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</si>
  <si>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</si>
  <si>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</si>
  <si>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</si>
  <si>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</si>
  <si>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</si>
  <si>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</si>
  <si>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</si>
  <si>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</si>
  <si>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</si>
  <si>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</si>
  <si>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</si>
  <si>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</si>
  <si>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</si>
  <si>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</si>
  <si>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</si>
  <si>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</si>
  <si>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</si>
  <si>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</si>
  <si>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</si>
  <si>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</si>
  <si>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</si>
  <si>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</si>
  <si>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</si>
  <si>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</si>
  <si>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</si>
  <si>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</si>
  <si>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</si>
  <si>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</si>
  <si>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</si>
  <si>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</si>
  <si>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</si>
  <si>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</si>
  <si>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</si>
  <si>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</si>
  <si>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</si>
  <si>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</si>
  <si>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</si>
  <si>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</si>
  <si>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</si>
  <si>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</si>
  <si>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</si>
  <si>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</si>
  <si>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</si>
  <si>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</si>
  <si>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</si>
  <si>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</si>
  <si>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</si>
  <si>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</si>
  <si>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</si>
  <si>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</si>
  <si>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</si>
  <si>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</si>
  <si>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</si>
  <si>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</si>
  <si>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</si>
  <si>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</si>
  <si>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</si>
  <si>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</si>
  <si>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</si>
  <si>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</si>
  <si>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</si>
  <si>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</si>
  <si>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</si>
  <si>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</si>
  <si>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</si>
  <si>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</si>
  <si>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</si>
  <si>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</si>
  <si>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</si>
  <si>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</si>
  <si>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</si>
  <si>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</si>
  <si>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</si>
  <si>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</si>
  <si>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</si>
  <si>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</si>
  <si>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</si>
  <si>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</si>
  <si>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</si>
  <si>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</si>
  <si>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</si>
  <si>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</si>
  <si>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</si>
  <si>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</si>
  <si>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</si>
  <si>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</si>
  <si>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</si>
  <si>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</si>
  <si>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</si>
  <si>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</si>
  <si>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</si>
  <si>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</si>
  <si>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</si>
  <si>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</si>
  <si>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</si>
  <si>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</si>
  <si>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</si>
  <si>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</si>
  <si>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</si>
  <si>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</si>
  <si>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</si>
  <si>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</si>
  <si>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</si>
  <si>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</si>
  <si>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</si>
  <si>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</si>
  <si>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</si>
  <si>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</si>
  <si>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</si>
  <si>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</si>
  <si>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</si>
  <si>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</si>
  <si>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</si>
  <si>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</si>
  <si>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</si>
  <si>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</si>
  <si>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</si>
  <si>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</si>
  <si>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</si>
  <si>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</si>
  <si>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</si>
  <si>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</si>
  <si>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</si>
  <si>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</si>
  <si>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</si>
  <si>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</si>
  <si>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</si>
  <si>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</si>
  <si>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</si>
  <si>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</si>
  <si>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</si>
  <si>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</si>
  <si>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</si>
  <si>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</si>
  <si>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</si>
  <si>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</si>
  <si>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</si>
  <si>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</si>
  <si>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</si>
  <si>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</si>
  <si>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</si>
  <si>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</si>
  <si>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</si>
  <si>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</si>
  <si>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</si>
  <si>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</si>
  <si>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</si>
  <si>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</si>
  <si>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</si>
  <si>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</si>
  <si>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</si>
  <si>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</si>
  <si>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</si>
  <si>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</si>
  <si>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</si>
  <si>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</si>
  <si>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</si>
  <si>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</si>
  <si>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</si>
  <si>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</si>
  <si>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</si>
  <si>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</si>
  <si>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</si>
  <si>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</si>
  <si>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</si>
  <si>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</si>
  <si>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</si>
  <si>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</si>
  <si>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</si>
  <si>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</si>
  <si>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</si>
  <si>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</si>
  <si>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</si>
  <si>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</si>
  <si>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</si>
  <si>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</si>
  <si>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</si>
  <si>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</si>
  <si>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</si>
  <si>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</si>
  <si>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</si>
  <si>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</si>
  <si>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</si>
  <si>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</si>
  <si>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</si>
  <si>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</si>
  <si>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</si>
  <si>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</si>
  <si>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</si>
  <si>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</si>
  <si>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</si>
  <si>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</si>
  <si>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</si>
  <si>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</si>
  <si>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</si>
  <si>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</si>
  <si>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</si>
  <si>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</si>
  <si>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</si>
  <si>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</si>
  <si>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</si>
  <si>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</si>
  <si>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</si>
  <si>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</si>
  <si>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</si>
  <si>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</si>
  <si>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</si>
  <si>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</si>
  <si>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</si>
  <si>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</si>
  <si>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</si>
  <si>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</si>
  <si>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</si>
  <si>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</si>
  <si>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</si>
  <si>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</si>
  <si>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</si>
  <si>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</si>
  <si>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</si>
  <si>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</si>
  <si>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</si>
  <si>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</si>
  <si>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</si>
  <si>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</si>
  <si>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</si>
  <si>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</si>
  <si>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</si>
  <si>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</si>
  <si>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</si>
  <si>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</si>
  <si>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</si>
  <si>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</si>
  <si>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</si>
  <si>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</si>
  <si>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</si>
  <si>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</si>
  <si>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</si>
  <si>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</si>
  <si>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</si>
  <si>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</si>
  <si>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</si>
  <si>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</si>
  <si>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</si>
  <si>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</si>
  <si>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</si>
  <si>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</si>
  <si>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</si>
  <si>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</si>
  <si>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</si>
  <si>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</si>
  <si>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</si>
  <si>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</si>
  <si>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</si>
  <si>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</si>
  <si>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</si>
  <si>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</si>
  <si>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</si>
  <si>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</si>
  <si>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</si>
  <si>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</si>
  <si>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</si>
  <si>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</si>
  <si>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</si>
  <si>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</si>
  <si>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</si>
  <si>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</si>
  <si>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</si>
  <si>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</si>
  <si>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</si>
  <si>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</si>
  <si>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</si>
  <si>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</si>
  <si>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</si>
  <si>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</si>
  <si>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</si>
  <si>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</si>
  <si>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</si>
  <si>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</si>
  <si>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</si>
  <si>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</si>
  <si>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</si>
  <si>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</si>
  <si>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</si>
  <si>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</si>
  <si>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</si>
  <si>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</si>
  <si>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</si>
  <si>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</si>
  <si>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</si>
  <si>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</si>
  <si>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</si>
  <si>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</si>
  <si>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</si>
  <si>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</si>
  <si>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</si>
  <si>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</si>
  <si>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</si>
  <si>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</si>
  <si>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</si>
  <si>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</si>
  <si>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</si>
  <si>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</si>
  <si>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</si>
  <si>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</si>
  <si>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</si>
  <si>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</si>
  <si>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</si>
  <si>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</si>
  <si>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</si>
  <si>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</si>
  <si>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</si>
  <si>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</si>
  <si>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1705-1750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</si>
  <si>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</si>
  <si>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</si>
  <si>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</si>
  <si>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</si>
  <si>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</si>
  <si>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</si>
  <si>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</si>
  <si>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</si>
  <si>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</si>
  <si>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</si>
  <si>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</si>
  <si>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</si>
  <si>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</si>
  <si>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</si>
  <si>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</si>
  <si>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</si>
  <si>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</si>
  <si>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</si>
  <si>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</si>
  <si>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</si>
  <si>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</si>
  <si>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</si>
  <si>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</si>
  <si>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</si>
  <si>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</si>
  <si>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</si>
  <si>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</si>
  <si>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</si>
  <si>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</si>
  <si>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</si>
  <si>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</si>
  <si>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</si>
  <si>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</si>
  <si>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</si>
  <si>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</si>
  <si>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</si>
  <si>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</si>
  <si>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</si>
  <si>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</si>
  <si>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</si>
  <si>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</si>
  <si>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</si>
  <si>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</si>
  <si>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</si>
  <si>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</si>
  <si>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</si>
  <si>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</si>
  <si>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</si>
  <si>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</si>
  <si>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</si>
  <si>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</si>
  <si>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</si>
  <si>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</si>
  <si>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</si>
  <si>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</si>
  <si>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</si>
  <si>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</si>
  <si>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</si>
  <si>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</si>
  <si>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</si>
  <si>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</si>
  <si>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</si>
  <si>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</si>
  <si>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</si>
  <si>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</si>
  <si>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</si>
  <si>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</si>
  <si>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</si>
  <si>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</si>
  <si>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</si>
  <si>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</si>
  <si>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</si>
  <si>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</si>
  <si>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</si>
  <si>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</si>
  <si>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</si>
  <si>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</si>
  <si>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</si>
  <si>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</si>
  <si>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</si>
  <si>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</si>
  <si>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</si>
  <si>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</si>
  <si>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</si>
  <si>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</si>
  <si>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</si>
  <si>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</si>
  <si>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</si>
  <si>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</si>
  <si>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</si>
  <si>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</si>
  <si>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</si>
  <si>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</si>
  <si>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</si>
  <si>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</si>
  <si>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</si>
  <si>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</si>
  <si>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</si>
  <si>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</si>
  <si>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</si>
  <si>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</si>
  <si>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</si>
  <si>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</si>
  <si>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</si>
  <si>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</si>
  <si>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</si>
  <si>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</si>
  <si>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</si>
  <si>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</si>
  <si>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</si>
  <si>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</si>
  <si>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</si>
  <si>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</si>
  <si>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</si>
  <si>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</si>
  <si>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</si>
  <si>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</si>
  <si>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</si>
  <si>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</si>
  <si>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</si>
  <si>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</si>
  <si>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</si>
  <si>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</si>
  <si>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</si>
  <si>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</si>
  <si>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</si>
  <si>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</si>
  <si>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</si>
  <si>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</si>
  <si>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</si>
  <si>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</si>
  <si>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</si>
  <si>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</si>
  <si>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</si>
  <si>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</si>
  <si>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</si>
  <si>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</si>
  <si>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</si>
  <si>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</si>
  <si>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FTL</t>
  </si>
  <si>
    <t>GREEN PEAKS ENTERPRISES LLP</t>
  </si>
  <si>
    <t>MANSI SHARE AND STOCK ADVISORS PVT LTD</t>
  </si>
  <si>
    <t>HINDMOTORS</t>
  </si>
  <si>
    <t>Hindustan Motors Limited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</si>
  <si>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</si>
  <si>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</si>
  <si>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</si>
  <si>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</si>
  <si>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</si>
  <si>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</si>
  <si>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</si>
  <si>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</si>
  <si>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</si>
  <si>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</si>
  <si>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</si>
  <si>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</si>
  <si>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</si>
  <si>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</si>
  <si>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</si>
  <si>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</si>
  <si>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</si>
  <si>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</si>
  <si>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</si>
  <si>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</si>
  <si>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NBFOOT</t>
  </si>
  <si>
    <t>SAWABUSI</t>
  </si>
  <si>
    <t>SRESTHA FINVEST LIMITED</t>
  </si>
  <si>
    <t>SLONE</t>
  </si>
  <si>
    <t>Slone Infosystems Limited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</si>
  <si>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</si>
  <si>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</si>
  <si>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</si>
  <si>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</si>
  <si>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</si>
  <si>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</si>
  <si>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</si>
  <si>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</si>
  <si>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</si>
  <si>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</si>
  <si>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</si>
  <si>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</si>
  <si>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</si>
  <si>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</si>
  <si>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</si>
  <si>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</si>
  <si>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</si>
  <si>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</si>
  <si>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</si>
  <si>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1454-1456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</si>
  <si>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</si>
  <si>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</si>
  <si>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</si>
  <si>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</si>
  <si>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</si>
  <si>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</si>
  <si>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</si>
  <si>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</si>
  <si>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</si>
  <si>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</si>
  <si>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</si>
  <si>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</si>
  <si>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</si>
  <si>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</si>
  <si>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</si>
  <si>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</si>
  <si>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</si>
  <si>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</si>
  <si>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</si>
  <si>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</si>
  <si>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</si>
  <si>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</si>
  <si>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</si>
  <si>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</si>
  <si>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</si>
  <si>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</si>
  <si>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</si>
  <si>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</si>
  <si>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</si>
  <si>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</si>
  <si>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</si>
  <si>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GRANDEUR CORPORATION PRIVATE LIMITED</t>
  </si>
  <si>
    <t>N L RUNGTA (HUF)</t>
  </si>
  <si>
    <t>WAA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</si>
  <si>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</si>
  <si>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</si>
  <si>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</si>
  <si>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</si>
  <si>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</si>
  <si>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</si>
  <si>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JETINFRA</t>
  </si>
  <si>
    <t>ATUL B MEHTA</t>
  </si>
  <si>
    <t>PIOTEX</t>
  </si>
  <si>
    <t>Loss of Rs.37.5/-</t>
  </si>
  <si>
    <t>SANTOSH KUMAR KUSHAWAHA</t>
  </si>
  <si>
    <t>KALPANA MADHANI SECURITIES PRIVATE LIMITED</t>
  </si>
  <si>
    <t>MILIND KISHORE MADHANI HUF</t>
  </si>
  <si>
    <t>JIGNESH AMRUTLAL THOBHANI</t>
  </si>
  <si>
    <t>CINCO STOCK VISION LLP</t>
  </si>
  <si>
    <t>GOKUL</t>
  </si>
  <si>
    <t>MARWADI CHANDARANA INTERMEDIARIES BROKERS PRIVATE LIMITED</t>
  </si>
  <si>
    <t>INDRENEW</t>
  </si>
  <si>
    <t>MAHENDRA GIRDHARILAL WADHWANI</t>
  </si>
  <si>
    <t>KCLINFRA</t>
  </si>
  <si>
    <t>MANAN JHAWAR</t>
  </si>
  <si>
    <t>MAHANIN</t>
  </si>
  <si>
    <t>AMIT SINGHAL</t>
  </si>
  <si>
    <t>SYNEMATIC MEDIA AND CONSULTING PRIVATE LIMITED</t>
  </si>
  <si>
    <t>BHAILAL DAHYABHAI PATEL</t>
  </si>
  <si>
    <t>PULSRIN</t>
  </si>
  <si>
    <t>BLUEROCK INVESTMENT QUOTIENT LLP</t>
  </si>
  <si>
    <t>SRDAPRT</t>
  </si>
  <si>
    <t>EMMIL</t>
  </si>
  <si>
    <t>Energy Mission Mach Ind L</t>
  </si>
  <si>
    <t>ANKUSH  KEDIA</t>
  </si>
  <si>
    <t>EVERMORE SHARE BROKING PRIVATE LIMITED</t>
  </si>
  <si>
    <t>EPITOME TRADING AND INVESTMENTS</t>
  </si>
  <si>
    <t>SRPL</t>
  </si>
  <si>
    <t>Shree Ram Proteins Ltd.</t>
  </si>
  <si>
    <t>SHAIK AMZAD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</si>
</sst>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3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40.200000000000003">
      <c r="A10" s="394"/>
      <c r="B10" s="396"/>
      <c r="C10" s="396"/>
      <c r="D10" s="396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22543.9</v>
      </c>
      <c r="F11" s="204">
        <v>22531.900000000005</v>
      </c>
      <c r="G11" s="203">
        <v>22514.100000000009</v>
      </c>
      <c r="H11" s="203">
        <v>22484.300000000003</v>
      </c>
      <c r="I11" s="203">
        <v>22466.500000000007</v>
      </c>
      <c r="J11" s="203">
        <v>22561.700000000012</v>
      </c>
      <c r="K11" s="203">
        <v>22579.500000000007</v>
      </c>
      <c r="L11" s="203">
        <v>22609.300000000014</v>
      </c>
      <c r="M11" s="202">
        <v>22549.7</v>
      </c>
      <c r="N11" s="202">
        <v>22502.1</v>
      </c>
      <c r="O11" s="202">
        <v>15368900</v>
      </c>
      <c r="P11" s="205">
        <v>-7.0547310586973125E-4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48288.1</v>
      </c>
      <c r="F12" s="204">
        <v>48250.566666666673</v>
      </c>
      <c r="G12" s="203">
        <v>48201.083333333343</v>
      </c>
      <c r="H12" s="203">
        <v>48114.066666666673</v>
      </c>
      <c r="I12" s="203">
        <v>48064.583333333343</v>
      </c>
      <c r="J12" s="203">
        <v>48337.583333333343</v>
      </c>
      <c r="K12" s="203">
        <v>48387.066666666666</v>
      </c>
      <c r="L12" s="203">
        <v>48474.083333333343</v>
      </c>
      <c r="M12" s="202">
        <v>48300.05</v>
      </c>
      <c r="N12" s="202">
        <v>48163.55</v>
      </c>
      <c r="O12" s="202">
        <v>2889750</v>
      </c>
      <c r="P12" s="205">
        <v>-4.7219524291707135E-3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21529</v>
      </c>
      <c r="F13" s="217">
        <v>21524.316666666666</v>
      </c>
      <c r="G13" s="219">
        <v>21507.133333333331</v>
      </c>
      <c r="H13" s="219">
        <v>21485.266666666666</v>
      </c>
      <c r="I13" s="219">
        <v>21468.083333333332</v>
      </c>
      <c r="J13" s="219">
        <v>21546.183333333331</v>
      </c>
      <c r="K13" s="219">
        <v>21563.366666666665</v>
      </c>
      <c r="L13" s="219">
        <v>21585.23333333333</v>
      </c>
      <c r="M13" s="220">
        <v>21541.5</v>
      </c>
      <c r="N13" s="220">
        <v>21502.45</v>
      </c>
      <c r="O13" s="220">
        <v>103890</v>
      </c>
      <c r="P13" s="221">
        <v>-2.3048112935753384E-3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11321.95</v>
      </c>
      <c r="F14" s="217">
        <v>11342</v>
      </c>
      <c r="G14" s="219">
        <v>11285</v>
      </c>
      <c r="H14" s="219">
        <v>11248.05</v>
      </c>
      <c r="I14" s="219">
        <v>11191.05</v>
      </c>
      <c r="J14" s="219">
        <v>11378.95</v>
      </c>
      <c r="K14" s="219">
        <v>11435.95</v>
      </c>
      <c r="L14" s="219">
        <v>11472.900000000001</v>
      </c>
      <c r="M14" s="220">
        <v>11399</v>
      </c>
      <c r="N14" s="220">
        <v>11305.05</v>
      </c>
      <c r="O14" s="220">
        <v>2082900</v>
      </c>
      <c r="P14" s="221">
        <v>6.195427701894859E-3</v>
      </c>
    </row>
    <row r="15" spans="1:16" ht="12.75" customHeight="1">
      <c r="A15" s="213">
        <v>5</v>
      </c>
      <c r="B15" s="382" t="s">
        <v>34</v>
      </c>
      <c r="C15" s="217" t="s">
        <v>1045</v>
      </c>
      <c r="D15" s="218">
        <v>45443</v>
      </c>
      <c r="E15" s="217">
        <v>67350.899999999994</v>
      </c>
      <c r="F15" s="217">
        <v>67245.616666666654</v>
      </c>
      <c r="G15" s="219">
        <v>67011.283333333311</v>
      </c>
      <c r="H15" s="219">
        <v>66671.666666666657</v>
      </c>
      <c r="I15" s="219">
        <v>66437.333333333314</v>
      </c>
      <c r="J15" s="219">
        <v>67585.233333333308</v>
      </c>
      <c r="K15" s="219">
        <v>67819.566666666651</v>
      </c>
      <c r="L15" s="219">
        <v>68159.183333333305</v>
      </c>
      <c r="M15" s="220">
        <v>67479.95</v>
      </c>
      <c r="N15" s="220">
        <v>66906</v>
      </c>
      <c r="O15" s="220">
        <v>9140</v>
      </c>
      <c r="P15" s="221">
        <v>2.6966292134831461E-2</v>
      </c>
    </row>
    <row r="16" spans="1:16" ht="12.75" customHeight="1">
      <c r="A16" s="213">
        <v>6</v>
      </c>
      <c r="B16" s="225" t="s">
        <v>850</v>
      </c>
      <c r="C16" s="222" t="s">
        <v>39</v>
      </c>
      <c r="D16" s="218">
        <v>45442</v>
      </c>
      <c r="E16" s="217">
        <v>631.6</v>
      </c>
      <c r="F16" s="217">
        <v>630.68333333333339</v>
      </c>
      <c r="G16" s="219">
        <v>627.66666666666674</v>
      </c>
      <c r="H16" s="219">
        <v>623.73333333333335</v>
      </c>
      <c r="I16" s="219">
        <v>620.7166666666667</v>
      </c>
      <c r="J16" s="219">
        <v>634.61666666666679</v>
      </c>
      <c r="K16" s="219">
        <v>637.63333333333344</v>
      </c>
      <c r="L16" s="219">
        <v>641.56666666666683</v>
      </c>
      <c r="M16" s="220">
        <v>633.70000000000005</v>
      </c>
      <c r="N16" s="220">
        <v>626.75</v>
      </c>
      <c r="O16" s="220">
        <v>13227000</v>
      </c>
      <c r="P16" s="221">
        <v>-1.585144927536232E-3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8419.65</v>
      </c>
      <c r="F17" s="217">
        <v>8412.9333333333343</v>
      </c>
      <c r="G17" s="219">
        <v>8396.8666666666686</v>
      </c>
      <c r="H17" s="219">
        <v>8374.0833333333339</v>
      </c>
      <c r="I17" s="219">
        <v>8358.0166666666682</v>
      </c>
      <c r="J17" s="219">
        <v>8435.716666666669</v>
      </c>
      <c r="K17" s="219">
        <v>8451.7833333333347</v>
      </c>
      <c r="L17" s="219">
        <v>8474.5666666666693</v>
      </c>
      <c r="M17" s="220">
        <v>8429</v>
      </c>
      <c r="N17" s="220">
        <v>8390.15</v>
      </c>
      <c r="O17" s="220">
        <v>1408750</v>
      </c>
      <c r="P17" s="221">
        <v>4.4385264092321349E-4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26774.75</v>
      </c>
      <c r="F18" s="217">
        <v>26526</v>
      </c>
      <c r="G18" s="219">
        <v>26208.05</v>
      </c>
      <c r="H18" s="219">
        <v>25641.35</v>
      </c>
      <c r="I18" s="219">
        <v>25323.399999999998</v>
      </c>
      <c r="J18" s="219">
        <v>27092.7</v>
      </c>
      <c r="K18" s="219">
        <v>27410.649999999998</v>
      </c>
      <c r="L18" s="219">
        <v>27977.350000000002</v>
      </c>
      <c r="M18" s="220">
        <v>26843.95</v>
      </c>
      <c r="N18" s="220">
        <v>25959.3</v>
      </c>
      <c r="O18" s="220">
        <v>164740</v>
      </c>
      <c r="P18" s="221">
        <v>2.8000973946919893E-3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222.8</v>
      </c>
      <c r="F19" s="217">
        <v>222.78333333333333</v>
      </c>
      <c r="G19" s="219">
        <v>219.41666666666666</v>
      </c>
      <c r="H19" s="219">
        <v>216.03333333333333</v>
      </c>
      <c r="I19" s="219">
        <v>212.66666666666666</v>
      </c>
      <c r="J19" s="219">
        <v>226.16666666666666</v>
      </c>
      <c r="K19" s="219">
        <v>229.53333333333333</v>
      </c>
      <c r="L19" s="219">
        <v>232.91666666666666</v>
      </c>
      <c r="M19" s="220">
        <v>226.15</v>
      </c>
      <c r="N19" s="220">
        <v>219.4</v>
      </c>
      <c r="O19" s="220">
        <v>76626000</v>
      </c>
      <c r="P19" s="221">
        <v>-2.6748971193415638E-2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264.85000000000002</v>
      </c>
      <c r="F20" s="217">
        <v>265.3</v>
      </c>
      <c r="G20" s="219">
        <v>263.20000000000005</v>
      </c>
      <c r="H20" s="219">
        <v>261.55</v>
      </c>
      <c r="I20" s="219">
        <v>259.45000000000005</v>
      </c>
      <c r="J20" s="219">
        <v>266.95000000000005</v>
      </c>
      <c r="K20" s="219">
        <v>269.05000000000007</v>
      </c>
      <c r="L20" s="219">
        <v>270.70000000000005</v>
      </c>
      <c r="M20" s="220">
        <v>267.39999999999998</v>
      </c>
      <c r="N20" s="220">
        <v>263.64999999999998</v>
      </c>
      <c r="O20" s="220">
        <v>41137200</v>
      </c>
      <c r="P20" s="221">
        <v>4.3801180727480477E-3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2523</v>
      </c>
      <c r="F21" s="217">
        <v>2524.5833333333335</v>
      </c>
      <c r="G21" s="219">
        <v>2509.416666666667</v>
      </c>
      <c r="H21" s="219">
        <v>2495.8333333333335</v>
      </c>
      <c r="I21" s="219">
        <v>2480.666666666667</v>
      </c>
      <c r="J21" s="219">
        <v>2538.166666666667</v>
      </c>
      <c r="K21" s="219">
        <v>2553.3333333333339</v>
      </c>
      <c r="L21" s="219">
        <v>2566.916666666667</v>
      </c>
      <c r="M21" s="220">
        <v>2539.75</v>
      </c>
      <c r="N21" s="220">
        <v>2511</v>
      </c>
      <c r="O21" s="220">
        <v>5089200</v>
      </c>
      <c r="P21" s="221">
        <v>1.1212747123045146E-3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3069.5</v>
      </c>
      <c r="F22" s="217">
        <v>3072.7333333333336</v>
      </c>
      <c r="G22" s="219">
        <v>3061.7666666666673</v>
      </c>
      <c r="H22" s="219">
        <v>3054.0333333333338</v>
      </c>
      <c r="I22" s="219">
        <v>3043.0666666666675</v>
      </c>
      <c r="J22" s="219">
        <v>3080.4666666666672</v>
      </c>
      <c r="K22" s="219">
        <v>3091.4333333333334</v>
      </c>
      <c r="L22" s="219">
        <v>3099.166666666667</v>
      </c>
      <c r="M22" s="220">
        <v>3083.7</v>
      </c>
      <c r="N22" s="220">
        <v>3065</v>
      </c>
      <c r="O22" s="220">
        <v>14333100</v>
      </c>
      <c r="P22" s="221">
        <v>3.1405720028474519E-4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1341.85</v>
      </c>
      <c r="F23" s="217">
        <v>1340.4666666666665</v>
      </c>
      <c r="G23" s="219">
        <v>1335.4333333333329</v>
      </c>
      <c r="H23" s="219">
        <v>1329.0166666666664</v>
      </c>
      <c r="I23" s="219">
        <v>1323.9833333333329</v>
      </c>
      <c r="J23" s="219">
        <v>1346.883333333333</v>
      </c>
      <c r="K23" s="219">
        <v>1351.9166666666663</v>
      </c>
      <c r="L23" s="219">
        <v>1358.333333333333</v>
      </c>
      <c r="M23" s="220">
        <v>1345.5</v>
      </c>
      <c r="N23" s="220">
        <v>1334.05</v>
      </c>
      <c r="O23" s="220">
        <v>36290400</v>
      </c>
      <c r="P23" s="221">
        <v>4.8521205972519354E-4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5464.9</v>
      </c>
      <c r="F24" s="217">
        <v>5461.6333333333341</v>
      </c>
      <c r="G24" s="219">
        <v>5433.2666666666682</v>
      </c>
      <c r="H24" s="219">
        <v>5401.6333333333341</v>
      </c>
      <c r="I24" s="219">
        <v>5373.2666666666682</v>
      </c>
      <c r="J24" s="219">
        <v>5493.2666666666682</v>
      </c>
      <c r="K24" s="219">
        <v>5521.633333333335</v>
      </c>
      <c r="L24" s="219">
        <v>5553.2666666666682</v>
      </c>
      <c r="M24" s="220">
        <v>5490</v>
      </c>
      <c r="N24" s="220">
        <v>5430</v>
      </c>
      <c r="O24" s="220">
        <v>1360200</v>
      </c>
      <c r="P24" s="221">
        <v>3.9117278027898739E-3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618.04999999999995</v>
      </c>
      <c r="F25" s="217">
        <v>618.63333333333333</v>
      </c>
      <c r="G25" s="219">
        <v>613.4666666666667</v>
      </c>
      <c r="H25" s="219">
        <v>608.88333333333333</v>
      </c>
      <c r="I25" s="219">
        <v>603.7166666666667</v>
      </c>
      <c r="J25" s="219">
        <v>623.2166666666667</v>
      </c>
      <c r="K25" s="219">
        <v>628.38333333333344</v>
      </c>
      <c r="L25" s="219">
        <v>632.9666666666667</v>
      </c>
      <c r="M25" s="220">
        <v>623.79999999999995</v>
      </c>
      <c r="N25" s="220">
        <v>614.04999999999995</v>
      </c>
      <c r="O25" s="220">
        <v>40393800</v>
      </c>
      <c r="P25" s="221">
        <v>2.4514719975039556E-4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5954.55</v>
      </c>
      <c r="F26" s="217">
        <v>5951.166666666667</v>
      </c>
      <c r="G26" s="219">
        <v>5937.6333333333341</v>
      </c>
      <c r="H26" s="219">
        <v>5920.7166666666672</v>
      </c>
      <c r="I26" s="219">
        <v>5907.1833333333343</v>
      </c>
      <c r="J26" s="219">
        <v>5968.0833333333339</v>
      </c>
      <c r="K26" s="219">
        <v>5981.6166666666668</v>
      </c>
      <c r="L26" s="219">
        <v>5998.5333333333338</v>
      </c>
      <c r="M26" s="220">
        <v>5964.7</v>
      </c>
      <c r="N26" s="220">
        <v>5934.25</v>
      </c>
      <c r="O26" s="220">
        <v>1928750</v>
      </c>
      <c r="P26" s="221">
        <v>-1.4883841325309002E-3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491.15</v>
      </c>
      <c r="F27" s="217">
        <v>491.7166666666667</v>
      </c>
      <c r="G27" s="219">
        <v>488.43333333333339</v>
      </c>
      <c r="H27" s="219">
        <v>485.7166666666667</v>
      </c>
      <c r="I27" s="219">
        <v>482.43333333333339</v>
      </c>
      <c r="J27" s="219">
        <v>494.43333333333339</v>
      </c>
      <c r="K27" s="219">
        <v>497.7166666666667</v>
      </c>
      <c r="L27" s="219">
        <v>500.43333333333339</v>
      </c>
      <c r="M27" s="220">
        <v>495</v>
      </c>
      <c r="N27" s="220">
        <v>489</v>
      </c>
      <c r="O27" s="220">
        <v>14246000</v>
      </c>
      <c r="P27" s="221">
        <v>-1.4299332697807435E-3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210.9</v>
      </c>
      <c r="F28" s="217">
        <v>210.45000000000002</v>
      </c>
      <c r="G28" s="219">
        <v>209.50000000000003</v>
      </c>
      <c r="H28" s="219">
        <v>208.10000000000002</v>
      </c>
      <c r="I28" s="219">
        <v>207.15000000000003</v>
      </c>
      <c r="J28" s="219">
        <v>211.85000000000002</v>
      </c>
      <c r="K28" s="219">
        <v>212.8</v>
      </c>
      <c r="L28" s="219">
        <v>214.20000000000002</v>
      </c>
      <c r="M28" s="220">
        <v>211.4</v>
      </c>
      <c r="N28" s="220">
        <v>209.05</v>
      </c>
      <c r="O28" s="220">
        <v>112340000</v>
      </c>
      <c r="P28" s="221">
        <v>-4.8279222217300789E-3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2824.65</v>
      </c>
      <c r="F29" s="217">
        <v>2827.25</v>
      </c>
      <c r="G29" s="219">
        <v>2813.5</v>
      </c>
      <c r="H29" s="219">
        <v>2802.35</v>
      </c>
      <c r="I29" s="219">
        <v>2788.6</v>
      </c>
      <c r="J29" s="219">
        <v>2838.4</v>
      </c>
      <c r="K29" s="219">
        <v>2852.15</v>
      </c>
      <c r="L29" s="219">
        <v>2863.3</v>
      </c>
      <c r="M29" s="220">
        <v>2841</v>
      </c>
      <c r="N29" s="220">
        <v>2816.1</v>
      </c>
      <c r="O29" s="220">
        <v>13542200</v>
      </c>
      <c r="P29" s="221">
        <v>-2.1662884258304106E-3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2196.35</v>
      </c>
      <c r="F30" s="217">
        <v>2223.6833333333334</v>
      </c>
      <c r="G30" s="219">
        <v>2167.3666666666668</v>
      </c>
      <c r="H30" s="219">
        <v>2138.3833333333332</v>
      </c>
      <c r="I30" s="219">
        <v>2082.0666666666666</v>
      </c>
      <c r="J30" s="219">
        <v>2252.666666666667</v>
      </c>
      <c r="K30" s="219">
        <v>2308.9833333333336</v>
      </c>
      <c r="L30" s="219">
        <v>2337.9666666666672</v>
      </c>
      <c r="M30" s="220">
        <v>2280</v>
      </c>
      <c r="N30" s="220">
        <v>2194.6999999999998</v>
      </c>
      <c r="O30" s="220">
        <v>2831772</v>
      </c>
      <c r="P30" s="221">
        <v>6.2597809076682318E-3</v>
      </c>
    </row>
    <row r="31" spans="1:16" ht="12.75" customHeight="1">
      <c r="A31" s="213">
        <v>21</v>
      </c>
      <c r="B31" s="225" t="s">
        <v>850</v>
      </c>
      <c r="C31" s="217" t="s">
        <v>60</v>
      </c>
      <c r="D31" s="218">
        <v>45442</v>
      </c>
      <c r="E31" s="217">
        <v>5986.5</v>
      </c>
      <c r="F31" s="217">
        <v>6012.166666666667</v>
      </c>
      <c r="G31" s="219">
        <v>5945.3333333333339</v>
      </c>
      <c r="H31" s="219">
        <v>5904.166666666667</v>
      </c>
      <c r="I31" s="219">
        <v>5837.3333333333339</v>
      </c>
      <c r="J31" s="219">
        <v>6053.3333333333339</v>
      </c>
      <c r="K31" s="219">
        <v>6120.1666666666679</v>
      </c>
      <c r="L31" s="219">
        <v>6161.3333333333339</v>
      </c>
      <c r="M31" s="220">
        <v>6079</v>
      </c>
      <c r="N31" s="220">
        <v>5971</v>
      </c>
      <c r="O31" s="220">
        <v>573650</v>
      </c>
      <c r="P31" s="221">
        <v>-2.9547232119579389E-3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626.20000000000005</v>
      </c>
      <c r="F32" s="217">
        <v>625.73333333333335</v>
      </c>
      <c r="G32" s="219">
        <v>619.4666666666667</v>
      </c>
      <c r="H32" s="219">
        <v>612.73333333333335</v>
      </c>
      <c r="I32" s="219">
        <v>606.4666666666667</v>
      </c>
      <c r="J32" s="219">
        <v>632.4666666666667</v>
      </c>
      <c r="K32" s="219">
        <v>638.73333333333335</v>
      </c>
      <c r="L32" s="219">
        <v>645.4666666666667</v>
      </c>
      <c r="M32" s="220">
        <v>632</v>
      </c>
      <c r="N32" s="220">
        <v>619</v>
      </c>
      <c r="O32" s="220">
        <v>17956000</v>
      </c>
      <c r="P32" s="221">
        <v>1.2267201962752315E-3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1205.5</v>
      </c>
      <c r="F33" s="217">
        <v>1197.5333333333333</v>
      </c>
      <c r="G33" s="219">
        <v>1182.9666666666667</v>
      </c>
      <c r="H33" s="219">
        <v>1160.4333333333334</v>
      </c>
      <c r="I33" s="219">
        <v>1145.8666666666668</v>
      </c>
      <c r="J33" s="219">
        <v>1220.0666666666666</v>
      </c>
      <c r="K33" s="219">
        <v>1234.6333333333332</v>
      </c>
      <c r="L33" s="219">
        <v>1257.1666666666665</v>
      </c>
      <c r="M33" s="220">
        <v>1212.0999999999999</v>
      </c>
      <c r="N33" s="220">
        <v>1175</v>
      </c>
      <c r="O33" s="220">
        <v>13341350</v>
      </c>
      <c r="P33" s="221">
        <v>1.4767402945113788E-2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1144.75</v>
      </c>
      <c r="F34" s="217">
        <v>1144.9166666666667</v>
      </c>
      <c r="G34" s="219">
        <v>1139.9333333333334</v>
      </c>
      <c r="H34" s="219">
        <v>1135.1166666666666</v>
      </c>
      <c r="I34" s="219">
        <v>1130.1333333333332</v>
      </c>
      <c r="J34" s="219">
        <v>1149.7333333333336</v>
      </c>
      <c r="K34" s="219">
        <v>1154.7166666666667</v>
      </c>
      <c r="L34" s="219">
        <v>1159.5333333333338</v>
      </c>
      <c r="M34" s="220">
        <v>1149.9000000000001</v>
      </c>
      <c r="N34" s="220">
        <v>1140.0999999999999</v>
      </c>
      <c r="O34" s="220">
        <v>54317500</v>
      </c>
      <c r="P34" s="221">
        <v>-1.2181947732548784E-3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8835</v>
      </c>
      <c r="F35" s="217">
        <v>8837.9499999999989</v>
      </c>
      <c r="G35" s="219">
        <v>8815.9499999999971</v>
      </c>
      <c r="H35" s="219">
        <v>8796.8999999999978</v>
      </c>
      <c r="I35" s="219">
        <v>8774.899999999996</v>
      </c>
      <c r="J35" s="219">
        <v>8856.9999999999982</v>
      </c>
      <c r="K35" s="219">
        <v>8879.0000000000018</v>
      </c>
      <c r="L35" s="219">
        <v>8898.0499999999993</v>
      </c>
      <c r="M35" s="220">
        <v>8859.9500000000007</v>
      </c>
      <c r="N35" s="220">
        <v>8818.9</v>
      </c>
      <c r="O35" s="220">
        <v>2614775</v>
      </c>
      <c r="P35" s="221">
        <v>2.761186159554375E-3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1588.45</v>
      </c>
      <c r="F36" s="217">
        <v>1586.5500000000002</v>
      </c>
      <c r="G36" s="219">
        <v>1581.9500000000003</v>
      </c>
      <c r="H36" s="219">
        <v>1575.45</v>
      </c>
      <c r="I36" s="219">
        <v>1570.8500000000001</v>
      </c>
      <c r="J36" s="219">
        <v>1593.0500000000004</v>
      </c>
      <c r="K36" s="219">
        <v>1597.6500000000003</v>
      </c>
      <c r="L36" s="219">
        <v>1604.1500000000005</v>
      </c>
      <c r="M36" s="220">
        <v>1591.15</v>
      </c>
      <c r="N36" s="220">
        <v>1580.05</v>
      </c>
      <c r="O36" s="220">
        <v>10097000</v>
      </c>
      <c r="P36" s="221">
        <v>-3.4651749913370623E-4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6741.65</v>
      </c>
      <c r="F37" s="217">
        <v>6751.5333333333328</v>
      </c>
      <c r="G37" s="219">
        <v>6715.1166666666659</v>
      </c>
      <c r="H37" s="219">
        <v>6688.583333333333</v>
      </c>
      <c r="I37" s="219">
        <v>6652.1666666666661</v>
      </c>
      <c r="J37" s="219">
        <v>6778.0666666666657</v>
      </c>
      <c r="K37" s="219">
        <v>6814.4833333333336</v>
      </c>
      <c r="L37" s="219">
        <v>6841.0166666666655</v>
      </c>
      <c r="M37" s="220">
        <v>6787.95</v>
      </c>
      <c r="N37" s="220">
        <v>6725</v>
      </c>
      <c r="O37" s="220">
        <v>8871250</v>
      </c>
      <c r="P37" s="221">
        <v>-6.477413540610567E-4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2798.4</v>
      </c>
      <c r="F38" s="217">
        <v>2782.9833333333336</v>
      </c>
      <c r="G38" s="219">
        <v>2767.5666666666671</v>
      </c>
      <c r="H38" s="219">
        <v>2736.7333333333336</v>
      </c>
      <c r="I38" s="219">
        <v>2721.3166666666671</v>
      </c>
      <c r="J38" s="219">
        <v>2813.8166666666671</v>
      </c>
      <c r="K38" s="219">
        <v>2829.2333333333331</v>
      </c>
      <c r="L38" s="219">
        <v>2860.0666666666671</v>
      </c>
      <c r="M38" s="220">
        <v>2798.4</v>
      </c>
      <c r="N38" s="220">
        <v>2752.15</v>
      </c>
      <c r="O38" s="220">
        <v>1998900</v>
      </c>
      <c r="P38" s="221">
        <v>8.781226343679031E-3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381.3</v>
      </c>
      <c r="F39" s="217">
        <v>381.06666666666666</v>
      </c>
      <c r="G39" s="219">
        <v>378.93333333333334</v>
      </c>
      <c r="H39" s="219">
        <v>376.56666666666666</v>
      </c>
      <c r="I39" s="219">
        <v>374.43333333333334</v>
      </c>
      <c r="J39" s="219">
        <v>383.43333333333334</v>
      </c>
      <c r="K39" s="219">
        <v>385.56666666666666</v>
      </c>
      <c r="L39" s="219">
        <v>387.93333333333334</v>
      </c>
      <c r="M39" s="220">
        <v>383.2</v>
      </c>
      <c r="N39" s="220">
        <v>378.7</v>
      </c>
      <c r="O39" s="220">
        <v>12798400</v>
      </c>
      <c r="P39" s="221">
        <v>-3.7364553493585751E-3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182.85</v>
      </c>
      <c r="F40" s="217">
        <v>181.5</v>
      </c>
      <c r="G40" s="219">
        <v>178.5</v>
      </c>
      <c r="H40" s="219">
        <v>174.15</v>
      </c>
      <c r="I40" s="219">
        <v>171.15</v>
      </c>
      <c r="J40" s="219">
        <v>185.85</v>
      </c>
      <c r="K40" s="219">
        <v>188.85</v>
      </c>
      <c r="L40" s="219">
        <v>193.2</v>
      </c>
      <c r="M40" s="220">
        <v>184.5</v>
      </c>
      <c r="N40" s="220">
        <v>177.15</v>
      </c>
      <c r="O40" s="220">
        <v>123531500</v>
      </c>
      <c r="P40" s="221">
        <v>-1.920362174891346E-2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262.85000000000002</v>
      </c>
      <c r="F41" s="217">
        <v>262.9666666666667</v>
      </c>
      <c r="G41" s="219">
        <v>262.08333333333337</v>
      </c>
      <c r="H41" s="219">
        <v>261.31666666666666</v>
      </c>
      <c r="I41" s="219">
        <v>260.43333333333334</v>
      </c>
      <c r="J41" s="219">
        <v>263.73333333333341</v>
      </c>
      <c r="K41" s="219">
        <v>264.61666666666673</v>
      </c>
      <c r="L41" s="219">
        <v>265.38333333333344</v>
      </c>
      <c r="M41" s="220">
        <v>263.85000000000002</v>
      </c>
      <c r="N41" s="220">
        <v>262.2</v>
      </c>
      <c r="O41" s="220">
        <v>185866200</v>
      </c>
      <c r="P41" s="221">
        <v>-2.5272741543049997E-3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1379.9</v>
      </c>
      <c r="F42" s="217">
        <v>1373.2</v>
      </c>
      <c r="G42" s="219">
        <v>1362.5</v>
      </c>
      <c r="H42" s="219">
        <v>1345.1</v>
      </c>
      <c r="I42" s="219">
        <v>1334.3999999999999</v>
      </c>
      <c r="J42" s="219">
        <v>1390.6000000000001</v>
      </c>
      <c r="K42" s="219">
        <v>1401.3000000000004</v>
      </c>
      <c r="L42" s="219">
        <v>1418.7000000000003</v>
      </c>
      <c r="M42" s="220">
        <v>1383.9</v>
      </c>
      <c r="N42" s="220">
        <v>1355.8</v>
      </c>
      <c r="O42" s="220">
        <v>4805625</v>
      </c>
      <c r="P42" s="221">
        <v>1.9328666878778239E-2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258.7</v>
      </c>
      <c r="F43" s="217">
        <v>256.63333333333333</v>
      </c>
      <c r="G43" s="219">
        <v>252.96666666666664</v>
      </c>
      <c r="H43" s="219">
        <v>247.23333333333332</v>
      </c>
      <c r="I43" s="219">
        <v>243.56666666666663</v>
      </c>
      <c r="J43" s="219">
        <v>262.36666666666667</v>
      </c>
      <c r="K43" s="219">
        <v>266.03333333333342</v>
      </c>
      <c r="L43" s="219">
        <v>271.76666666666665</v>
      </c>
      <c r="M43" s="220">
        <v>260.3</v>
      </c>
      <c r="N43" s="220">
        <v>250.9</v>
      </c>
      <c r="O43" s="220">
        <v>186580950</v>
      </c>
      <c r="P43" s="221">
        <v>-1.373928501483903E-2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492.45</v>
      </c>
      <c r="F44" s="217">
        <v>490.2</v>
      </c>
      <c r="G44" s="219">
        <v>487.29999999999995</v>
      </c>
      <c r="H44" s="219">
        <v>482.15</v>
      </c>
      <c r="I44" s="219">
        <v>479.24999999999994</v>
      </c>
      <c r="J44" s="219">
        <v>495.34999999999997</v>
      </c>
      <c r="K44" s="219">
        <v>498.24999999999994</v>
      </c>
      <c r="L44" s="219">
        <v>503.4</v>
      </c>
      <c r="M44" s="220">
        <v>493.1</v>
      </c>
      <c r="N44" s="220">
        <v>485.05</v>
      </c>
      <c r="O44" s="220">
        <v>26653440</v>
      </c>
      <c r="P44" s="221">
        <v>1.2396489314226212E-3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1493.4</v>
      </c>
      <c r="F45" s="217">
        <v>1489.0500000000002</v>
      </c>
      <c r="G45" s="219">
        <v>1483.1500000000003</v>
      </c>
      <c r="H45" s="219">
        <v>1472.9</v>
      </c>
      <c r="I45" s="219">
        <v>1467.0000000000002</v>
      </c>
      <c r="J45" s="219">
        <v>1499.3000000000004</v>
      </c>
      <c r="K45" s="219">
        <v>1505.2</v>
      </c>
      <c r="L45" s="219">
        <v>1515.4500000000005</v>
      </c>
      <c r="M45" s="220">
        <v>1494.95</v>
      </c>
      <c r="N45" s="220">
        <v>1478.8</v>
      </c>
      <c r="O45" s="220">
        <v>6246000</v>
      </c>
      <c r="P45" s="221">
        <v>3.8572806171648989E-3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1349.3</v>
      </c>
      <c r="F46" s="217">
        <v>1348.45</v>
      </c>
      <c r="G46" s="219">
        <v>1346</v>
      </c>
      <c r="H46" s="219">
        <v>1342.7</v>
      </c>
      <c r="I46" s="219">
        <v>1340.25</v>
      </c>
      <c r="J46" s="219">
        <v>1351.75</v>
      </c>
      <c r="K46" s="219">
        <v>1354.2000000000003</v>
      </c>
      <c r="L46" s="219">
        <v>1357.5</v>
      </c>
      <c r="M46" s="220">
        <v>1350.9</v>
      </c>
      <c r="N46" s="220">
        <v>1345.15</v>
      </c>
      <c r="O46" s="220">
        <v>33728325</v>
      </c>
      <c r="P46" s="221">
        <v>2.1310827593993453E-3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311.45</v>
      </c>
      <c r="F47" s="217">
        <v>309.43333333333334</v>
      </c>
      <c r="G47" s="219">
        <v>304.66666666666669</v>
      </c>
      <c r="H47" s="219">
        <v>297.88333333333333</v>
      </c>
      <c r="I47" s="219">
        <v>293.11666666666667</v>
      </c>
      <c r="J47" s="219">
        <v>316.2166666666667</v>
      </c>
      <c r="K47" s="219">
        <v>320.98333333333335</v>
      </c>
      <c r="L47" s="219">
        <v>327.76666666666671</v>
      </c>
      <c r="M47" s="220">
        <v>314.2</v>
      </c>
      <c r="N47" s="220">
        <v>302.64999999999998</v>
      </c>
      <c r="O47" s="220">
        <v>77374500</v>
      </c>
      <c r="P47" s="221">
        <v>3.4463395802625113E-2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304.7</v>
      </c>
      <c r="F48" s="217">
        <v>304.86666666666662</v>
      </c>
      <c r="G48" s="219">
        <v>299.83333333333326</v>
      </c>
      <c r="H48" s="219">
        <v>294.96666666666664</v>
      </c>
      <c r="I48" s="219">
        <v>289.93333333333328</v>
      </c>
      <c r="J48" s="219">
        <v>309.73333333333323</v>
      </c>
      <c r="K48" s="219">
        <v>314.76666666666665</v>
      </c>
      <c r="L48" s="219">
        <v>319.63333333333321</v>
      </c>
      <c r="M48" s="220">
        <v>309.89999999999998</v>
      </c>
      <c r="N48" s="220">
        <v>300</v>
      </c>
      <c r="O48" s="220">
        <v>54740000</v>
      </c>
      <c r="P48" s="221">
        <v>-6.5786488816296897E-3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30583.5</v>
      </c>
      <c r="F49" s="217">
        <v>30699.516666666666</v>
      </c>
      <c r="G49" s="219">
        <v>30299.033333333333</v>
      </c>
      <c r="H49" s="219">
        <v>30014.566666666666</v>
      </c>
      <c r="I49" s="219">
        <v>29614.083333333332</v>
      </c>
      <c r="J49" s="219">
        <v>30983.983333333334</v>
      </c>
      <c r="K49" s="219">
        <v>31384.466666666664</v>
      </c>
      <c r="L49" s="219">
        <v>31668.933333333334</v>
      </c>
      <c r="M49" s="220">
        <v>31100</v>
      </c>
      <c r="N49" s="220">
        <v>30415.05</v>
      </c>
      <c r="O49" s="220">
        <v>364700</v>
      </c>
      <c r="P49" s="221">
        <v>1.5311804008908686E-2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628.75</v>
      </c>
      <c r="F50" s="217">
        <v>629.43333333333339</v>
      </c>
      <c r="G50" s="219">
        <v>626.96666666666681</v>
      </c>
      <c r="H50" s="219">
        <v>625.18333333333339</v>
      </c>
      <c r="I50" s="219">
        <v>622.71666666666681</v>
      </c>
      <c r="J50" s="219">
        <v>631.21666666666681</v>
      </c>
      <c r="K50" s="219">
        <v>633.68333333333351</v>
      </c>
      <c r="L50" s="219">
        <v>635.46666666666681</v>
      </c>
      <c r="M50" s="220">
        <v>631.9</v>
      </c>
      <c r="N50" s="220">
        <v>627.65</v>
      </c>
      <c r="O50" s="220">
        <v>29067300</v>
      </c>
      <c r="P50" s="221">
        <v>-3.5788109709067348E-3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5102.6499999999996</v>
      </c>
      <c r="F51" s="217">
        <v>5101.3166666666666</v>
      </c>
      <c r="G51" s="219">
        <v>5051.3833333333332</v>
      </c>
      <c r="H51" s="219">
        <v>5000.1166666666668</v>
      </c>
      <c r="I51" s="219">
        <v>4950.1833333333334</v>
      </c>
      <c r="J51" s="219">
        <v>5152.583333333333</v>
      </c>
      <c r="K51" s="219">
        <v>5202.5166666666655</v>
      </c>
      <c r="L51" s="219">
        <v>5253.7833333333328</v>
      </c>
      <c r="M51" s="220">
        <v>5151.25</v>
      </c>
      <c r="N51" s="220">
        <v>5050.05</v>
      </c>
      <c r="O51" s="220">
        <v>2529000</v>
      </c>
      <c r="P51" s="221">
        <v>-1.9731649565903711E-3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613.5</v>
      </c>
      <c r="F52" s="217">
        <v>613.44999999999993</v>
      </c>
      <c r="G52" s="219">
        <v>609.09999999999991</v>
      </c>
      <c r="H52" s="219">
        <v>604.69999999999993</v>
      </c>
      <c r="I52" s="219">
        <v>600.34999999999991</v>
      </c>
      <c r="J52" s="219">
        <v>617.84999999999991</v>
      </c>
      <c r="K52" s="219">
        <v>622.20000000000005</v>
      </c>
      <c r="L52" s="219">
        <v>626.59999999999991</v>
      </c>
      <c r="M52" s="220">
        <v>617.79999999999995</v>
      </c>
      <c r="N52" s="220">
        <v>609.04999999999995</v>
      </c>
      <c r="O52" s="220">
        <v>13251000</v>
      </c>
      <c r="P52" s="221">
        <v>-2.4841915085817524E-3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114.5</v>
      </c>
      <c r="F53" s="217">
        <v>114.39999999999999</v>
      </c>
      <c r="G53" s="219">
        <v>113.64999999999998</v>
      </c>
      <c r="H53" s="219">
        <v>112.79999999999998</v>
      </c>
      <c r="I53" s="219">
        <v>112.04999999999997</v>
      </c>
      <c r="J53" s="219">
        <v>115.24999999999999</v>
      </c>
      <c r="K53" s="219">
        <v>116.00000000000001</v>
      </c>
      <c r="L53" s="219">
        <v>116.85</v>
      </c>
      <c r="M53" s="220">
        <v>115.15</v>
      </c>
      <c r="N53" s="220">
        <v>113.55</v>
      </c>
      <c r="O53" s="220">
        <v>328758750</v>
      </c>
      <c r="P53" s="221">
        <v>-1.1074878483972189E-3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759.55</v>
      </c>
      <c r="F54" s="217">
        <v>759.93333333333339</v>
      </c>
      <c r="G54" s="219">
        <v>757.86666666666679</v>
      </c>
      <c r="H54" s="219">
        <v>756.18333333333339</v>
      </c>
      <c r="I54" s="219">
        <v>754.11666666666679</v>
      </c>
      <c r="J54" s="219">
        <v>761.61666666666679</v>
      </c>
      <c r="K54" s="219">
        <v>763.68333333333339</v>
      </c>
      <c r="L54" s="219">
        <v>765.36666666666679</v>
      </c>
      <c r="M54" s="220">
        <v>762</v>
      </c>
      <c r="N54" s="220">
        <v>758.25</v>
      </c>
      <c r="O54" s="220">
        <v>4226625</v>
      </c>
      <c r="P54" s="221">
        <v>4.6157396722824835E-4</v>
      </c>
    </row>
    <row r="55" spans="1:16" ht="12.75" customHeight="1">
      <c r="A55" s="213">
        <v>45</v>
      </c>
      <c r="B55" s="225" t="s">
        <v>850</v>
      </c>
      <c r="C55" s="217" t="s">
        <v>89</v>
      </c>
      <c r="D55" s="218">
        <v>45442</v>
      </c>
      <c r="E55" s="217">
        <v>401.6</v>
      </c>
      <c r="F55" s="217">
        <v>401.5333333333333</v>
      </c>
      <c r="G55" s="219">
        <v>397.06666666666661</v>
      </c>
      <c r="H55" s="219">
        <v>392.5333333333333</v>
      </c>
      <c r="I55" s="219">
        <v>388.06666666666661</v>
      </c>
      <c r="J55" s="219">
        <v>406.06666666666661</v>
      </c>
      <c r="K55" s="219">
        <v>410.5333333333333</v>
      </c>
      <c r="L55" s="219">
        <v>415.06666666666661</v>
      </c>
      <c r="M55" s="220">
        <v>406</v>
      </c>
      <c r="N55" s="220">
        <v>397</v>
      </c>
      <c r="O55" s="220">
        <v>12068800</v>
      </c>
      <c r="P55" s="221">
        <v>1.2610340479192938E-3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1283.7</v>
      </c>
      <c r="F56" s="217">
        <v>1274.3</v>
      </c>
      <c r="G56" s="219">
        <v>1255.5</v>
      </c>
      <c r="H56" s="219">
        <v>1227.3</v>
      </c>
      <c r="I56" s="219">
        <v>1208.5</v>
      </c>
      <c r="J56" s="219">
        <v>1302.5</v>
      </c>
      <c r="K56" s="219">
        <v>1321.2999999999997</v>
      </c>
      <c r="L56" s="219">
        <v>1349.5</v>
      </c>
      <c r="M56" s="220">
        <v>1293.0999999999999</v>
      </c>
      <c r="N56" s="220">
        <v>1246.0999999999999</v>
      </c>
      <c r="O56" s="220">
        <v>8948125</v>
      </c>
      <c r="P56" s="221">
        <v>-4.1890665363401522E-4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1403.75</v>
      </c>
      <c r="F57" s="217">
        <v>1404.0999999999997</v>
      </c>
      <c r="G57" s="219">
        <v>1401.4999999999993</v>
      </c>
      <c r="H57" s="219">
        <v>1399.2499999999995</v>
      </c>
      <c r="I57" s="219">
        <v>1396.6499999999992</v>
      </c>
      <c r="J57" s="219">
        <v>1406.3499999999995</v>
      </c>
      <c r="K57" s="219">
        <v>1408.9499999999998</v>
      </c>
      <c r="L57" s="219">
        <v>1411.1999999999996</v>
      </c>
      <c r="M57" s="220">
        <v>1406.7</v>
      </c>
      <c r="N57" s="220">
        <v>1401.85</v>
      </c>
      <c r="O57" s="220">
        <v>12478050</v>
      </c>
      <c r="P57" s="221">
        <v>-3.4779900332225912E-3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471.25</v>
      </c>
      <c r="F58" s="217">
        <v>471.66666666666669</v>
      </c>
      <c r="G58" s="219">
        <v>469.88333333333338</v>
      </c>
      <c r="H58" s="219">
        <v>468.51666666666671</v>
      </c>
      <c r="I58" s="219">
        <v>466.73333333333341</v>
      </c>
      <c r="J58" s="219">
        <v>473.03333333333336</v>
      </c>
      <c r="K58" s="219">
        <v>474.81666666666666</v>
      </c>
      <c r="L58" s="219">
        <v>476.18333333333334</v>
      </c>
      <c r="M58" s="220">
        <v>473.45</v>
      </c>
      <c r="N58" s="220">
        <v>470.3</v>
      </c>
      <c r="O58" s="220">
        <v>50893500</v>
      </c>
      <c r="P58" s="221">
        <v>3.3119436969571516E-3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4733.7</v>
      </c>
      <c r="F59" s="217">
        <v>4725.7166666666662</v>
      </c>
      <c r="G59" s="219">
        <v>4709.0333333333328</v>
      </c>
      <c r="H59" s="219">
        <v>4684.3666666666668</v>
      </c>
      <c r="I59" s="219">
        <v>4667.6833333333334</v>
      </c>
      <c r="J59" s="219">
        <v>4750.3833333333323</v>
      </c>
      <c r="K59" s="219">
        <v>4767.0666666666648</v>
      </c>
      <c r="L59" s="219">
        <v>4791.7333333333318</v>
      </c>
      <c r="M59" s="220">
        <v>4742.3999999999996</v>
      </c>
      <c r="N59" s="220">
        <v>4701.05</v>
      </c>
      <c r="O59" s="220">
        <v>3585300</v>
      </c>
      <c r="P59" s="221">
        <v>-8.7781632738368929E-4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2658.8</v>
      </c>
      <c r="F60" s="217">
        <v>2658.3166666666666</v>
      </c>
      <c r="G60" s="219">
        <v>2646.6833333333334</v>
      </c>
      <c r="H60" s="219">
        <v>2634.5666666666666</v>
      </c>
      <c r="I60" s="219">
        <v>2622.9333333333334</v>
      </c>
      <c r="J60" s="219">
        <v>2670.4333333333334</v>
      </c>
      <c r="K60" s="219">
        <v>2682.0666666666666</v>
      </c>
      <c r="L60" s="219">
        <v>2694.1833333333334</v>
      </c>
      <c r="M60" s="220">
        <v>2669.95</v>
      </c>
      <c r="N60" s="220">
        <v>2646.2</v>
      </c>
      <c r="O60" s="220">
        <v>3726100</v>
      </c>
      <c r="P60" s="221">
        <v>-1.4069974674045587E-3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1100.2</v>
      </c>
      <c r="F61" s="217">
        <v>1102.25</v>
      </c>
      <c r="G61" s="219">
        <v>1095.75</v>
      </c>
      <c r="H61" s="219">
        <v>1091.3</v>
      </c>
      <c r="I61" s="219">
        <v>1084.8</v>
      </c>
      <c r="J61" s="219">
        <v>1106.7</v>
      </c>
      <c r="K61" s="219">
        <v>1113.2</v>
      </c>
      <c r="L61" s="219">
        <v>1117.6500000000001</v>
      </c>
      <c r="M61" s="220">
        <v>1108.75</v>
      </c>
      <c r="N61" s="220">
        <v>1097.8</v>
      </c>
      <c r="O61" s="220">
        <v>16964000</v>
      </c>
      <c r="P61" s="221">
        <v>-1.314717859220477E-2</v>
      </c>
    </row>
    <row r="62" spans="1:16" ht="12.75" customHeight="1">
      <c r="A62" s="213">
        <v>52</v>
      </c>
      <c r="B62" s="225" t="s">
        <v>850</v>
      </c>
      <c r="C62" s="222" t="s">
        <v>96</v>
      </c>
      <c r="D62" s="218">
        <v>45442</v>
      </c>
      <c r="E62" s="217">
        <v>1247.5999999999999</v>
      </c>
      <c r="F62" s="217">
        <v>1249.0666666666666</v>
      </c>
      <c r="G62" s="219">
        <v>1237.5333333333333</v>
      </c>
      <c r="H62" s="219">
        <v>1227.4666666666667</v>
      </c>
      <c r="I62" s="219">
        <v>1215.9333333333334</v>
      </c>
      <c r="J62" s="219">
        <v>1259.1333333333332</v>
      </c>
      <c r="K62" s="219">
        <v>1270.6666666666665</v>
      </c>
      <c r="L62" s="219">
        <v>1280.7333333333331</v>
      </c>
      <c r="M62" s="220">
        <v>1260.5999999999999</v>
      </c>
      <c r="N62" s="220">
        <v>1239</v>
      </c>
      <c r="O62" s="220">
        <v>2102800</v>
      </c>
      <c r="P62" s="221">
        <v>6.3651591289782244E-3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403</v>
      </c>
      <c r="F63" s="217">
        <v>400.09999999999997</v>
      </c>
      <c r="G63" s="219">
        <v>391.19999999999993</v>
      </c>
      <c r="H63" s="219">
        <v>379.4</v>
      </c>
      <c r="I63" s="219">
        <v>370.49999999999994</v>
      </c>
      <c r="J63" s="219">
        <v>411.89999999999992</v>
      </c>
      <c r="K63" s="219">
        <v>420.7999999999999</v>
      </c>
      <c r="L63" s="219">
        <v>432.59999999999991</v>
      </c>
      <c r="M63" s="220">
        <v>409</v>
      </c>
      <c r="N63" s="220">
        <v>388.3</v>
      </c>
      <c r="O63" s="220">
        <v>18509400</v>
      </c>
      <c r="P63" s="221">
        <v>1.7212385003462262E-2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153.15</v>
      </c>
      <c r="F64" s="217">
        <v>152.68333333333334</v>
      </c>
      <c r="G64" s="219">
        <v>151.96666666666667</v>
      </c>
      <c r="H64" s="219">
        <v>150.78333333333333</v>
      </c>
      <c r="I64" s="219">
        <v>150.06666666666666</v>
      </c>
      <c r="J64" s="219">
        <v>153.86666666666667</v>
      </c>
      <c r="K64" s="219">
        <v>154.58333333333337</v>
      </c>
      <c r="L64" s="219">
        <v>155.76666666666668</v>
      </c>
      <c r="M64" s="220">
        <v>153.4</v>
      </c>
      <c r="N64" s="220">
        <v>151.5</v>
      </c>
      <c r="O64" s="220">
        <v>31190000</v>
      </c>
      <c r="P64" s="221">
        <v>6.4164260506897658E-4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3812.6</v>
      </c>
      <c r="F65" s="217">
        <v>3801.3166666666671</v>
      </c>
      <c r="G65" s="219">
        <v>3780.983333333334</v>
      </c>
      <c r="H65" s="219">
        <v>3749.3666666666668</v>
      </c>
      <c r="I65" s="219">
        <v>3729.0333333333338</v>
      </c>
      <c r="J65" s="219">
        <v>3832.9333333333343</v>
      </c>
      <c r="K65" s="219">
        <v>3853.2666666666673</v>
      </c>
      <c r="L65" s="219">
        <v>3884.8833333333346</v>
      </c>
      <c r="M65" s="220">
        <v>3821.65</v>
      </c>
      <c r="N65" s="220">
        <v>3769.7</v>
      </c>
      <c r="O65" s="220">
        <v>4578600</v>
      </c>
      <c r="P65" s="221">
        <v>5.6668423827095412E-3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539.6</v>
      </c>
      <c r="F66" s="217">
        <v>539.35</v>
      </c>
      <c r="G66" s="219">
        <v>537.75</v>
      </c>
      <c r="H66" s="219">
        <v>535.9</v>
      </c>
      <c r="I66" s="219">
        <v>534.29999999999995</v>
      </c>
      <c r="J66" s="219">
        <v>541.20000000000005</v>
      </c>
      <c r="K66" s="219">
        <v>542.80000000000018</v>
      </c>
      <c r="L66" s="219">
        <v>544.65000000000009</v>
      </c>
      <c r="M66" s="220">
        <v>540.95000000000005</v>
      </c>
      <c r="N66" s="220">
        <v>537.5</v>
      </c>
      <c r="O66" s="220">
        <v>21233750</v>
      </c>
      <c r="P66" s="221">
        <v>-9.4101040992765979E-4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1820.85</v>
      </c>
      <c r="F67" s="217">
        <v>1818.6333333333332</v>
      </c>
      <c r="G67" s="219">
        <v>1813.2666666666664</v>
      </c>
      <c r="H67" s="219">
        <v>1805.6833333333332</v>
      </c>
      <c r="I67" s="219">
        <v>1800.3166666666664</v>
      </c>
      <c r="J67" s="219">
        <v>1826.2166666666665</v>
      </c>
      <c r="K67" s="219">
        <v>1831.5833333333333</v>
      </c>
      <c r="L67" s="219">
        <v>1839.1666666666665</v>
      </c>
      <c r="M67" s="220">
        <v>1824</v>
      </c>
      <c r="N67" s="220">
        <v>1811.05</v>
      </c>
      <c r="O67" s="220">
        <v>2947300</v>
      </c>
      <c r="P67" s="221">
        <v>2.5453496461963992E-4</v>
      </c>
    </row>
    <row r="68" spans="1:16" ht="12.75" customHeight="1">
      <c r="A68" s="213">
        <v>58</v>
      </c>
      <c r="B68" s="225" t="s">
        <v>850</v>
      </c>
      <c r="C68" s="222" t="s">
        <v>102</v>
      </c>
      <c r="D68" s="218">
        <v>45442</v>
      </c>
      <c r="E68" s="217">
        <v>2535.1</v>
      </c>
      <c r="F68" s="217">
        <v>2523.9833333333331</v>
      </c>
      <c r="G68" s="219">
        <v>2493.1166666666663</v>
      </c>
      <c r="H68" s="219">
        <v>2451.1333333333332</v>
      </c>
      <c r="I68" s="219">
        <v>2420.2666666666664</v>
      </c>
      <c r="J68" s="219">
        <v>2565.9666666666662</v>
      </c>
      <c r="K68" s="219">
        <v>2596.833333333333</v>
      </c>
      <c r="L68" s="219">
        <v>2638.8166666666662</v>
      </c>
      <c r="M68" s="220">
        <v>2554.85</v>
      </c>
      <c r="N68" s="220">
        <v>2482</v>
      </c>
      <c r="O68" s="220">
        <v>1889700</v>
      </c>
      <c r="P68" s="221">
        <v>1.8925913943707538E-2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3937.35</v>
      </c>
      <c r="F69" s="217">
        <v>3911.4</v>
      </c>
      <c r="G69" s="219">
        <v>3872.8</v>
      </c>
      <c r="H69" s="219">
        <v>3808.25</v>
      </c>
      <c r="I69" s="219">
        <v>3769.65</v>
      </c>
      <c r="J69" s="219">
        <v>3975.9500000000003</v>
      </c>
      <c r="K69" s="219">
        <v>4014.5499999999997</v>
      </c>
      <c r="L69" s="219">
        <v>4079.1000000000004</v>
      </c>
      <c r="M69" s="220">
        <v>3950</v>
      </c>
      <c r="N69" s="220">
        <v>3846.85</v>
      </c>
      <c r="O69" s="220">
        <v>3006800</v>
      </c>
      <c r="P69" s="221">
        <v>1.6656672663068826E-3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8970.7000000000007</v>
      </c>
      <c r="F70" s="217">
        <v>8947.8833333333332</v>
      </c>
      <c r="G70" s="219">
        <v>8895.8166666666657</v>
      </c>
      <c r="H70" s="219">
        <v>8820.9333333333325</v>
      </c>
      <c r="I70" s="219">
        <v>8768.866666666665</v>
      </c>
      <c r="J70" s="219">
        <v>9022.7666666666664</v>
      </c>
      <c r="K70" s="219">
        <v>9074.8333333333358</v>
      </c>
      <c r="L70" s="219">
        <v>9149.7166666666672</v>
      </c>
      <c r="M70" s="220">
        <v>8999.9500000000007</v>
      </c>
      <c r="N70" s="220">
        <v>8873</v>
      </c>
      <c r="O70" s="220">
        <v>1429900</v>
      </c>
      <c r="P70" s="221">
        <v>-6.5999722106433239E-3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853.75</v>
      </c>
      <c r="F71" s="217">
        <v>852.75</v>
      </c>
      <c r="G71" s="219">
        <v>850</v>
      </c>
      <c r="H71" s="219">
        <v>846.25</v>
      </c>
      <c r="I71" s="219">
        <v>843.5</v>
      </c>
      <c r="J71" s="219">
        <v>856.5</v>
      </c>
      <c r="K71" s="219">
        <v>859.25</v>
      </c>
      <c r="L71" s="219">
        <v>863</v>
      </c>
      <c r="M71" s="220">
        <v>855.5</v>
      </c>
      <c r="N71" s="220">
        <v>849</v>
      </c>
      <c r="O71" s="220">
        <v>45200925</v>
      </c>
      <c r="P71" s="221">
        <v>-9.8462884962529393E-4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5821.9</v>
      </c>
      <c r="F72" s="217">
        <v>5807.3666666666659</v>
      </c>
      <c r="G72" s="219">
        <v>5774.6833333333316</v>
      </c>
      <c r="H72" s="219">
        <v>5727.4666666666653</v>
      </c>
      <c r="I72" s="219">
        <v>5694.783333333331</v>
      </c>
      <c r="J72" s="219">
        <v>5854.5833333333321</v>
      </c>
      <c r="K72" s="219">
        <v>5887.2666666666664</v>
      </c>
      <c r="L72" s="219">
        <v>5934.4833333333327</v>
      </c>
      <c r="M72" s="220">
        <v>5840.05</v>
      </c>
      <c r="N72" s="220">
        <v>5760.15</v>
      </c>
      <c r="O72" s="220">
        <v>2933875</v>
      </c>
      <c r="P72" s="221">
        <v>-2.676977989292088E-3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4698.6499999999996</v>
      </c>
      <c r="F73" s="217">
        <v>4699.4666666666662</v>
      </c>
      <c r="G73" s="219">
        <v>4679.2333333333327</v>
      </c>
      <c r="H73" s="219">
        <v>4659.8166666666666</v>
      </c>
      <c r="I73" s="219">
        <v>4639.583333333333</v>
      </c>
      <c r="J73" s="219">
        <v>4718.8833333333323</v>
      </c>
      <c r="K73" s="219">
        <v>4739.1166666666659</v>
      </c>
      <c r="L73" s="219">
        <v>4758.5333333333319</v>
      </c>
      <c r="M73" s="220">
        <v>4719.7</v>
      </c>
      <c r="N73" s="220">
        <v>4680.05</v>
      </c>
      <c r="O73" s="220">
        <v>3390275</v>
      </c>
      <c r="P73" s="221">
        <v>2.0651556611079561E-4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3929</v>
      </c>
      <c r="F74" s="217">
        <v>3880.0166666666664</v>
      </c>
      <c r="G74" s="219">
        <v>3810.0333333333328</v>
      </c>
      <c r="H74" s="219">
        <v>3691.0666666666666</v>
      </c>
      <c r="I74" s="219">
        <v>3621.083333333333</v>
      </c>
      <c r="J74" s="219">
        <v>3998.9833333333327</v>
      </c>
      <c r="K74" s="219">
        <v>4068.9666666666662</v>
      </c>
      <c r="L74" s="219">
        <v>4187.9333333333325</v>
      </c>
      <c r="M74" s="220">
        <v>3950</v>
      </c>
      <c r="N74" s="220">
        <v>3761.05</v>
      </c>
      <c r="O74" s="220">
        <v>1382150</v>
      </c>
      <c r="P74" s="221">
        <v>1.6174686615446826E-2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477.95</v>
      </c>
      <c r="F75" s="217">
        <v>476.51666666666665</v>
      </c>
      <c r="G75" s="219">
        <v>470.43333333333328</v>
      </c>
      <c r="H75" s="219">
        <v>462.91666666666663</v>
      </c>
      <c r="I75" s="219">
        <v>456.83333333333326</v>
      </c>
      <c r="J75" s="219">
        <v>484.0333333333333</v>
      </c>
      <c r="K75" s="219">
        <v>490.11666666666667</v>
      </c>
      <c r="L75" s="219">
        <v>497.63333333333333</v>
      </c>
      <c r="M75" s="220">
        <v>482.6</v>
      </c>
      <c r="N75" s="220">
        <v>469</v>
      </c>
      <c r="O75" s="220">
        <v>16871400</v>
      </c>
      <c r="P75" s="221">
        <v>-1.7041218447118968E-3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164</v>
      </c>
      <c r="F76" s="217">
        <v>163.83333333333334</v>
      </c>
      <c r="G76" s="219">
        <v>163.41666666666669</v>
      </c>
      <c r="H76" s="219">
        <v>162.83333333333334</v>
      </c>
      <c r="I76" s="219">
        <v>162.41666666666669</v>
      </c>
      <c r="J76" s="219">
        <v>164.41666666666669</v>
      </c>
      <c r="K76" s="219">
        <v>164.83333333333337</v>
      </c>
      <c r="L76" s="219">
        <v>165.41666666666669</v>
      </c>
      <c r="M76" s="220">
        <v>164.25</v>
      </c>
      <c r="N76" s="220">
        <v>163.25</v>
      </c>
      <c r="O76" s="220">
        <v>101695000</v>
      </c>
      <c r="P76" s="221">
        <v>-4.9142464003145119E-4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209.5</v>
      </c>
      <c r="F77" s="217">
        <v>208.48333333333335</v>
      </c>
      <c r="G77" s="219">
        <v>206.06666666666669</v>
      </c>
      <c r="H77" s="219">
        <v>202.63333333333335</v>
      </c>
      <c r="I77" s="219">
        <v>200.2166666666667</v>
      </c>
      <c r="J77" s="219">
        <v>211.91666666666669</v>
      </c>
      <c r="K77" s="219">
        <v>214.33333333333331</v>
      </c>
      <c r="L77" s="219">
        <v>217.76666666666668</v>
      </c>
      <c r="M77" s="220">
        <v>210.9</v>
      </c>
      <c r="N77" s="220">
        <v>205.05</v>
      </c>
      <c r="O77" s="220">
        <v>142968750</v>
      </c>
      <c r="P77" s="221">
        <v>1.9609122646742146E-2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1045.9000000000001</v>
      </c>
      <c r="F78" s="217">
        <v>1035.0833333333333</v>
      </c>
      <c r="G78" s="219">
        <v>1018.9166666666665</v>
      </c>
      <c r="H78" s="219">
        <v>991.93333333333328</v>
      </c>
      <c r="I78" s="219">
        <v>975.76666666666654</v>
      </c>
      <c r="J78" s="219">
        <v>1062.0666666666666</v>
      </c>
      <c r="K78" s="219">
        <v>1078.2333333333331</v>
      </c>
      <c r="L78" s="219">
        <v>1105.2166666666665</v>
      </c>
      <c r="M78" s="220">
        <v>1051.25</v>
      </c>
      <c r="N78" s="220">
        <v>1008.1</v>
      </c>
      <c r="O78" s="220">
        <v>11660900</v>
      </c>
      <c r="P78" s="221">
        <v>1.4320403461801881E-3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85.65</v>
      </c>
      <c r="F79" s="217">
        <v>85.55</v>
      </c>
      <c r="G79" s="219">
        <v>84.8</v>
      </c>
      <c r="H79" s="219">
        <v>83.95</v>
      </c>
      <c r="I79" s="219">
        <v>83.2</v>
      </c>
      <c r="J79" s="219">
        <v>86.399999999999991</v>
      </c>
      <c r="K79" s="219">
        <v>87.149999999999991</v>
      </c>
      <c r="L79" s="219">
        <v>87.999999999999986</v>
      </c>
      <c r="M79" s="220">
        <v>86.3</v>
      </c>
      <c r="N79" s="220">
        <v>84.7</v>
      </c>
      <c r="O79" s="220">
        <v>225326250</v>
      </c>
      <c r="P79" s="221">
        <v>-1.6449008074967601E-3</v>
      </c>
    </row>
    <row r="80" spans="1:16" ht="12.75" customHeight="1">
      <c r="A80" s="213">
        <v>70</v>
      </c>
      <c r="B80" s="225" t="s">
        <v>850</v>
      </c>
      <c r="C80" s="223" t="s">
        <v>116</v>
      </c>
      <c r="D80" s="218">
        <v>45442</v>
      </c>
      <c r="E80" s="217">
        <v>670.25</v>
      </c>
      <c r="F80" s="217">
        <v>671.1</v>
      </c>
      <c r="G80" s="219">
        <v>668.65000000000009</v>
      </c>
      <c r="H80" s="219">
        <v>667.05000000000007</v>
      </c>
      <c r="I80" s="219">
        <v>664.60000000000014</v>
      </c>
      <c r="J80" s="219">
        <v>672.7</v>
      </c>
      <c r="K80" s="219">
        <v>675.15000000000009</v>
      </c>
      <c r="L80" s="219">
        <v>676.75</v>
      </c>
      <c r="M80" s="220">
        <v>673.55</v>
      </c>
      <c r="N80" s="220">
        <v>669.5</v>
      </c>
      <c r="O80" s="220">
        <v>6817200</v>
      </c>
      <c r="P80" s="221">
        <v>1.7191977077363897E-3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1303.5999999999999</v>
      </c>
      <c r="F81" s="217">
        <v>1302.4333333333334</v>
      </c>
      <c r="G81" s="219">
        <v>1296.8666666666668</v>
      </c>
      <c r="H81" s="219">
        <v>1290.1333333333334</v>
      </c>
      <c r="I81" s="219">
        <v>1284.5666666666668</v>
      </c>
      <c r="J81" s="219">
        <v>1309.1666666666667</v>
      </c>
      <c r="K81" s="219">
        <v>1314.7333333333333</v>
      </c>
      <c r="L81" s="219">
        <v>1321.4666666666667</v>
      </c>
      <c r="M81" s="220">
        <v>1308</v>
      </c>
      <c r="N81" s="220">
        <v>1295.7</v>
      </c>
      <c r="O81" s="220">
        <v>6056000</v>
      </c>
      <c r="P81" s="221">
        <v>8.2630970087588826E-4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2864.85</v>
      </c>
      <c r="F82" s="217">
        <v>2868.6166666666668</v>
      </c>
      <c r="G82" s="219">
        <v>2817.4833333333336</v>
      </c>
      <c r="H82" s="219">
        <v>2770.1166666666668</v>
      </c>
      <c r="I82" s="219">
        <v>2718.9833333333336</v>
      </c>
      <c r="J82" s="219">
        <v>2915.9833333333336</v>
      </c>
      <c r="K82" s="219">
        <v>2967.1166666666668</v>
      </c>
      <c r="L82" s="219">
        <v>3014.4833333333336</v>
      </c>
      <c r="M82" s="220">
        <v>2919.75</v>
      </c>
      <c r="N82" s="220">
        <v>2821.25</v>
      </c>
      <c r="O82" s="220">
        <v>3389850</v>
      </c>
      <c r="P82" s="221">
        <v>2.3137025894249745E-3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406.95</v>
      </c>
      <c r="F83" s="217">
        <v>406.5333333333333</v>
      </c>
      <c r="G83" s="219">
        <v>406.06666666666661</v>
      </c>
      <c r="H83" s="219">
        <v>405.18333333333328</v>
      </c>
      <c r="I83" s="219">
        <v>404.71666666666658</v>
      </c>
      <c r="J83" s="219">
        <v>407.41666666666663</v>
      </c>
      <c r="K83" s="219">
        <v>407.88333333333333</v>
      </c>
      <c r="L83" s="219">
        <v>408.76666666666665</v>
      </c>
      <c r="M83" s="220">
        <v>407</v>
      </c>
      <c r="N83" s="220">
        <v>405.65</v>
      </c>
      <c r="O83" s="220">
        <v>13068000</v>
      </c>
      <c r="P83" s="221">
        <v>-5.4794520547945206E-3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2436.6</v>
      </c>
      <c r="F84" s="217">
        <v>2436.6666666666665</v>
      </c>
      <c r="G84" s="219">
        <v>2427.333333333333</v>
      </c>
      <c r="H84" s="219">
        <v>2418.0666666666666</v>
      </c>
      <c r="I84" s="219">
        <v>2408.7333333333331</v>
      </c>
      <c r="J84" s="219">
        <v>2445.9333333333329</v>
      </c>
      <c r="K84" s="219">
        <v>2455.266666666666</v>
      </c>
      <c r="L84" s="219">
        <v>2464.5333333333328</v>
      </c>
      <c r="M84" s="220">
        <v>2446</v>
      </c>
      <c r="N84" s="220">
        <v>2427.4</v>
      </c>
      <c r="O84" s="220">
        <v>7378647</v>
      </c>
      <c r="P84" s="221">
        <v>6.4375703494758542E-4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555.45000000000005</v>
      </c>
      <c r="F85" s="217">
        <v>556.69999999999993</v>
      </c>
      <c r="G85" s="219">
        <v>552.99999999999989</v>
      </c>
      <c r="H85" s="219">
        <v>550.54999999999995</v>
      </c>
      <c r="I85" s="219">
        <v>546.84999999999991</v>
      </c>
      <c r="J85" s="219">
        <v>559.14999999999986</v>
      </c>
      <c r="K85" s="219">
        <v>562.84999999999991</v>
      </c>
      <c r="L85" s="219">
        <v>565.29999999999984</v>
      </c>
      <c r="M85" s="220">
        <v>560.4</v>
      </c>
      <c r="N85" s="220">
        <v>554.25</v>
      </c>
      <c r="O85" s="220">
        <v>6541250</v>
      </c>
      <c r="P85" s="221">
        <v>1.3394565633371603E-3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4738.8</v>
      </c>
      <c r="F86" s="217">
        <v>4690.7833333333338</v>
      </c>
      <c r="G86" s="219">
        <v>4618.1166666666677</v>
      </c>
      <c r="H86" s="219">
        <v>4497.4333333333343</v>
      </c>
      <c r="I86" s="219">
        <v>4424.7666666666682</v>
      </c>
      <c r="J86" s="219">
        <v>4811.4666666666672</v>
      </c>
      <c r="K86" s="219">
        <v>4884.1333333333332</v>
      </c>
      <c r="L86" s="219">
        <v>5004.8166666666666</v>
      </c>
      <c r="M86" s="220">
        <v>4763.45</v>
      </c>
      <c r="N86" s="220">
        <v>4570.1000000000004</v>
      </c>
      <c r="O86" s="220">
        <v>10685100</v>
      </c>
      <c r="P86" s="221">
        <v>1.0956260111833328E-2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1827.35</v>
      </c>
      <c r="F87" s="217">
        <v>1824.8</v>
      </c>
      <c r="G87" s="219">
        <v>1809.6</v>
      </c>
      <c r="H87" s="219">
        <v>1791.85</v>
      </c>
      <c r="I87" s="219">
        <v>1776.6499999999999</v>
      </c>
      <c r="J87" s="219">
        <v>1842.55</v>
      </c>
      <c r="K87" s="219">
        <v>1857.7500000000002</v>
      </c>
      <c r="L87" s="219">
        <v>1875.5</v>
      </c>
      <c r="M87" s="220">
        <v>1840</v>
      </c>
      <c r="N87" s="220">
        <v>1807.05</v>
      </c>
      <c r="O87" s="220">
        <v>5231500</v>
      </c>
      <c r="P87" s="221">
        <v>4.2230540358959593E-3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1339</v>
      </c>
      <c r="F88" s="217">
        <v>1337.25</v>
      </c>
      <c r="G88" s="219">
        <v>1334.75</v>
      </c>
      <c r="H88" s="219">
        <v>1330.5</v>
      </c>
      <c r="I88" s="219">
        <v>1328</v>
      </c>
      <c r="J88" s="219">
        <v>1341.5</v>
      </c>
      <c r="K88" s="219">
        <v>1344</v>
      </c>
      <c r="L88" s="219">
        <v>1348.25</v>
      </c>
      <c r="M88" s="220">
        <v>1339.75</v>
      </c>
      <c r="N88" s="220">
        <v>1333</v>
      </c>
      <c r="O88" s="220">
        <v>24117800</v>
      </c>
      <c r="P88" s="221">
        <v>-1.5937871279955954E-3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3790.9</v>
      </c>
      <c r="F89" s="217">
        <v>3788.9333333333329</v>
      </c>
      <c r="G89" s="219">
        <v>3713.1166666666659</v>
      </c>
      <c r="H89" s="219">
        <v>3635.333333333333</v>
      </c>
      <c r="I89" s="219">
        <v>3559.516666666666</v>
      </c>
      <c r="J89" s="219">
        <v>3866.7166666666658</v>
      </c>
      <c r="K89" s="219">
        <v>3942.5333333333324</v>
      </c>
      <c r="L89" s="219">
        <v>4020.3166666666657</v>
      </c>
      <c r="M89" s="220">
        <v>3864.75</v>
      </c>
      <c r="N89" s="220">
        <v>3711.15</v>
      </c>
      <c r="O89" s="220">
        <v>2814750</v>
      </c>
      <c r="P89" s="221">
        <v>3.1984647369262754E-4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1470.15</v>
      </c>
      <c r="F90" s="217">
        <v>1470.2666666666667</v>
      </c>
      <c r="G90" s="219">
        <v>1467.9333333333334</v>
      </c>
      <c r="H90" s="219">
        <v>1465.7166666666667</v>
      </c>
      <c r="I90" s="219">
        <v>1463.3833333333334</v>
      </c>
      <c r="J90" s="219">
        <v>1472.4833333333333</v>
      </c>
      <c r="K90" s="219">
        <v>1474.8166666666668</v>
      </c>
      <c r="L90" s="219">
        <v>1477.0333333333333</v>
      </c>
      <c r="M90" s="220">
        <v>1472.6</v>
      </c>
      <c r="N90" s="220">
        <v>1468.05</v>
      </c>
      <c r="O90" s="220">
        <v>203492850</v>
      </c>
      <c r="P90" s="221">
        <v>-5.9426212902511299E-4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570.54999999999995</v>
      </c>
      <c r="F91" s="217">
        <v>570.11666666666667</v>
      </c>
      <c r="G91" s="219">
        <v>568.48333333333335</v>
      </c>
      <c r="H91" s="219">
        <v>566.41666666666663</v>
      </c>
      <c r="I91" s="219">
        <v>564.7833333333333</v>
      </c>
      <c r="J91" s="219">
        <v>572.18333333333339</v>
      </c>
      <c r="K91" s="219">
        <v>573.81666666666683</v>
      </c>
      <c r="L91" s="219">
        <v>575.88333333333344</v>
      </c>
      <c r="M91" s="220">
        <v>571.75</v>
      </c>
      <c r="N91" s="220">
        <v>568.04999999999995</v>
      </c>
      <c r="O91" s="220">
        <v>44811800</v>
      </c>
      <c r="P91" s="221">
        <v>-9.8092108489871983E-4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5116.1499999999996</v>
      </c>
      <c r="F92" s="217">
        <v>5118.7333333333336</v>
      </c>
      <c r="G92" s="219">
        <v>5102.4666666666672</v>
      </c>
      <c r="H92" s="219">
        <v>5088.7833333333338</v>
      </c>
      <c r="I92" s="219">
        <v>5072.5166666666673</v>
      </c>
      <c r="J92" s="219">
        <v>5132.416666666667</v>
      </c>
      <c r="K92" s="219">
        <v>5148.6833333333334</v>
      </c>
      <c r="L92" s="219">
        <v>5162.3666666666668</v>
      </c>
      <c r="M92" s="220">
        <v>5135</v>
      </c>
      <c r="N92" s="220">
        <v>5105.05</v>
      </c>
      <c r="O92" s="220">
        <v>4017300</v>
      </c>
      <c r="P92" s="221">
        <v>5.3680693719734222E-3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661.3</v>
      </c>
      <c r="F93" s="217">
        <v>660.94999999999993</v>
      </c>
      <c r="G93" s="219">
        <v>657.89999999999986</v>
      </c>
      <c r="H93" s="219">
        <v>654.49999999999989</v>
      </c>
      <c r="I93" s="219">
        <v>651.44999999999982</v>
      </c>
      <c r="J93" s="219">
        <v>664.34999999999991</v>
      </c>
      <c r="K93" s="219">
        <v>667.39999999999986</v>
      </c>
      <c r="L93" s="219">
        <v>670.8</v>
      </c>
      <c r="M93" s="220">
        <v>664</v>
      </c>
      <c r="N93" s="220">
        <v>657.55</v>
      </c>
      <c r="O93" s="220">
        <v>53536000</v>
      </c>
      <c r="P93" s="221">
        <v>2.3591087811271299E-3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389.9</v>
      </c>
      <c r="F94" s="217">
        <v>388.93333333333334</v>
      </c>
      <c r="G94" s="219">
        <v>386.76666666666665</v>
      </c>
      <c r="H94" s="219">
        <v>383.63333333333333</v>
      </c>
      <c r="I94" s="219">
        <v>381.46666666666664</v>
      </c>
      <c r="J94" s="219">
        <v>392.06666666666666</v>
      </c>
      <c r="K94" s="219">
        <v>394.23333333333329</v>
      </c>
      <c r="L94" s="219">
        <v>397.36666666666667</v>
      </c>
      <c r="M94" s="220">
        <v>391.1</v>
      </c>
      <c r="N94" s="220">
        <v>385.8</v>
      </c>
      <c r="O94" s="220">
        <v>31561500</v>
      </c>
      <c r="P94" s="221">
        <v>-4.5135406218655971E-3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505.2</v>
      </c>
      <c r="F95" s="217">
        <v>506.25</v>
      </c>
      <c r="G95" s="219">
        <v>500.9</v>
      </c>
      <c r="H95" s="219">
        <v>496.59999999999997</v>
      </c>
      <c r="I95" s="219">
        <v>491.24999999999994</v>
      </c>
      <c r="J95" s="219">
        <v>510.55</v>
      </c>
      <c r="K95" s="219">
        <v>515.90000000000009</v>
      </c>
      <c r="L95" s="219">
        <v>520.20000000000005</v>
      </c>
      <c r="M95" s="220">
        <v>511.6</v>
      </c>
      <c r="N95" s="220">
        <v>501.95</v>
      </c>
      <c r="O95" s="220">
        <v>30184650</v>
      </c>
      <c r="P95" s="221">
        <v>6.6633649993246592E-3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2330.6</v>
      </c>
      <c r="F96" s="217">
        <v>2329.6666666666665</v>
      </c>
      <c r="G96" s="219">
        <v>2325.9833333333331</v>
      </c>
      <c r="H96" s="219">
        <v>2321.3666666666668</v>
      </c>
      <c r="I96" s="219">
        <v>2317.6833333333334</v>
      </c>
      <c r="J96" s="219">
        <v>2334.2833333333328</v>
      </c>
      <c r="K96" s="219">
        <v>2337.9666666666662</v>
      </c>
      <c r="L96" s="219">
        <v>2342.5833333333326</v>
      </c>
      <c r="M96" s="220">
        <v>2333.35</v>
      </c>
      <c r="N96" s="220">
        <v>2325.0500000000002</v>
      </c>
      <c r="O96" s="220">
        <v>17882400</v>
      </c>
      <c r="P96" s="221">
        <v>-3.3541289327161737E-4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1132.7</v>
      </c>
      <c r="F97" s="217">
        <v>1131.6666666666667</v>
      </c>
      <c r="G97" s="219">
        <v>1129.3333333333335</v>
      </c>
      <c r="H97" s="219">
        <v>1125.9666666666667</v>
      </c>
      <c r="I97" s="219">
        <v>1123.6333333333334</v>
      </c>
      <c r="J97" s="219">
        <v>1135.0333333333335</v>
      </c>
      <c r="K97" s="219">
        <v>1137.366666666667</v>
      </c>
      <c r="L97" s="219">
        <v>1140.7333333333336</v>
      </c>
      <c r="M97" s="220">
        <v>1134</v>
      </c>
      <c r="N97" s="220">
        <v>1128.3</v>
      </c>
      <c r="O97" s="220">
        <v>80423000</v>
      </c>
      <c r="P97" s="221">
        <v>-3.3484853742322771E-3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1674.45</v>
      </c>
      <c r="F98" s="217">
        <v>1673.8</v>
      </c>
      <c r="G98" s="219">
        <v>1657.6499999999999</v>
      </c>
      <c r="H98" s="219">
        <v>1640.85</v>
      </c>
      <c r="I98" s="219">
        <v>1624.6999999999998</v>
      </c>
      <c r="J98" s="219">
        <v>1690.6</v>
      </c>
      <c r="K98" s="219">
        <v>1706.75</v>
      </c>
      <c r="L98" s="219">
        <v>1723.55</v>
      </c>
      <c r="M98" s="220">
        <v>1689.95</v>
      </c>
      <c r="N98" s="220">
        <v>1657</v>
      </c>
      <c r="O98" s="220">
        <v>3533500</v>
      </c>
      <c r="P98" s="221">
        <v>-8.4829633818747348E-4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590.1</v>
      </c>
      <c r="F99" s="217">
        <v>589.54999999999995</v>
      </c>
      <c r="G99" s="219">
        <v>587.59999999999991</v>
      </c>
      <c r="H99" s="219">
        <v>585.09999999999991</v>
      </c>
      <c r="I99" s="219">
        <v>583.14999999999986</v>
      </c>
      <c r="J99" s="219">
        <v>592.04999999999995</v>
      </c>
      <c r="K99" s="219">
        <v>594</v>
      </c>
      <c r="L99" s="219">
        <v>596.5</v>
      </c>
      <c r="M99" s="220">
        <v>591.5</v>
      </c>
      <c r="N99" s="220">
        <v>587.04999999999995</v>
      </c>
      <c r="O99" s="220">
        <v>15745500</v>
      </c>
      <c r="P99" s="221">
        <v>3.8120651863146859E-4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13.3</v>
      </c>
      <c r="F100" s="217">
        <v>13.299999999999999</v>
      </c>
      <c r="G100" s="219">
        <v>13.249999999999998</v>
      </c>
      <c r="H100" s="219">
        <v>13.2</v>
      </c>
      <c r="I100" s="219">
        <v>13.149999999999999</v>
      </c>
      <c r="J100" s="219">
        <v>13.349999999999998</v>
      </c>
      <c r="K100" s="219">
        <v>13.399999999999999</v>
      </c>
      <c r="L100" s="219">
        <v>13.449999999999998</v>
      </c>
      <c r="M100" s="220">
        <v>13.35</v>
      </c>
      <c r="N100" s="220">
        <v>13.25</v>
      </c>
      <c r="O100" s="220">
        <v>3345240000</v>
      </c>
      <c r="P100" s="221">
        <v>-2.8689259458490227E-4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114.75</v>
      </c>
      <c r="F101" s="217">
        <v>114.66666666666667</v>
      </c>
      <c r="G101" s="219">
        <v>114.43333333333334</v>
      </c>
      <c r="H101" s="219">
        <v>114.11666666666666</v>
      </c>
      <c r="I101" s="219">
        <v>113.88333333333333</v>
      </c>
      <c r="J101" s="219">
        <v>114.98333333333335</v>
      </c>
      <c r="K101" s="219">
        <v>115.21666666666667</v>
      </c>
      <c r="L101" s="219">
        <v>115.53333333333336</v>
      </c>
      <c r="M101" s="220">
        <v>114.9</v>
      </c>
      <c r="N101" s="220">
        <v>114.35</v>
      </c>
      <c r="O101" s="220">
        <v>95185000</v>
      </c>
      <c r="P101" s="221">
        <v>1.6837674296237832E-3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77.599999999999994</v>
      </c>
      <c r="F102" s="217">
        <v>77.55</v>
      </c>
      <c r="G102" s="219">
        <v>77.399999999999991</v>
      </c>
      <c r="H102" s="219">
        <v>77.199999999999989</v>
      </c>
      <c r="I102" s="219">
        <v>77.049999999999983</v>
      </c>
      <c r="J102" s="219">
        <v>77.75</v>
      </c>
      <c r="K102" s="219">
        <v>77.900000000000006</v>
      </c>
      <c r="L102" s="219">
        <v>78.100000000000009</v>
      </c>
      <c r="M102" s="220">
        <v>77.7</v>
      </c>
      <c r="N102" s="220">
        <v>77.349999999999994</v>
      </c>
      <c r="O102" s="220">
        <v>410175000</v>
      </c>
      <c r="P102" s="221">
        <v>-1.3147803221211789E-3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158.9</v>
      </c>
      <c r="F103" s="217">
        <v>156.5</v>
      </c>
      <c r="G103" s="219">
        <v>153.4</v>
      </c>
      <c r="H103" s="219">
        <v>147.9</v>
      </c>
      <c r="I103" s="219">
        <v>144.80000000000001</v>
      </c>
      <c r="J103" s="219">
        <v>162</v>
      </c>
      <c r="K103" s="219">
        <v>165.10000000000002</v>
      </c>
      <c r="L103" s="219">
        <v>170.6</v>
      </c>
      <c r="M103" s="220">
        <v>159.6</v>
      </c>
      <c r="N103" s="220">
        <v>151</v>
      </c>
      <c r="O103" s="220">
        <v>70818750</v>
      </c>
      <c r="P103" s="221">
        <v>4.5218065087447419E-2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444.85</v>
      </c>
      <c r="F104" s="217">
        <v>444.55</v>
      </c>
      <c r="G104" s="219">
        <v>443.1</v>
      </c>
      <c r="H104" s="219">
        <v>441.35</v>
      </c>
      <c r="I104" s="219">
        <v>439.90000000000003</v>
      </c>
      <c r="J104" s="219">
        <v>446.3</v>
      </c>
      <c r="K104" s="219">
        <v>447.74999999999994</v>
      </c>
      <c r="L104" s="219">
        <v>449.5</v>
      </c>
      <c r="M104" s="220">
        <v>446</v>
      </c>
      <c r="N104" s="220">
        <v>442.8</v>
      </c>
      <c r="O104" s="220">
        <v>24915000</v>
      </c>
      <c r="P104" s="221">
        <v>-6.4155288698799148E-3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572.5</v>
      </c>
      <c r="F105" s="217">
        <v>573.33333333333337</v>
      </c>
      <c r="G105" s="219">
        <v>569.61666666666679</v>
      </c>
      <c r="H105" s="219">
        <v>566.73333333333346</v>
      </c>
      <c r="I105" s="219">
        <v>563.01666666666688</v>
      </c>
      <c r="J105" s="219">
        <v>576.2166666666667</v>
      </c>
      <c r="K105" s="219">
        <v>579.93333333333317</v>
      </c>
      <c r="L105" s="219">
        <v>582.81666666666661</v>
      </c>
      <c r="M105" s="220">
        <v>577.04999999999995</v>
      </c>
      <c r="N105" s="220">
        <v>570.45000000000005</v>
      </c>
      <c r="O105" s="220">
        <v>20369000</v>
      </c>
      <c r="P105" s="221">
        <v>-3.4248250892900825E-3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213.7</v>
      </c>
      <c r="F106" s="217">
        <v>213.80000000000004</v>
      </c>
      <c r="G106" s="219">
        <v>212.20000000000007</v>
      </c>
      <c r="H106" s="219">
        <v>210.70000000000005</v>
      </c>
      <c r="I106" s="219">
        <v>209.10000000000008</v>
      </c>
      <c r="J106" s="219">
        <v>215.30000000000007</v>
      </c>
      <c r="K106" s="219">
        <v>216.90000000000003</v>
      </c>
      <c r="L106" s="219">
        <v>218.40000000000006</v>
      </c>
      <c r="M106" s="220">
        <v>215.4</v>
      </c>
      <c r="N106" s="220">
        <v>212.3</v>
      </c>
      <c r="O106" s="220">
        <v>25786800</v>
      </c>
      <c r="P106" s="221">
        <v>-4.3668122270742356E-3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2641.55</v>
      </c>
      <c r="F107" s="217">
        <v>2646.1666666666665</v>
      </c>
      <c r="G107" s="219">
        <v>2633.3833333333332</v>
      </c>
      <c r="H107" s="219">
        <v>2625.2166666666667</v>
      </c>
      <c r="I107" s="219">
        <v>2612.4333333333334</v>
      </c>
      <c r="J107" s="219">
        <v>2654.333333333333</v>
      </c>
      <c r="K107" s="219">
        <v>2667.1166666666668</v>
      </c>
      <c r="L107" s="219">
        <v>2675.2833333333328</v>
      </c>
      <c r="M107" s="220">
        <v>2658.95</v>
      </c>
      <c r="N107" s="220">
        <v>2638</v>
      </c>
      <c r="O107" s="220">
        <v>1684800</v>
      </c>
      <c r="P107" s="221">
        <v>8.9110675458919974E-4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4367.6000000000004</v>
      </c>
      <c r="F108" s="217">
        <v>4370.0999999999995</v>
      </c>
      <c r="G108" s="219">
        <v>4340.1999999999989</v>
      </c>
      <c r="H108" s="219">
        <v>4312.7999999999993</v>
      </c>
      <c r="I108" s="219">
        <v>4282.8999999999987</v>
      </c>
      <c r="J108" s="219">
        <v>4397.4999999999991</v>
      </c>
      <c r="K108" s="219">
        <v>4427.3999999999987</v>
      </c>
      <c r="L108" s="219">
        <v>4454.7999999999993</v>
      </c>
      <c r="M108" s="220">
        <v>4400</v>
      </c>
      <c r="N108" s="220">
        <v>4342.7</v>
      </c>
      <c r="O108" s="220">
        <v>5029200</v>
      </c>
      <c r="P108" s="221">
        <v>-7.5775515036703763E-3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1420.25</v>
      </c>
      <c r="F109" s="217">
        <v>1421.5833333333333</v>
      </c>
      <c r="G109" s="219">
        <v>1417.3166666666666</v>
      </c>
      <c r="H109" s="219">
        <v>1414.3833333333334</v>
      </c>
      <c r="I109" s="219">
        <v>1410.1166666666668</v>
      </c>
      <c r="J109" s="219">
        <v>1424.5166666666664</v>
      </c>
      <c r="K109" s="219">
        <v>1428.7833333333333</v>
      </c>
      <c r="L109" s="219">
        <v>1431.7166666666662</v>
      </c>
      <c r="M109" s="220">
        <v>1425.85</v>
      </c>
      <c r="N109" s="220">
        <v>1418.65</v>
      </c>
      <c r="O109" s="220">
        <v>29511500</v>
      </c>
      <c r="P109" s="221">
        <v>-2.905650815102627E-3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344.6</v>
      </c>
      <c r="F110" s="217">
        <v>344.59999999999997</v>
      </c>
      <c r="G110" s="219">
        <v>342.99999999999994</v>
      </c>
      <c r="H110" s="219">
        <v>341.4</v>
      </c>
      <c r="I110" s="219">
        <v>339.79999999999995</v>
      </c>
      <c r="J110" s="219">
        <v>346.19999999999993</v>
      </c>
      <c r="K110" s="219">
        <v>347.79999999999995</v>
      </c>
      <c r="L110" s="219">
        <v>349.39999999999992</v>
      </c>
      <c r="M110" s="220">
        <v>346.2</v>
      </c>
      <c r="N110" s="220">
        <v>343</v>
      </c>
      <c r="O110" s="220">
        <v>71998400</v>
      </c>
      <c r="P110" s="221">
        <v>1.8892877385225771E-4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1447.2</v>
      </c>
      <c r="F111" s="217">
        <v>1447.0166666666667</v>
      </c>
      <c r="G111" s="219">
        <v>1444.3833333333332</v>
      </c>
      <c r="H111" s="219">
        <v>1441.5666666666666</v>
      </c>
      <c r="I111" s="219">
        <v>1438.9333333333332</v>
      </c>
      <c r="J111" s="219">
        <v>1449.8333333333333</v>
      </c>
      <c r="K111" s="219">
        <v>1452.4666666666669</v>
      </c>
      <c r="L111" s="219">
        <v>1455.2833333333333</v>
      </c>
      <c r="M111" s="220">
        <v>1449.65</v>
      </c>
      <c r="N111" s="220">
        <v>1444.2</v>
      </c>
      <c r="O111" s="220">
        <v>49533600</v>
      </c>
      <c r="P111" s="221">
        <v>-8.5525254155236407E-4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164.85</v>
      </c>
      <c r="F112" s="217">
        <v>164.70000000000002</v>
      </c>
      <c r="G112" s="219">
        <v>164.05000000000004</v>
      </c>
      <c r="H112" s="219">
        <v>163.25000000000003</v>
      </c>
      <c r="I112" s="219">
        <v>162.60000000000005</v>
      </c>
      <c r="J112" s="219">
        <v>165.50000000000003</v>
      </c>
      <c r="K112" s="219">
        <v>166.15</v>
      </c>
      <c r="L112" s="219">
        <v>166.95000000000002</v>
      </c>
      <c r="M112" s="220">
        <v>165.35</v>
      </c>
      <c r="N112" s="220">
        <v>163.9</v>
      </c>
      <c r="O112" s="220">
        <v>188823375</v>
      </c>
      <c r="P112" s="221">
        <v>8.5271317829457361E-4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1314.4</v>
      </c>
      <c r="F113" s="217">
        <v>1314.0000000000002</v>
      </c>
      <c r="G113" s="219">
        <v>1295.5500000000004</v>
      </c>
      <c r="H113" s="219">
        <v>1276.7000000000003</v>
      </c>
      <c r="I113" s="219">
        <v>1258.2500000000005</v>
      </c>
      <c r="J113" s="219">
        <v>1332.8500000000004</v>
      </c>
      <c r="K113" s="219">
        <v>1351.3000000000002</v>
      </c>
      <c r="L113" s="219">
        <v>1370.1500000000003</v>
      </c>
      <c r="M113" s="220">
        <v>1332.45</v>
      </c>
      <c r="N113" s="220">
        <v>1295.1500000000001</v>
      </c>
      <c r="O113" s="220">
        <v>1787500</v>
      </c>
      <c r="P113" s="221">
        <v>-1.0897203051216855E-3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1104.3</v>
      </c>
      <c r="F114" s="217">
        <v>1105.8</v>
      </c>
      <c r="G114" s="219">
        <v>1096.5999999999999</v>
      </c>
      <c r="H114" s="219">
        <v>1088.8999999999999</v>
      </c>
      <c r="I114" s="219">
        <v>1079.6999999999998</v>
      </c>
      <c r="J114" s="219">
        <v>1113.5</v>
      </c>
      <c r="K114" s="219">
        <v>1122.7000000000003</v>
      </c>
      <c r="L114" s="219">
        <v>1130.4000000000001</v>
      </c>
      <c r="M114" s="220">
        <v>1115</v>
      </c>
      <c r="N114" s="220">
        <v>1098.0999999999999</v>
      </c>
      <c r="O114" s="220">
        <v>17470250</v>
      </c>
      <c r="P114" s="221">
        <v>1.0018032458425165E-4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437.6</v>
      </c>
      <c r="F115" s="217">
        <v>437.34999999999997</v>
      </c>
      <c r="G115" s="219">
        <v>436.19999999999993</v>
      </c>
      <c r="H115" s="219">
        <v>434.79999999999995</v>
      </c>
      <c r="I115" s="219">
        <v>433.64999999999992</v>
      </c>
      <c r="J115" s="219">
        <v>438.74999999999994</v>
      </c>
      <c r="K115" s="219">
        <v>439.89999999999992</v>
      </c>
      <c r="L115" s="219">
        <v>441.29999999999995</v>
      </c>
      <c r="M115" s="220">
        <v>438.5</v>
      </c>
      <c r="N115" s="220">
        <v>435.95</v>
      </c>
      <c r="O115" s="220">
        <v>133907200</v>
      </c>
      <c r="P115" s="221">
        <v>-6.4480691615121917E-4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1019.3</v>
      </c>
      <c r="F116" s="217">
        <v>1020.3166666666666</v>
      </c>
      <c r="G116" s="219">
        <v>1011.6833333333332</v>
      </c>
      <c r="H116" s="219">
        <v>1004.0666666666666</v>
      </c>
      <c r="I116" s="219">
        <v>995.43333333333317</v>
      </c>
      <c r="J116" s="219">
        <v>1027.9333333333332</v>
      </c>
      <c r="K116" s="219">
        <v>1036.5666666666664</v>
      </c>
      <c r="L116" s="219">
        <v>1044.1833333333332</v>
      </c>
      <c r="M116" s="220">
        <v>1028.95</v>
      </c>
      <c r="N116" s="220">
        <v>1012.7</v>
      </c>
      <c r="O116" s="220">
        <v>12407500</v>
      </c>
      <c r="P116" s="221">
        <v>-4.263429803882229E-3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3906.65</v>
      </c>
      <c r="F117" s="217">
        <v>3900.9833333333336</v>
      </c>
      <c r="G117" s="219">
        <v>3866.9666666666672</v>
      </c>
      <c r="H117" s="219">
        <v>3827.2833333333338</v>
      </c>
      <c r="I117" s="219">
        <v>3793.2666666666673</v>
      </c>
      <c r="J117" s="219">
        <v>3940.666666666667</v>
      </c>
      <c r="K117" s="219">
        <v>3974.6833333333334</v>
      </c>
      <c r="L117" s="219">
        <v>4014.3666666666668</v>
      </c>
      <c r="M117" s="220">
        <v>3935</v>
      </c>
      <c r="N117" s="220">
        <v>3861.3</v>
      </c>
      <c r="O117" s="220">
        <v>621750</v>
      </c>
      <c r="P117" s="221">
        <v>-2.6067776218167233E-3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890.65</v>
      </c>
      <c r="F118" s="217">
        <v>893.51666666666677</v>
      </c>
      <c r="G118" s="219">
        <v>885.93333333333351</v>
      </c>
      <c r="H118" s="219">
        <v>881.2166666666667</v>
      </c>
      <c r="I118" s="219">
        <v>873.63333333333344</v>
      </c>
      <c r="J118" s="219">
        <v>898.23333333333358</v>
      </c>
      <c r="K118" s="219">
        <v>905.81666666666683</v>
      </c>
      <c r="L118" s="219">
        <v>910.53333333333364</v>
      </c>
      <c r="M118" s="220">
        <v>901.1</v>
      </c>
      <c r="N118" s="220">
        <v>888.8</v>
      </c>
      <c r="O118" s="220">
        <v>17102475</v>
      </c>
      <c r="P118" s="221">
        <v>-8.1813199718155476E-3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470.55</v>
      </c>
      <c r="F119" s="217">
        <v>471.2166666666667</v>
      </c>
      <c r="G119" s="219">
        <v>468.73333333333341</v>
      </c>
      <c r="H119" s="219">
        <v>466.91666666666669</v>
      </c>
      <c r="I119" s="219">
        <v>464.43333333333339</v>
      </c>
      <c r="J119" s="219">
        <v>473.03333333333342</v>
      </c>
      <c r="K119" s="219">
        <v>475.51666666666677</v>
      </c>
      <c r="L119" s="219">
        <v>477.33333333333343</v>
      </c>
      <c r="M119" s="220">
        <v>473.7</v>
      </c>
      <c r="N119" s="220">
        <v>469.4</v>
      </c>
      <c r="O119" s="220">
        <v>22775000</v>
      </c>
      <c r="P119" s="221">
        <v>6.6298342541436465E-3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1702.1</v>
      </c>
      <c r="F120" s="217">
        <v>1701.8166666666666</v>
      </c>
      <c r="G120" s="219">
        <v>1697.4833333333331</v>
      </c>
      <c r="H120" s="219">
        <v>1692.8666666666666</v>
      </c>
      <c r="I120" s="219">
        <v>1688.5333333333331</v>
      </c>
      <c r="J120" s="219">
        <v>1706.4333333333332</v>
      </c>
      <c r="K120" s="219">
        <v>1710.7666666666667</v>
      </c>
      <c r="L120" s="219">
        <v>1715.3833333333332</v>
      </c>
      <c r="M120" s="220">
        <v>1706.15</v>
      </c>
      <c r="N120" s="220">
        <v>1697.2</v>
      </c>
      <c r="O120" s="220">
        <v>47212000</v>
      </c>
      <c r="P120" s="221">
        <v>-6.6737921109549497E-3</v>
      </c>
    </row>
    <row r="121" spans="1:16" ht="12.75" customHeight="1">
      <c r="A121" s="213">
        <v>111</v>
      </c>
      <c r="B121" s="225" t="s">
        <v>66</v>
      </c>
      <c r="C121" s="217" t="s">
        <v>861</v>
      </c>
      <c r="D121" s="218">
        <v>45442</v>
      </c>
      <c r="E121" s="217">
        <v>160.80000000000001</v>
      </c>
      <c r="F121" s="217">
        <v>160.91666666666669</v>
      </c>
      <c r="G121" s="219">
        <v>160.43333333333337</v>
      </c>
      <c r="H121" s="219">
        <v>160.06666666666669</v>
      </c>
      <c r="I121" s="219">
        <v>159.58333333333337</v>
      </c>
      <c r="J121" s="219">
        <v>161.28333333333336</v>
      </c>
      <c r="K121" s="219">
        <v>161.76666666666671</v>
      </c>
      <c r="L121" s="219">
        <v>162.13333333333335</v>
      </c>
      <c r="M121" s="220">
        <v>161.4</v>
      </c>
      <c r="N121" s="220">
        <v>160.55000000000001</v>
      </c>
      <c r="O121" s="220">
        <v>46565432</v>
      </c>
      <c r="P121" s="221">
        <v>9.5914061001342794E-4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2547.35</v>
      </c>
      <c r="F122" s="217">
        <v>2547.8166666666666</v>
      </c>
      <c r="G122" s="219">
        <v>2529.583333333333</v>
      </c>
      <c r="H122" s="219">
        <v>2511.8166666666666</v>
      </c>
      <c r="I122" s="219">
        <v>2493.583333333333</v>
      </c>
      <c r="J122" s="219">
        <v>2565.583333333333</v>
      </c>
      <c r="K122" s="219">
        <v>2583.8166666666666</v>
      </c>
      <c r="L122" s="219">
        <v>2601.583333333333</v>
      </c>
      <c r="M122" s="220">
        <v>2566.0500000000002</v>
      </c>
      <c r="N122" s="220">
        <v>2530.0500000000002</v>
      </c>
      <c r="O122" s="220">
        <v>1793100</v>
      </c>
      <c r="P122" s="221">
        <v>5.0217609641781049E-4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446.55</v>
      </c>
      <c r="F123" s="217">
        <v>444.68333333333334</v>
      </c>
      <c r="G123" s="219">
        <v>441.66666666666669</v>
      </c>
      <c r="H123" s="219">
        <v>436.78333333333336</v>
      </c>
      <c r="I123" s="219">
        <v>433.76666666666671</v>
      </c>
      <c r="J123" s="219">
        <v>449.56666666666666</v>
      </c>
      <c r="K123" s="219">
        <v>452.58333333333331</v>
      </c>
      <c r="L123" s="219">
        <v>457.46666666666664</v>
      </c>
      <c r="M123" s="220">
        <v>447.7</v>
      </c>
      <c r="N123" s="220">
        <v>439.8</v>
      </c>
      <c r="O123" s="220">
        <v>13945100</v>
      </c>
      <c r="P123" s="221">
        <v>1.465022585764864E-3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647.54999999999995</v>
      </c>
      <c r="F124" s="217">
        <v>649.44999999999993</v>
      </c>
      <c r="G124" s="219">
        <v>644.09999999999991</v>
      </c>
      <c r="H124" s="219">
        <v>640.65</v>
      </c>
      <c r="I124" s="219">
        <v>635.29999999999995</v>
      </c>
      <c r="J124" s="219">
        <v>652.89999999999986</v>
      </c>
      <c r="K124" s="219">
        <v>658.25</v>
      </c>
      <c r="L124" s="219">
        <v>661.69999999999982</v>
      </c>
      <c r="M124" s="220">
        <v>654.79999999999995</v>
      </c>
      <c r="N124" s="220">
        <v>646</v>
      </c>
      <c r="O124" s="220">
        <v>30070000</v>
      </c>
      <c r="P124" s="221">
        <v>3.2362459546925568E-3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3464.6</v>
      </c>
      <c r="F125" s="217">
        <v>3460.2000000000003</v>
      </c>
      <c r="G125" s="219">
        <v>3454.4000000000005</v>
      </c>
      <c r="H125" s="219">
        <v>3444.2000000000003</v>
      </c>
      <c r="I125" s="219">
        <v>3438.4000000000005</v>
      </c>
      <c r="J125" s="219">
        <v>3470.4000000000005</v>
      </c>
      <c r="K125" s="219">
        <v>3476.2000000000007</v>
      </c>
      <c r="L125" s="219">
        <v>3486.4000000000005</v>
      </c>
      <c r="M125" s="220">
        <v>3466</v>
      </c>
      <c r="N125" s="220">
        <v>3450</v>
      </c>
      <c r="O125" s="220">
        <v>16143750</v>
      </c>
      <c r="P125" s="221">
        <v>-5.7574266160260752E-4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4761.1499999999996</v>
      </c>
      <c r="F126" s="217">
        <v>4756.0499999999993</v>
      </c>
      <c r="G126" s="219">
        <v>4737.1499999999987</v>
      </c>
      <c r="H126" s="219">
        <v>4713.1499999999996</v>
      </c>
      <c r="I126" s="219">
        <v>4694.2499999999991</v>
      </c>
      <c r="J126" s="219">
        <v>4780.0499999999984</v>
      </c>
      <c r="K126" s="219">
        <v>4798.95</v>
      </c>
      <c r="L126" s="219">
        <v>4822.949999999998</v>
      </c>
      <c r="M126" s="220">
        <v>4774.95</v>
      </c>
      <c r="N126" s="220">
        <v>4732.05</v>
      </c>
      <c r="O126" s="220">
        <v>3775950</v>
      </c>
      <c r="P126" s="221">
        <v>0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4457.8</v>
      </c>
      <c r="F127" s="217">
        <v>4451.8</v>
      </c>
      <c r="G127" s="219">
        <v>4393.6000000000004</v>
      </c>
      <c r="H127" s="219">
        <v>4329.4000000000005</v>
      </c>
      <c r="I127" s="219">
        <v>4271.2000000000007</v>
      </c>
      <c r="J127" s="219">
        <v>4516</v>
      </c>
      <c r="K127" s="219">
        <v>4574.1999999999989</v>
      </c>
      <c r="L127" s="219">
        <v>4638.3999999999996</v>
      </c>
      <c r="M127" s="220">
        <v>4510</v>
      </c>
      <c r="N127" s="220">
        <v>4387.6000000000004</v>
      </c>
      <c r="O127" s="220">
        <v>1874800</v>
      </c>
      <c r="P127" s="221">
        <v>4.6621295750495688E-3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1657.65</v>
      </c>
      <c r="F128" s="217">
        <v>1654.1499999999999</v>
      </c>
      <c r="G128" s="219">
        <v>1644.7999999999997</v>
      </c>
      <c r="H128" s="219">
        <v>1631.9499999999998</v>
      </c>
      <c r="I128" s="219">
        <v>1622.5999999999997</v>
      </c>
      <c r="J128" s="219">
        <v>1666.9999999999998</v>
      </c>
      <c r="K128" s="219">
        <v>1676.3499999999997</v>
      </c>
      <c r="L128" s="219">
        <v>1689.1999999999998</v>
      </c>
      <c r="M128" s="220">
        <v>1663.5</v>
      </c>
      <c r="N128" s="220">
        <v>1641.3</v>
      </c>
      <c r="O128" s="220">
        <v>6899450</v>
      </c>
      <c r="P128" s="221">
        <v>-5.540848365449732E-4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2507.15</v>
      </c>
      <c r="F129" s="217">
        <v>2511.3833333333332</v>
      </c>
      <c r="G129" s="219">
        <v>2495.7666666666664</v>
      </c>
      <c r="H129" s="219">
        <v>2484.3833333333332</v>
      </c>
      <c r="I129" s="219">
        <v>2468.7666666666664</v>
      </c>
      <c r="J129" s="219">
        <v>2522.7666666666664</v>
      </c>
      <c r="K129" s="219">
        <v>2538.3833333333332</v>
      </c>
      <c r="L129" s="219">
        <v>2549.7666666666664</v>
      </c>
      <c r="M129" s="220">
        <v>2527</v>
      </c>
      <c r="N129" s="220">
        <v>2500</v>
      </c>
      <c r="O129" s="220">
        <v>14708050</v>
      </c>
      <c r="P129" s="221">
        <v>-5.3492390352434379E-3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262.85000000000002</v>
      </c>
      <c r="F130" s="217">
        <v>262.88333333333333</v>
      </c>
      <c r="G130" s="219">
        <v>261.81666666666666</v>
      </c>
      <c r="H130" s="219">
        <v>260.78333333333336</v>
      </c>
      <c r="I130" s="219">
        <v>259.7166666666667</v>
      </c>
      <c r="J130" s="219">
        <v>263.91666666666663</v>
      </c>
      <c r="K130" s="219">
        <v>264.98333333333323</v>
      </c>
      <c r="L130" s="219">
        <v>266.01666666666659</v>
      </c>
      <c r="M130" s="220">
        <v>263.95</v>
      </c>
      <c r="N130" s="220">
        <v>261.85000000000002</v>
      </c>
      <c r="O130" s="220">
        <v>39898000</v>
      </c>
      <c r="P130" s="221">
        <v>2.3112093654222982E-3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179.7</v>
      </c>
      <c r="F131" s="217">
        <v>180.54999999999998</v>
      </c>
      <c r="G131" s="219">
        <v>177.09999999999997</v>
      </c>
      <c r="H131" s="219">
        <v>174.49999999999997</v>
      </c>
      <c r="I131" s="219">
        <v>171.04999999999995</v>
      </c>
      <c r="J131" s="219">
        <v>183.14999999999998</v>
      </c>
      <c r="K131" s="219">
        <v>186.59999999999997</v>
      </c>
      <c r="L131" s="219">
        <v>189.2</v>
      </c>
      <c r="M131" s="220">
        <v>184</v>
      </c>
      <c r="N131" s="220">
        <v>177.95</v>
      </c>
      <c r="O131" s="220">
        <v>46086000</v>
      </c>
      <c r="P131" s="221">
        <v>2.5843071786310519E-2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594.25</v>
      </c>
      <c r="F132" s="217">
        <v>595.08333333333337</v>
      </c>
      <c r="G132" s="219">
        <v>590.36666666666679</v>
      </c>
      <c r="H132" s="219">
        <v>586.48333333333346</v>
      </c>
      <c r="I132" s="219">
        <v>581.76666666666688</v>
      </c>
      <c r="J132" s="219">
        <v>598.9666666666667</v>
      </c>
      <c r="K132" s="219">
        <v>603.68333333333317</v>
      </c>
      <c r="L132" s="219">
        <v>607.56666666666661</v>
      </c>
      <c r="M132" s="220">
        <v>599.79999999999995</v>
      </c>
      <c r="N132" s="220">
        <v>591.20000000000005</v>
      </c>
      <c r="O132" s="220">
        <v>15770400</v>
      </c>
      <c r="P132" s="221">
        <v>-2.2018070002277732E-3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12631.7</v>
      </c>
      <c r="F133" s="217">
        <v>12648.266666666668</v>
      </c>
      <c r="G133" s="219">
        <v>12605.483333333337</v>
      </c>
      <c r="H133" s="219">
        <v>12579.266666666668</v>
      </c>
      <c r="I133" s="219">
        <v>12536.483333333337</v>
      </c>
      <c r="J133" s="219">
        <v>12674.483333333337</v>
      </c>
      <c r="K133" s="219">
        <v>12717.266666666666</v>
      </c>
      <c r="L133" s="219">
        <v>12743.483333333337</v>
      </c>
      <c r="M133" s="220">
        <v>12691.05</v>
      </c>
      <c r="N133" s="220">
        <v>12622.05</v>
      </c>
      <c r="O133" s="220">
        <v>2431000</v>
      </c>
      <c r="P133" s="221">
        <v>-1.8681611956231651E-3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1181.7</v>
      </c>
      <c r="F134" s="217">
        <v>1183.0666666666666</v>
      </c>
      <c r="G134" s="219">
        <v>1178.6333333333332</v>
      </c>
      <c r="H134" s="219">
        <v>1175.5666666666666</v>
      </c>
      <c r="I134" s="219">
        <v>1171.1333333333332</v>
      </c>
      <c r="J134" s="219">
        <v>1186.1333333333332</v>
      </c>
      <c r="K134" s="219">
        <v>1190.5666666666666</v>
      </c>
      <c r="L134" s="219">
        <v>1193.6333333333332</v>
      </c>
      <c r="M134" s="220">
        <v>1187.5</v>
      </c>
      <c r="N134" s="220">
        <v>1180</v>
      </c>
      <c r="O134" s="220">
        <v>11532500</v>
      </c>
      <c r="P134" s="221">
        <v>3.0441400304414001E-3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4061.6</v>
      </c>
      <c r="F135" s="217">
        <v>4054.65</v>
      </c>
      <c r="G135" s="219">
        <v>4019.3</v>
      </c>
      <c r="H135" s="219">
        <v>3977</v>
      </c>
      <c r="I135" s="219">
        <v>3941.65</v>
      </c>
      <c r="J135" s="219">
        <v>4096.9500000000007</v>
      </c>
      <c r="K135" s="219">
        <v>4132.2999999999993</v>
      </c>
      <c r="L135" s="219">
        <v>4174.6000000000004</v>
      </c>
      <c r="M135" s="220">
        <v>4090</v>
      </c>
      <c r="N135" s="220">
        <v>4012.35</v>
      </c>
      <c r="O135" s="220">
        <v>2513000</v>
      </c>
      <c r="P135" s="221">
        <v>1.4042450165442659E-2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1828.35</v>
      </c>
      <c r="F136" s="217">
        <v>1837.45</v>
      </c>
      <c r="G136" s="219">
        <v>1811.9</v>
      </c>
      <c r="H136" s="219">
        <v>1795.45</v>
      </c>
      <c r="I136" s="219">
        <v>1769.9</v>
      </c>
      <c r="J136" s="219">
        <v>1853.9</v>
      </c>
      <c r="K136" s="219">
        <v>1879.4499999999998</v>
      </c>
      <c r="L136" s="219">
        <v>1895.9</v>
      </c>
      <c r="M136" s="220">
        <v>1863</v>
      </c>
      <c r="N136" s="220">
        <v>1821</v>
      </c>
      <c r="O136" s="220">
        <v>1866400</v>
      </c>
      <c r="P136" s="221">
        <v>2.3919245117401799E-2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1029.5</v>
      </c>
      <c r="F137" s="217">
        <v>1024.2166666666665</v>
      </c>
      <c r="G137" s="219">
        <v>1015.333333333333</v>
      </c>
      <c r="H137" s="219">
        <v>1001.1666666666665</v>
      </c>
      <c r="I137" s="219">
        <v>992.28333333333308</v>
      </c>
      <c r="J137" s="219">
        <v>1038.383333333333</v>
      </c>
      <c r="K137" s="219">
        <v>1047.2666666666667</v>
      </c>
      <c r="L137" s="219">
        <v>1061.4333333333329</v>
      </c>
      <c r="M137" s="220">
        <v>1033.0999999999999</v>
      </c>
      <c r="N137" s="220">
        <v>1010.05</v>
      </c>
      <c r="O137" s="220">
        <v>6613600</v>
      </c>
      <c r="P137" s="221">
        <v>5.4731208951593283E-3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1318.45</v>
      </c>
      <c r="F138" s="217">
        <v>1317.6000000000001</v>
      </c>
      <c r="G138" s="219">
        <v>1306.2500000000002</v>
      </c>
      <c r="H138" s="219">
        <v>1294.0500000000002</v>
      </c>
      <c r="I138" s="219">
        <v>1282.7000000000003</v>
      </c>
      <c r="J138" s="219">
        <v>1329.8000000000002</v>
      </c>
      <c r="K138" s="219">
        <v>1341.15</v>
      </c>
      <c r="L138" s="219">
        <v>1353.3500000000001</v>
      </c>
      <c r="M138" s="220">
        <v>1328.95</v>
      </c>
      <c r="N138" s="220">
        <v>1305.4000000000001</v>
      </c>
      <c r="O138" s="220">
        <v>2474800</v>
      </c>
      <c r="P138" s="221">
        <v>8.1473032426266911E-3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130.25</v>
      </c>
      <c r="F139" s="217">
        <v>130.48333333333332</v>
      </c>
      <c r="G139" s="219">
        <v>129.51666666666665</v>
      </c>
      <c r="H139" s="219">
        <v>128.78333333333333</v>
      </c>
      <c r="I139" s="219">
        <v>127.81666666666666</v>
      </c>
      <c r="J139" s="219">
        <v>131.21666666666664</v>
      </c>
      <c r="K139" s="219">
        <v>132.18333333333328</v>
      </c>
      <c r="L139" s="219">
        <v>132.91666666666663</v>
      </c>
      <c r="M139" s="220">
        <v>131.44999999999999</v>
      </c>
      <c r="N139" s="220">
        <v>129.75</v>
      </c>
      <c r="O139" s="220">
        <v>136738900</v>
      </c>
      <c r="P139" s="221">
        <v>6.7546503169489767E-4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2321.5500000000002</v>
      </c>
      <c r="F140" s="217">
        <v>2316.5</v>
      </c>
      <c r="G140" s="219">
        <v>2305</v>
      </c>
      <c r="H140" s="219">
        <v>2288.4499999999998</v>
      </c>
      <c r="I140" s="219">
        <v>2276.9499999999998</v>
      </c>
      <c r="J140" s="219">
        <v>2333.0500000000002</v>
      </c>
      <c r="K140" s="219">
        <v>2344.5500000000002</v>
      </c>
      <c r="L140" s="219">
        <v>2361.1000000000004</v>
      </c>
      <c r="M140" s="220">
        <v>2328</v>
      </c>
      <c r="N140" s="220">
        <v>2299.9499999999998</v>
      </c>
      <c r="O140" s="220">
        <v>3266175</v>
      </c>
      <c r="P140" s="221">
        <v>-1.597175521183591E-3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129285.5</v>
      </c>
      <c r="F141" s="217">
        <v>129255.16666666667</v>
      </c>
      <c r="G141" s="219">
        <v>128530.33333333334</v>
      </c>
      <c r="H141" s="219">
        <v>127775.16666666667</v>
      </c>
      <c r="I141" s="219">
        <v>127050.33333333334</v>
      </c>
      <c r="J141" s="219">
        <v>130010.33333333334</v>
      </c>
      <c r="K141" s="219">
        <v>130735.16666666669</v>
      </c>
      <c r="L141" s="219">
        <v>131490.33333333334</v>
      </c>
      <c r="M141" s="220">
        <v>129980</v>
      </c>
      <c r="N141" s="220">
        <v>128500</v>
      </c>
      <c r="O141" s="220">
        <v>61950</v>
      </c>
      <c r="P141" s="221">
        <v>-2.0136931131695531E-3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1709.45</v>
      </c>
      <c r="F142" s="217">
        <v>1700.55</v>
      </c>
      <c r="G142" s="219">
        <v>1689.1499999999999</v>
      </c>
      <c r="H142" s="219">
        <v>1668.85</v>
      </c>
      <c r="I142" s="219">
        <v>1657.4499999999998</v>
      </c>
      <c r="J142" s="219">
        <v>1720.85</v>
      </c>
      <c r="K142" s="219">
        <v>1732.25</v>
      </c>
      <c r="L142" s="219">
        <v>1752.55</v>
      </c>
      <c r="M142" s="220">
        <v>1711.95</v>
      </c>
      <c r="N142" s="220">
        <v>1680.25</v>
      </c>
      <c r="O142" s="220">
        <v>5664450</v>
      </c>
      <c r="P142" s="221">
        <v>1.4585764294049008E-3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200.5</v>
      </c>
      <c r="F143" s="217">
        <v>199.53333333333333</v>
      </c>
      <c r="G143" s="219">
        <v>197.36666666666667</v>
      </c>
      <c r="H143" s="219">
        <v>194.23333333333335</v>
      </c>
      <c r="I143" s="219">
        <v>192.06666666666669</v>
      </c>
      <c r="J143" s="219">
        <v>202.66666666666666</v>
      </c>
      <c r="K143" s="219">
        <v>204.83333333333334</v>
      </c>
      <c r="L143" s="219">
        <v>207.96666666666664</v>
      </c>
      <c r="M143" s="220">
        <v>201.7</v>
      </c>
      <c r="N143" s="220">
        <v>196.4</v>
      </c>
      <c r="O143" s="220">
        <v>102780000</v>
      </c>
      <c r="P143" s="221">
        <v>1.1663959840543334E-2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6220.75</v>
      </c>
      <c r="F144" s="217">
        <v>6177.7333333333336</v>
      </c>
      <c r="G144" s="219">
        <v>5993.8166666666675</v>
      </c>
      <c r="H144" s="219">
        <v>5766.8833333333341</v>
      </c>
      <c r="I144" s="219">
        <v>5582.9666666666681</v>
      </c>
      <c r="J144" s="219">
        <v>6404.666666666667</v>
      </c>
      <c r="K144" s="219">
        <v>6588.583333333333</v>
      </c>
      <c r="L144" s="219">
        <v>6815.5166666666664</v>
      </c>
      <c r="M144" s="220">
        <v>6361.65</v>
      </c>
      <c r="N144" s="220">
        <v>5950.8</v>
      </c>
      <c r="O144" s="220">
        <v>1542750</v>
      </c>
      <c r="P144" s="221">
        <v>-1.4563106796116505E-3</v>
      </c>
    </row>
    <row r="145" spans="1:16" ht="12.75" customHeight="1">
      <c r="A145" s="213">
        <v>135</v>
      </c>
      <c r="B145" s="225" t="s">
        <v>850</v>
      </c>
      <c r="C145" s="217" t="s">
        <v>183</v>
      </c>
      <c r="D145" s="218">
        <v>45442</v>
      </c>
      <c r="E145" s="217">
        <v>3444.05</v>
      </c>
      <c r="F145" s="217">
        <v>3447.3333333333335</v>
      </c>
      <c r="G145" s="219">
        <v>3428.7666666666669</v>
      </c>
      <c r="H145" s="219">
        <v>3413.4833333333336</v>
      </c>
      <c r="I145" s="219">
        <v>3394.916666666667</v>
      </c>
      <c r="J145" s="219">
        <v>3462.6166666666668</v>
      </c>
      <c r="K145" s="219">
        <v>3481.1833333333334</v>
      </c>
      <c r="L145" s="219">
        <v>3496.4666666666667</v>
      </c>
      <c r="M145" s="220">
        <v>3465.9</v>
      </c>
      <c r="N145" s="220">
        <v>3432.05</v>
      </c>
      <c r="O145" s="220">
        <v>2040450</v>
      </c>
      <c r="P145" s="221">
        <v>9.2618926906478383E-3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2513.65</v>
      </c>
      <c r="F146" s="217">
        <v>2499.6833333333334</v>
      </c>
      <c r="G146" s="219">
        <v>2464.5166666666669</v>
      </c>
      <c r="H146" s="219">
        <v>2415.3833333333337</v>
      </c>
      <c r="I146" s="219">
        <v>2380.2166666666672</v>
      </c>
      <c r="J146" s="219">
        <v>2548.8166666666666</v>
      </c>
      <c r="K146" s="219">
        <v>2583.9833333333327</v>
      </c>
      <c r="L146" s="219">
        <v>2633.1166666666663</v>
      </c>
      <c r="M146" s="220">
        <v>2534.85</v>
      </c>
      <c r="N146" s="220">
        <v>2450.5500000000002</v>
      </c>
      <c r="O146" s="220">
        <v>5908600</v>
      </c>
      <c r="P146" s="221">
        <v>-1.0482180293501049E-3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279.7</v>
      </c>
      <c r="F147" s="217">
        <v>279.43333333333334</v>
      </c>
      <c r="G147" s="219">
        <v>277.66666666666669</v>
      </c>
      <c r="H147" s="219">
        <v>275.63333333333333</v>
      </c>
      <c r="I147" s="219">
        <v>273.86666666666667</v>
      </c>
      <c r="J147" s="219">
        <v>281.4666666666667</v>
      </c>
      <c r="K147" s="219">
        <v>283.23333333333335</v>
      </c>
      <c r="L147" s="219">
        <v>285.26666666666671</v>
      </c>
      <c r="M147" s="220">
        <v>281.2</v>
      </c>
      <c r="N147" s="220">
        <v>277.39999999999998</v>
      </c>
      <c r="O147" s="220">
        <v>76945500</v>
      </c>
      <c r="P147" s="221">
        <v>0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366.35</v>
      </c>
      <c r="F148" s="217">
        <v>366.25</v>
      </c>
      <c r="G148" s="219">
        <v>365.1</v>
      </c>
      <c r="H148" s="219">
        <v>363.85</v>
      </c>
      <c r="I148" s="219">
        <v>362.70000000000005</v>
      </c>
      <c r="J148" s="219">
        <v>367.5</v>
      </c>
      <c r="K148" s="219">
        <v>368.65</v>
      </c>
      <c r="L148" s="219">
        <v>369.9</v>
      </c>
      <c r="M148" s="220">
        <v>367.4</v>
      </c>
      <c r="N148" s="220">
        <v>365</v>
      </c>
      <c r="O148" s="220">
        <v>93129000</v>
      </c>
      <c r="P148" s="221">
        <v>4.4652968775279085E-3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1743.9</v>
      </c>
      <c r="F149" s="217">
        <v>1742.8666666666668</v>
      </c>
      <c r="G149" s="219">
        <v>1734.2833333333335</v>
      </c>
      <c r="H149" s="219">
        <v>1724.6666666666667</v>
      </c>
      <c r="I149" s="219">
        <v>1716.0833333333335</v>
      </c>
      <c r="J149" s="219">
        <v>1752.4833333333336</v>
      </c>
      <c r="K149" s="219">
        <v>1761.0666666666666</v>
      </c>
      <c r="L149" s="219">
        <v>1770.6833333333336</v>
      </c>
      <c r="M149" s="220">
        <v>1751.45</v>
      </c>
      <c r="N149" s="220">
        <v>1733.25</v>
      </c>
      <c r="O149" s="220">
        <v>5945100</v>
      </c>
      <c r="P149" s="221">
        <v>-4.9209138840070298E-3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7807.6</v>
      </c>
      <c r="F150" s="217">
        <v>7811.75</v>
      </c>
      <c r="G150" s="219">
        <v>7764.5</v>
      </c>
      <c r="H150" s="219">
        <v>7721.4</v>
      </c>
      <c r="I150" s="219">
        <v>7674.15</v>
      </c>
      <c r="J150" s="219">
        <v>7854.85</v>
      </c>
      <c r="K150" s="219">
        <v>7902.1</v>
      </c>
      <c r="L150" s="219">
        <v>7945.2000000000007</v>
      </c>
      <c r="M150" s="220">
        <v>7859</v>
      </c>
      <c r="N150" s="220">
        <v>7768.65</v>
      </c>
      <c r="O150" s="220">
        <v>890600</v>
      </c>
      <c r="P150" s="221">
        <v>1.1229646266142616E-4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278.89999999999998</v>
      </c>
      <c r="F151" s="217">
        <v>279.31666666666666</v>
      </c>
      <c r="G151" s="219">
        <v>277.63333333333333</v>
      </c>
      <c r="H151" s="219">
        <v>276.36666666666667</v>
      </c>
      <c r="I151" s="219">
        <v>274.68333333333334</v>
      </c>
      <c r="J151" s="219">
        <v>280.58333333333331</v>
      </c>
      <c r="K151" s="219">
        <v>282.26666666666659</v>
      </c>
      <c r="L151" s="219">
        <v>283.5333333333333</v>
      </c>
      <c r="M151" s="220">
        <v>281</v>
      </c>
      <c r="N151" s="220">
        <v>278.05</v>
      </c>
      <c r="O151" s="220">
        <v>78326325</v>
      </c>
      <c r="P151" s="221">
        <v>-6.8767345334872409E-4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35207.65</v>
      </c>
      <c r="F152" s="217">
        <v>35254.216666666667</v>
      </c>
      <c r="G152" s="219">
        <v>35053.433333333334</v>
      </c>
      <c r="H152" s="219">
        <v>34899.216666666667</v>
      </c>
      <c r="I152" s="219">
        <v>34698.433333333334</v>
      </c>
      <c r="J152" s="219">
        <v>35408.433333333334</v>
      </c>
      <c r="K152" s="219">
        <v>35609.216666666674</v>
      </c>
      <c r="L152" s="219">
        <v>35763.433333333334</v>
      </c>
      <c r="M152" s="220">
        <v>35455</v>
      </c>
      <c r="N152" s="220">
        <v>35100</v>
      </c>
      <c r="O152" s="220">
        <v>197820</v>
      </c>
      <c r="P152" s="221">
        <v>1.212586339217191E-2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829.2</v>
      </c>
      <c r="F153" s="217">
        <v>827.88333333333333</v>
      </c>
      <c r="G153" s="219">
        <v>825.76666666666665</v>
      </c>
      <c r="H153" s="219">
        <v>822.33333333333337</v>
      </c>
      <c r="I153" s="219">
        <v>820.2166666666667</v>
      </c>
      <c r="J153" s="219">
        <v>831.31666666666661</v>
      </c>
      <c r="K153" s="219">
        <v>833.43333333333317</v>
      </c>
      <c r="L153" s="219">
        <v>836.86666666666656</v>
      </c>
      <c r="M153" s="220">
        <v>830</v>
      </c>
      <c r="N153" s="220">
        <v>824.45</v>
      </c>
      <c r="O153" s="220">
        <v>12547500</v>
      </c>
      <c r="P153" s="221">
        <v>-1.0151071833761271E-3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3530.25</v>
      </c>
      <c r="F154" s="217">
        <v>3532.4500000000003</v>
      </c>
      <c r="G154" s="219">
        <v>3514.9500000000007</v>
      </c>
      <c r="H154" s="219">
        <v>3499.6500000000005</v>
      </c>
      <c r="I154" s="219">
        <v>3482.150000000001</v>
      </c>
      <c r="J154" s="219">
        <v>3547.7500000000005</v>
      </c>
      <c r="K154" s="219">
        <v>3565.2499999999995</v>
      </c>
      <c r="L154" s="219">
        <v>3580.55</v>
      </c>
      <c r="M154" s="220">
        <v>3549.95</v>
      </c>
      <c r="N154" s="220">
        <v>3517.15</v>
      </c>
      <c r="O154" s="220">
        <v>2955200</v>
      </c>
      <c r="P154" s="221">
        <v>-1.3517166801838335E-3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314.39999999999998</v>
      </c>
      <c r="F155" s="217">
        <v>314.26666666666665</v>
      </c>
      <c r="G155" s="219">
        <v>312.5333333333333</v>
      </c>
      <c r="H155" s="219">
        <v>310.66666666666663</v>
      </c>
      <c r="I155" s="219">
        <v>308.93333333333328</v>
      </c>
      <c r="J155" s="219">
        <v>316.13333333333333</v>
      </c>
      <c r="K155" s="219">
        <v>317.86666666666667</v>
      </c>
      <c r="L155" s="219">
        <v>319.73333333333335</v>
      </c>
      <c r="M155" s="220">
        <v>316</v>
      </c>
      <c r="N155" s="220">
        <v>312.39999999999998</v>
      </c>
      <c r="O155" s="220">
        <v>50547000</v>
      </c>
      <c r="P155" s="221">
        <v>4.171881518564873E-3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466.95</v>
      </c>
      <c r="F156" s="217">
        <v>468.25</v>
      </c>
      <c r="G156" s="219">
        <v>463.7</v>
      </c>
      <c r="H156" s="219">
        <v>460.45</v>
      </c>
      <c r="I156" s="219">
        <v>455.9</v>
      </c>
      <c r="J156" s="219">
        <v>471.5</v>
      </c>
      <c r="K156" s="219">
        <v>476.04999999999995</v>
      </c>
      <c r="L156" s="219">
        <v>479.3</v>
      </c>
      <c r="M156" s="220">
        <v>472.8</v>
      </c>
      <c r="N156" s="220">
        <v>465</v>
      </c>
      <c r="O156" s="220">
        <v>72502725</v>
      </c>
      <c r="P156" s="221">
        <v>-1.2403070153184148E-2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3023.6</v>
      </c>
      <c r="F157" s="217">
        <v>3019.5333333333328</v>
      </c>
      <c r="G157" s="219">
        <v>2971.1166666666659</v>
      </c>
      <c r="H157" s="219">
        <v>2918.6333333333332</v>
      </c>
      <c r="I157" s="219">
        <v>2870.2166666666662</v>
      </c>
      <c r="J157" s="219">
        <v>3072.0166666666655</v>
      </c>
      <c r="K157" s="219">
        <v>3120.4333333333325</v>
      </c>
      <c r="L157" s="219">
        <v>3172.9166666666652</v>
      </c>
      <c r="M157" s="220">
        <v>3067.95</v>
      </c>
      <c r="N157" s="220">
        <v>2967.05</v>
      </c>
      <c r="O157" s="220">
        <v>2058500</v>
      </c>
      <c r="P157" s="221">
        <v>2.92326431181486E-3</v>
      </c>
    </row>
    <row r="158" spans="1:16" ht="12.75" customHeight="1">
      <c r="A158" s="213">
        <v>148</v>
      </c>
      <c r="B158" s="225" t="s">
        <v>850</v>
      </c>
      <c r="C158" s="217" t="s">
        <v>197</v>
      </c>
      <c r="D158" s="218">
        <v>45442</v>
      </c>
      <c r="E158" s="217">
        <v>3575.7</v>
      </c>
      <c r="F158" s="217">
        <v>3578.4333333333329</v>
      </c>
      <c r="G158" s="219">
        <v>3557.4666666666658</v>
      </c>
      <c r="H158" s="219">
        <v>3539.2333333333327</v>
      </c>
      <c r="I158" s="219">
        <v>3518.2666666666655</v>
      </c>
      <c r="J158" s="219">
        <v>3596.6666666666661</v>
      </c>
      <c r="K158" s="219">
        <v>3617.6333333333332</v>
      </c>
      <c r="L158" s="219">
        <v>3635.8666666666663</v>
      </c>
      <c r="M158" s="220">
        <v>3599.4</v>
      </c>
      <c r="N158" s="220">
        <v>3560.2</v>
      </c>
      <c r="O158" s="220">
        <v>2397500</v>
      </c>
      <c r="P158" s="221">
        <v>-3.5328345802161263E-3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126.5</v>
      </c>
      <c r="F159" s="217">
        <v>126.41666666666667</v>
      </c>
      <c r="G159" s="219">
        <v>125.83333333333334</v>
      </c>
      <c r="H159" s="219">
        <v>125.16666666666667</v>
      </c>
      <c r="I159" s="219">
        <v>124.58333333333334</v>
      </c>
      <c r="J159" s="219">
        <v>127.08333333333334</v>
      </c>
      <c r="K159" s="219">
        <v>127.66666666666669</v>
      </c>
      <c r="L159" s="219">
        <v>128.33333333333334</v>
      </c>
      <c r="M159" s="220">
        <v>127</v>
      </c>
      <c r="N159" s="220">
        <v>125.75</v>
      </c>
      <c r="O159" s="220">
        <v>329680000</v>
      </c>
      <c r="P159" s="221">
        <v>7.2839264763394605E-3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6519.7</v>
      </c>
      <c r="F160" s="217">
        <v>6495.1166666666659</v>
      </c>
      <c r="G160" s="219">
        <v>6435.2333333333318</v>
      </c>
      <c r="H160" s="219">
        <v>6350.7666666666655</v>
      </c>
      <c r="I160" s="219">
        <v>6290.8833333333314</v>
      </c>
      <c r="J160" s="219">
        <v>6579.5833333333321</v>
      </c>
      <c r="K160" s="219">
        <v>6639.4666666666653</v>
      </c>
      <c r="L160" s="219">
        <v>6723.9333333333325</v>
      </c>
      <c r="M160" s="220">
        <v>6555</v>
      </c>
      <c r="N160" s="220">
        <v>6410.65</v>
      </c>
      <c r="O160" s="220">
        <v>2088825</v>
      </c>
      <c r="P160" s="221">
        <v>2.4956506089147518E-3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317.7</v>
      </c>
      <c r="F161" s="217">
        <v>317.25</v>
      </c>
      <c r="G161" s="219">
        <v>316</v>
      </c>
      <c r="H161" s="219">
        <v>314.3</v>
      </c>
      <c r="I161" s="219">
        <v>313.05</v>
      </c>
      <c r="J161" s="219">
        <v>318.95</v>
      </c>
      <c r="K161" s="219">
        <v>320.2</v>
      </c>
      <c r="L161" s="219">
        <v>321.89999999999998</v>
      </c>
      <c r="M161" s="220">
        <v>318.5</v>
      </c>
      <c r="N161" s="220">
        <v>315.55</v>
      </c>
      <c r="O161" s="220">
        <v>60303600</v>
      </c>
      <c r="P161" s="221">
        <v>1.3247036051294458E-2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1328.35</v>
      </c>
      <c r="F162" s="217">
        <v>1327.9666666666667</v>
      </c>
      <c r="G162" s="219">
        <v>1321.9833333333333</v>
      </c>
      <c r="H162" s="219">
        <v>1315.6166666666666</v>
      </c>
      <c r="I162" s="219">
        <v>1309.6333333333332</v>
      </c>
      <c r="J162" s="219">
        <v>1334.3333333333335</v>
      </c>
      <c r="K162" s="219">
        <v>1340.3166666666671</v>
      </c>
      <c r="L162" s="219">
        <v>1346.6833333333336</v>
      </c>
      <c r="M162" s="220">
        <v>1333.95</v>
      </c>
      <c r="N162" s="220">
        <v>1321.6</v>
      </c>
      <c r="O162" s="220">
        <v>5947491</v>
      </c>
      <c r="P162" s="221">
        <v>1.1647026582625377E-3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779.1</v>
      </c>
      <c r="F163" s="217">
        <v>779.4</v>
      </c>
      <c r="G163" s="219">
        <v>776.69999999999993</v>
      </c>
      <c r="H163" s="219">
        <v>774.3</v>
      </c>
      <c r="I163" s="219">
        <v>771.59999999999991</v>
      </c>
      <c r="J163" s="219">
        <v>781.8</v>
      </c>
      <c r="K163" s="219">
        <v>784.5</v>
      </c>
      <c r="L163" s="219">
        <v>786.9</v>
      </c>
      <c r="M163" s="220">
        <v>782.1</v>
      </c>
      <c r="N163" s="220">
        <v>777</v>
      </c>
      <c r="O163" s="220">
        <v>9390800</v>
      </c>
      <c r="P163" s="221">
        <v>0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252.3</v>
      </c>
      <c r="F164" s="217">
        <v>252.28333333333333</v>
      </c>
      <c r="G164" s="219">
        <v>251.41666666666666</v>
      </c>
      <c r="H164" s="219">
        <v>250.53333333333333</v>
      </c>
      <c r="I164" s="219">
        <v>249.66666666666666</v>
      </c>
      <c r="J164" s="219">
        <v>253.16666666666666</v>
      </c>
      <c r="K164" s="219">
        <v>254.03333333333333</v>
      </c>
      <c r="L164" s="219">
        <v>254.91666666666666</v>
      </c>
      <c r="M164" s="220">
        <v>253.15</v>
      </c>
      <c r="N164" s="220">
        <v>251.4</v>
      </c>
      <c r="O164" s="220">
        <v>53845000</v>
      </c>
      <c r="P164" s="221">
        <v>-3.2490136922719889E-4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546.20000000000005</v>
      </c>
      <c r="F165" s="217">
        <v>545.55000000000007</v>
      </c>
      <c r="G165" s="219">
        <v>543.10000000000014</v>
      </c>
      <c r="H165" s="219">
        <v>540.00000000000011</v>
      </c>
      <c r="I165" s="219">
        <v>537.55000000000018</v>
      </c>
      <c r="J165" s="219">
        <v>548.65000000000009</v>
      </c>
      <c r="K165" s="219">
        <v>551.10000000000014</v>
      </c>
      <c r="L165" s="219">
        <v>554.20000000000005</v>
      </c>
      <c r="M165" s="220">
        <v>548</v>
      </c>
      <c r="N165" s="220">
        <v>542.45000000000005</v>
      </c>
      <c r="O165" s="220">
        <v>47396000</v>
      </c>
      <c r="P165" s="221">
        <v>-2.5312183597705031E-4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2873.95</v>
      </c>
      <c r="F166" s="217">
        <v>2874.85</v>
      </c>
      <c r="G166" s="219">
        <v>2869.7</v>
      </c>
      <c r="H166" s="219">
        <v>2865.45</v>
      </c>
      <c r="I166" s="219">
        <v>2860.2999999999997</v>
      </c>
      <c r="J166" s="219">
        <v>2879.1</v>
      </c>
      <c r="K166" s="219">
        <v>2884.2500000000005</v>
      </c>
      <c r="L166" s="219">
        <v>2888.5</v>
      </c>
      <c r="M166" s="220">
        <v>2880</v>
      </c>
      <c r="N166" s="220">
        <v>2870.6</v>
      </c>
      <c r="O166" s="220">
        <v>40327250</v>
      </c>
      <c r="P166" s="221">
        <v>-5.2666146201221851E-4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169.55</v>
      </c>
      <c r="F167" s="217">
        <v>169.15</v>
      </c>
      <c r="G167" s="219">
        <v>167.25</v>
      </c>
      <c r="H167" s="219">
        <v>164.95</v>
      </c>
      <c r="I167" s="219">
        <v>163.04999999999998</v>
      </c>
      <c r="J167" s="219">
        <v>171.45000000000002</v>
      </c>
      <c r="K167" s="219">
        <v>173.35000000000005</v>
      </c>
      <c r="L167" s="219">
        <v>175.65000000000003</v>
      </c>
      <c r="M167" s="220">
        <v>171.05</v>
      </c>
      <c r="N167" s="220">
        <v>166.85</v>
      </c>
      <c r="O167" s="220">
        <v>170084000</v>
      </c>
      <c r="P167" s="221">
        <v>-1.0863496789801806E-2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714.8</v>
      </c>
      <c r="F168" s="217">
        <v>715.30000000000007</v>
      </c>
      <c r="G168" s="219">
        <v>713.60000000000014</v>
      </c>
      <c r="H168" s="219">
        <v>712.40000000000009</v>
      </c>
      <c r="I168" s="219">
        <v>710.70000000000016</v>
      </c>
      <c r="J168" s="219">
        <v>716.50000000000011</v>
      </c>
      <c r="K168" s="219">
        <v>718.20000000000016</v>
      </c>
      <c r="L168" s="219">
        <v>719.40000000000009</v>
      </c>
      <c r="M168" s="220">
        <v>717</v>
      </c>
      <c r="N168" s="220">
        <v>714.1</v>
      </c>
      <c r="O168" s="220">
        <v>19762400</v>
      </c>
      <c r="P168" s="221">
        <v>1.6218627093216558E-3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1441.15</v>
      </c>
      <c r="F169" s="217">
        <v>1439.2833333333335</v>
      </c>
      <c r="G169" s="219">
        <v>1432.2166666666672</v>
      </c>
      <c r="H169" s="219">
        <v>1423.2833333333335</v>
      </c>
      <c r="I169" s="219">
        <v>1416.2166666666672</v>
      </c>
      <c r="J169" s="219">
        <v>1448.2166666666672</v>
      </c>
      <c r="K169" s="219">
        <v>1455.2833333333333</v>
      </c>
      <c r="L169" s="219">
        <v>1464.2166666666672</v>
      </c>
      <c r="M169" s="220">
        <v>1446.35</v>
      </c>
      <c r="N169" s="220">
        <v>1430.35</v>
      </c>
      <c r="O169" s="220">
        <v>9123750</v>
      </c>
      <c r="P169" s="221">
        <v>-1.2725257583843029E-3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808.45</v>
      </c>
      <c r="F170" s="217">
        <v>808.55000000000007</v>
      </c>
      <c r="G170" s="219">
        <v>807.40000000000009</v>
      </c>
      <c r="H170" s="219">
        <v>806.35</v>
      </c>
      <c r="I170" s="219">
        <v>805.2</v>
      </c>
      <c r="J170" s="219">
        <v>809.60000000000014</v>
      </c>
      <c r="K170" s="219">
        <v>810.75</v>
      </c>
      <c r="L170" s="219">
        <v>811.80000000000018</v>
      </c>
      <c r="M170" s="220">
        <v>809.7</v>
      </c>
      <c r="N170" s="220">
        <v>807.5</v>
      </c>
      <c r="O170" s="220">
        <v>106878000</v>
      </c>
      <c r="P170" s="221">
        <v>-3.7959551755716654E-3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26362.25</v>
      </c>
      <c r="F171" s="217">
        <v>26303.733333333334</v>
      </c>
      <c r="G171" s="219">
        <v>26157.466666666667</v>
      </c>
      <c r="H171" s="219">
        <v>25952.683333333334</v>
      </c>
      <c r="I171" s="219">
        <v>25806.416666666668</v>
      </c>
      <c r="J171" s="219">
        <v>26508.516666666666</v>
      </c>
      <c r="K171" s="219">
        <v>26654.783333333336</v>
      </c>
      <c r="L171" s="219">
        <v>26859.566666666666</v>
      </c>
      <c r="M171" s="220">
        <v>26450</v>
      </c>
      <c r="N171" s="220">
        <v>26098.95</v>
      </c>
      <c r="O171" s="220">
        <v>353925</v>
      </c>
      <c r="P171" s="221">
        <v>-2.7472527472527475E-3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7224.75</v>
      </c>
      <c r="F172" s="217">
        <v>7220.7833333333328</v>
      </c>
      <c r="G172" s="219">
        <v>7200.5166666666655</v>
      </c>
      <c r="H172" s="219">
        <v>7176.2833333333328</v>
      </c>
      <c r="I172" s="219">
        <v>7156.0166666666655</v>
      </c>
      <c r="J172" s="219">
        <v>7245.0166666666655</v>
      </c>
      <c r="K172" s="219">
        <v>7265.2833333333319</v>
      </c>
      <c r="L172" s="219">
        <v>7289.5166666666655</v>
      </c>
      <c r="M172" s="220">
        <v>7241.05</v>
      </c>
      <c r="N172" s="220">
        <v>7196.55</v>
      </c>
      <c r="O172" s="220">
        <v>1781850</v>
      </c>
      <c r="P172" s="221">
        <v>-1.7647058823529412E-3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2271.15</v>
      </c>
      <c r="F173" s="217">
        <v>2268.1333333333332</v>
      </c>
      <c r="G173" s="219">
        <v>2253.0166666666664</v>
      </c>
      <c r="H173" s="219">
        <v>2234.8833333333332</v>
      </c>
      <c r="I173" s="219">
        <v>2219.7666666666664</v>
      </c>
      <c r="J173" s="219">
        <v>2286.2666666666664</v>
      </c>
      <c r="K173" s="219">
        <v>2301.3833333333332</v>
      </c>
      <c r="L173" s="219">
        <v>2319.5166666666664</v>
      </c>
      <c r="M173" s="220">
        <v>2283.25</v>
      </c>
      <c r="N173" s="220">
        <v>2250</v>
      </c>
      <c r="O173" s="220">
        <v>5298750</v>
      </c>
      <c r="P173" s="221">
        <v>3.7650067485970021E-3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2370.9</v>
      </c>
      <c r="F174" s="217">
        <v>2373.6</v>
      </c>
      <c r="G174" s="219">
        <v>2350.2999999999997</v>
      </c>
      <c r="H174" s="219">
        <v>2329.6999999999998</v>
      </c>
      <c r="I174" s="219">
        <v>2306.3999999999996</v>
      </c>
      <c r="J174" s="219">
        <v>2394.1999999999998</v>
      </c>
      <c r="K174" s="219">
        <v>2417.5</v>
      </c>
      <c r="L174" s="219">
        <v>2438.1</v>
      </c>
      <c r="M174" s="220">
        <v>2396.9</v>
      </c>
      <c r="N174" s="220">
        <v>2353</v>
      </c>
      <c r="O174" s="220">
        <v>7395600</v>
      </c>
      <c r="P174" s="221">
        <v>-1.3368442373911282E-3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1533.85</v>
      </c>
      <c r="F175" s="217">
        <v>1533.5333333333335</v>
      </c>
      <c r="G175" s="219">
        <v>1529.0666666666671</v>
      </c>
      <c r="H175" s="219">
        <v>1524.2833333333335</v>
      </c>
      <c r="I175" s="219">
        <v>1519.8166666666671</v>
      </c>
      <c r="J175" s="219">
        <v>1538.3166666666671</v>
      </c>
      <c r="K175" s="219">
        <v>1542.7833333333338</v>
      </c>
      <c r="L175" s="219">
        <v>1547.5666666666671</v>
      </c>
      <c r="M175" s="220">
        <v>1538</v>
      </c>
      <c r="N175" s="220">
        <v>1528.75</v>
      </c>
      <c r="O175" s="220">
        <v>14288750</v>
      </c>
      <c r="P175" s="221">
        <v>1.0298408650663267E-3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675.35</v>
      </c>
      <c r="F176" s="217">
        <v>675.31666666666672</v>
      </c>
      <c r="G176" s="219">
        <v>671.28333333333342</v>
      </c>
      <c r="H176" s="219">
        <v>667.2166666666667</v>
      </c>
      <c r="I176" s="219">
        <v>663.18333333333339</v>
      </c>
      <c r="J176" s="219">
        <v>679.38333333333344</v>
      </c>
      <c r="K176" s="219">
        <v>683.41666666666674</v>
      </c>
      <c r="L176" s="219">
        <v>687.48333333333346</v>
      </c>
      <c r="M176" s="220">
        <v>679.35</v>
      </c>
      <c r="N176" s="220">
        <v>671.25</v>
      </c>
      <c r="O176" s="220">
        <v>8236500</v>
      </c>
      <c r="P176" s="221">
        <v>-5.4605023662176923E-4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689.6</v>
      </c>
      <c r="F177" s="217">
        <v>689.4</v>
      </c>
      <c r="G177" s="219">
        <v>687.25</v>
      </c>
      <c r="H177" s="219">
        <v>684.9</v>
      </c>
      <c r="I177" s="219">
        <v>682.75</v>
      </c>
      <c r="J177" s="219">
        <v>691.75</v>
      </c>
      <c r="K177" s="219">
        <v>693.89999999999986</v>
      </c>
      <c r="L177" s="219">
        <v>696.25</v>
      </c>
      <c r="M177" s="220">
        <v>691.55</v>
      </c>
      <c r="N177" s="220">
        <v>687.05</v>
      </c>
      <c r="O177" s="220">
        <v>6667000</v>
      </c>
      <c r="P177" s="221">
        <v>1.5021781583295778E-3</v>
      </c>
    </row>
    <row r="178" spans="1:16" ht="12.75" customHeight="1">
      <c r="A178" s="213">
        <v>168</v>
      </c>
      <c r="B178" s="225" t="s">
        <v>850</v>
      </c>
      <c r="C178" s="224" t="s">
        <v>218</v>
      </c>
      <c r="D178" s="218">
        <v>45442</v>
      </c>
      <c r="E178" s="217">
        <v>1082.0999999999999</v>
      </c>
      <c r="F178" s="217">
        <v>1085.7</v>
      </c>
      <c r="G178" s="219">
        <v>1076.9000000000001</v>
      </c>
      <c r="H178" s="219">
        <v>1071.7</v>
      </c>
      <c r="I178" s="219">
        <v>1062.9000000000001</v>
      </c>
      <c r="J178" s="219">
        <v>1090.9000000000001</v>
      </c>
      <c r="K178" s="219">
        <v>1099.6999999999998</v>
      </c>
      <c r="L178" s="219">
        <v>1104.9000000000001</v>
      </c>
      <c r="M178" s="220">
        <v>1094.5</v>
      </c>
      <c r="N178" s="220">
        <v>1080.5</v>
      </c>
      <c r="O178" s="220">
        <v>12866150</v>
      </c>
      <c r="P178" s="221">
        <v>1.9702745534758213E-3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1806.4</v>
      </c>
      <c r="F179" s="217">
        <v>1803.8</v>
      </c>
      <c r="G179" s="219">
        <v>1798.6</v>
      </c>
      <c r="H179" s="219">
        <v>1790.8</v>
      </c>
      <c r="I179" s="219">
        <v>1785.6</v>
      </c>
      <c r="J179" s="219">
        <v>1811.6</v>
      </c>
      <c r="K179" s="219">
        <v>1816.8000000000002</v>
      </c>
      <c r="L179" s="219">
        <v>1824.6</v>
      </c>
      <c r="M179" s="220">
        <v>1809</v>
      </c>
      <c r="N179" s="220">
        <v>1796</v>
      </c>
      <c r="O179" s="220">
        <v>7914000</v>
      </c>
      <c r="P179" s="221">
        <v>1.4552356849098387E-3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1090.6500000000001</v>
      </c>
      <c r="F180" s="217">
        <v>1087.0166666666667</v>
      </c>
      <c r="G180" s="219">
        <v>1081.0833333333333</v>
      </c>
      <c r="H180" s="219">
        <v>1071.5166666666667</v>
      </c>
      <c r="I180" s="219">
        <v>1065.5833333333333</v>
      </c>
      <c r="J180" s="219">
        <v>1096.5833333333333</v>
      </c>
      <c r="K180" s="219">
        <v>1102.5166666666667</v>
      </c>
      <c r="L180" s="219">
        <v>1112.0833333333333</v>
      </c>
      <c r="M180" s="220">
        <v>1092.95</v>
      </c>
      <c r="N180" s="220">
        <v>1077.45</v>
      </c>
      <c r="O180" s="220">
        <v>11895300</v>
      </c>
      <c r="P180" s="221">
        <v>2.5030339805825245E-3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954.7</v>
      </c>
      <c r="F181" s="217">
        <v>953.7166666666667</v>
      </c>
      <c r="G181" s="219">
        <v>948.58333333333337</v>
      </c>
      <c r="H181" s="219">
        <v>942.4666666666667</v>
      </c>
      <c r="I181" s="219">
        <v>937.33333333333337</v>
      </c>
      <c r="J181" s="219">
        <v>959.83333333333337</v>
      </c>
      <c r="K181" s="219">
        <v>964.96666666666658</v>
      </c>
      <c r="L181" s="219">
        <v>971.08333333333337</v>
      </c>
      <c r="M181" s="220">
        <v>958.85</v>
      </c>
      <c r="N181" s="220">
        <v>947.6</v>
      </c>
      <c r="O181" s="220">
        <v>89924125</v>
      </c>
      <c r="P181" s="221">
        <v>-1.0078892538286739E-3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442.9</v>
      </c>
      <c r="F182" s="217">
        <v>442.23333333333335</v>
      </c>
      <c r="G182" s="219">
        <v>438.61666666666667</v>
      </c>
      <c r="H182" s="219">
        <v>434.33333333333331</v>
      </c>
      <c r="I182" s="219">
        <v>430.71666666666664</v>
      </c>
      <c r="J182" s="219">
        <v>446.51666666666671</v>
      </c>
      <c r="K182" s="219">
        <v>450.13333333333338</v>
      </c>
      <c r="L182" s="219">
        <v>454.41666666666674</v>
      </c>
      <c r="M182" s="220">
        <v>445.85</v>
      </c>
      <c r="N182" s="220">
        <v>437.95</v>
      </c>
      <c r="O182" s="220">
        <v>94547250</v>
      </c>
      <c r="P182" s="221">
        <v>1.1218920557913887E-2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167.95</v>
      </c>
      <c r="F183" s="217">
        <v>167.9</v>
      </c>
      <c r="G183" s="219">
        <v>167.4</v>
      </c>
      <c r="H183" s="219">
        <v>166.85</v>
      </c>
      <c r="I183" s="219">
        <v>166.35</v>
      </c>
      <c r="J183" s="219">
        <v>168.45000000000002</v>
      </c>
      <c r="K183" s="219">
        <v>168.95000000000002</v>
      </c>
      <c r="L183" s="219">
        <v>169.50000000000003</v>
      </c>
      <c r="M183" s="220">
        <v>168.4</v>
      </c>
      <c r="N183" s="220">
        <v>167.35</v>
      </c>
      <c r="O183" s="220">
        <v>260815500</v>
      </c>
      <c r="P183" s="221">
        <v>2.1088148460565163E-5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3853</v>
      </c>
      <c r="F184" s="217">
        <v>3851.9</v>
      </c>
      <c r="G184" s="219">
        <v>3846.1000000000004</v>
      </c>
      <c r="H184" s="219">
        <v>3839.2000000000003</v>
      </c>
      <c r="I184" s="219">
        <v>3833.4000000000005</v>
      </c>
      <c r="J184" s="219">
        <v>3858.8</v>
      </c>
      <c r="K184" s="219">
        <v>3864.6000000000004</v>
      </c>
      <c r="L184" s="219">
        <v>3871.5</v>
      </c>
      <c r="M184" s="220">
        <v>3857.7</v>
      </c>
      <c r="N184" s="220">
        <v>3845</v>
      </c>
      <c r="O184" s="220">
        <v>14361550</v>
      </c>
      <c r="P184" s="221">
        <v>-1.3021308702371825E-3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1308.8</v>
      </c>
      <c r="F185" s="217">
        <v>1306.7</v>
      </c>
      <c r="G185" s="219">
        <v>1303.4000000000001</v>
      </c>
      <c r="H185" s="219">
        <v>1298</v>
      </c>
      <c r="I185" s="219">
        <v>1294.7</v>
      </c>
      <c r="J185" s="219">
        <v>1312.1000000000001</v>
      </c>
      <c r="K185" s="219">
        <v>1315.3999999999999</v>
      </c>
      <c r="L185" s="219">
        <v>1320.8000000000002</v>
      </c>
      <c r="M185" s="220">
        <v>1310</v>
      </c>
      <c r="N185" s="220">
        <v>1301.3</v>
      </c>
      <c r="O185" s="220">
        <v>16297200</v>
      </c>
      <c r="P185" s="221">
        <v>-9.5630425187582754E-4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3364</v>
      </c>
      <c r="F186" s="217">
        <v>3367.3333333333335</v>
      </c>
      <c r="G186" s="219">
        <v>3346.666666666667</v>
      </c>
      <c r="H186" s="219">
        <v>3329.3333333333335</v>
      </c>
      <c r="I186" s="219">
        <v>3308.666666666667</v>
      </c>
      <c r="J186" s="219">
        <v>3384.666666666667</v>
      </c>
      <c r="K186" s="219">
        <v>3405.3333333333339</v>
      </c>
      <c r="L186" s="219">
        <v>3422.666666666667</v>
      </c>
      <c r="M186" s="220">
        <v>3388</v>
      </c>
      <c r="N186" s="220">
        <v>3350</v>
      </c>
      <c r="O186" s="220">
        <v>7919625</v>
      </c>
      <c r="P186" s="221">
        <v>-1.5884572109338805E-3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2714.45</v>
      </c>
      <c r="F187" s="217">
        <v>2719.1166666666668</v>
      </c>
      <c r="G187" s="219">
        <v>2695.3333333333335</v>
      </c>
      <c r="H187" s="219">
        <v>2676.2166666666667</v>
      </c>
      <c r="I187" s="219">
        <v>2652.4333333333334</v>
      </c>
      <c r="J187" s="219">
        <v>2738.2333333333336</v>
      </c>
      <c r="K187" s="219">
        <v>2762.0166666666664</v>
      </c>
      <c r="L187" s="219">
        <v>2781.1333333333337</v>
      </c>
      <c r="M187" s="220">
        <v>2742.9</v>
      </c>
      <c r="N187" s="220">
        <v>2700</v>
      </c>
      <c r="O187" s="220">
        <v>1354250</v>
      </c>
      <c r="P187" s="221">
        <v>1.6642011834319527E-3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4646.6499999999996</v>
      </c>
      <c r="F188" s="217">
        <v>4626.55</v>
      </c>
      <c r="G188" s="219">
        <v>4580.1000000000004</v>
      </c>
      <c r="H188" s="219">
        <v>4513.55</v>
      </c>
      <c r="I188" s="219">
        <v>4467.1000000000004</v>
      </c>
      <c r="J188" s="219">
        <v>4693.1000000000004</v>
      </c>
      <c r="K188" s="219">
        <v>4739.5499999999993</v>
      </c>
      <c r="L188" s="219">
        <v>4806.1000000000004</v>
      </c>
      <c r="M188" s="220">
        <v>4673</v>
      </c>
      <c r="N188" s="220">
        <v>4560</v>
      </c>
      <c r="O188" s="220">
        <v>3478800</v>
      </c>
      <c r="P188" s="221">
        <v>-6.8941744226128923E-4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2190.5</v>
      </c>
      <c r="F189" s="217">
        <v>2192.15</v>
      </c>
      <c r="G189" s="219">
        <v>2182.3500000000004</v>
      </c>
      <c r="H189" s="219">
        <v>2174.2000000000003</v>
      </c>
      <c r="I189" s="219">
        <v>2164.4000000000005</v>
      </c>
      <c r="J189" s="219">
        <v>2200.3000000000002</v>
      </c>
      <c r="K189" s="219">
        <v>2210.1000000000004</v>
      </c>
      <c r="L189" s="219">
        <v>2218.25</v>
      </c>
      <c r="M189" s="220">
        <v>2201.9499999999998</v>
      </c>
      <c r="N189" s="220">
        <v>2184</v>
      </c>
      <c r="O189" s="220">
        <v>6546750</v>
      </c>
      <c r="P189" s="221">
        <v>-6.9451864515439679E-4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1916.9</v>
      </c>
      <c r="F190" s="217">
        <v>1919.7</v>
      </c>
      <c r="G190" s="219">
        <v>1908.4</v>
      </c>
      <c r="H190" s="219">
        <v>1899.9</v>
      </c>
      <c r="I190" s="219">
        <v>1888.6000000000001</v>
      </c>
      <c r="J190" s="219">
        <v>1928.2</v>
      </c>
      <c r="K190" s="219">
        <v>1939.4999999999998</v>
      </c>
      <c r="L190" s="219">
        <v>1948</v>
      </c>
      <c r="M190" s="220">
        <v>1931</v>
      </c>
      <c r="N190" s="220">
        <v>1911.2</v>
      </c>
      <c r="O190" s="220">
        <v>2499600</v>
      </c>
      <c r="P190" s="221">
        <v>3.2107882485150102E-3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9890.65</v>
      </c>
      <c r="F191" s="217">
        <v>9891.2166666666653</v>
      </c>
      <c r="G191" s="219">
        <v>9870.4833333333299</v>
      </c>
      <c r="H191" s="219">
        <v>9850.3166666666639</v>
      </c>
      <c r="I191" s="219">
        <v>9829.5833333333285</v>
      </c>
      <c r="J191" s="219">
        <v>9911.3833333333314</v>
      </c>
      <c r="K191" s="219">
        <v>9932.116666666665</v>
      </c>
      <c r="L191" s="219">
        <v>9952.2833333333328</v>
      </c>
      <c r="M191" s="220">
        <v>9911.9500000000007</v>
      </c>
      <c r="N191" s="220">
        <v>9871.0499999999993</v>
      </c>
      <c r="O191" s="220">
        <v>1986900</v>
      </c>
      <c r="P191" s="221">
        <v>-2.5158498540807085E-4</v>
      </c>
    </row>
    <row r="192" spans="1:16" ht="12.75" customHeight="1">
      <c r="A192" s="213">
        <v>182</v>
      </c>
      <c r="B192" s="225" t="s">
        <v>850</v>
      </c>
      <c r="C192" s="217" t="s">
        <v>232</v>
      </c>
      <c r="D192" s="218">
        <v>45442</v>
      </c>
      <c r="E192" s="217">
        <v>513.25</v>
      </c>
      <c r="F192" s="217">
        <v>513.73333333333335</v>
      </c>
      <c r="G192" s="219">
        <v>511.51666666666665</v>
      </c>
      <c r="H192" s="219">
        <v>509.7833333333333</v>
      </c>
      <c r="I192" s="219">
        <v>507.56666666666661</v>
      </c>
      <c r="J192" s="219">
        <v>515.4666666666667</v>
      </c>
      <c r="K192" s="219">
        <v>517.68333333333339</v>
      </c>
      <c r="L192" s="219">
        <v>519.41666666666674</v>
      </c>
      <c r="M192" s="220">
        <v>515.95000000000005</v>
      </c>
      <c r="N192" s="220">
        <v>512</v>
      </c>
      <c r="O192" s="220">
        <v>37596000</v>
      </c>
      <c r="P192" s="221">
        <v>5.5355660116246884E-4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460.05</v>
      </c>
      <c r="F193" s="217">
        <v>456.13333333333338</v>
      </c>
      <c r="G193" s="219">
        <v>449.26666666666677</v>
      </c>
      <c r="H193" s="219">
        <v>438.48333333333341</v>
      </c>
      <c r="I193" s="219">
        <v>431.61666666666679</v>
      </c>
      <c r="J193" s="219">
        <v>466.91666666666674</v>
      </c>
      <c r="K193" s="219">
        <v>473.78333333333342</v>
      </c>
      <c r="L193" s="219">
        <v>484.56666666666672</v>
      </c>
      <c r="M193" s="220">
        <v>463</v>
      </c>
      <c r="N193" s="220">
        <v>445.35</v>
      </c>
      <c r="O193" s="220">
        <v>98819500</v>
      </c>
      <c r="P193" s="221">
        <v>1.4569755360347596E-2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1301.05</v>
      </c>
      <c r="F194" s="217">
        <v>1299.4166666666667</v>
      </c>
      <c r="G194" s="219">
        <v>1293.8833333333334</v>
      </c>
      <c r="H194" s="219">
        <v>1286.7166666666667</v>
      </c>
      <c r="I194" s="219">
        <v>1281.1833333333334</v>
      </c>
      <c r="J194" s="219">
        <v>1306.5833333333335</v>
      </c>
      <c r="K194" s="219">
        <v>1312.1166666666668</v>
      </c>
      <c r="L194" s="219">
        <v>1319.2833333333335</v>
      </c>
      <c r="M194" s="220">
        <v>1304.95</v>
      </c>
      <c r="N194" s="220">
        <v>1292.25</v>
      </c>
      <c r="O194" s="220">
        <v>8039400</v>
      </c>
      <c r="P194" s="221">
        <v>-5.4924664143101015E-3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462.1</v>
      </c>
      <c r="F195" s="217">
        <v>461.63333333333338</v>
      </c>
      <c r="G195" s="219">
        <v>460.46666666666675</v>
      </c>
      <c r="H195" s="219">
        <v>458.83333333333337</v>
      </c>
      <c r="I195" s="219">
        <v>457.66666666666674</v>
      </c>
      <c r="J195" s="219">
        <v>463.26666666666677</v>
      </c>
      <c r="K195" s="219">
        <v>464.43333333333339</v>
      </c>
      <c r="L195" s="219">
        <v>466.06666666666678</v>
      </c>
      <c r="M195" s="220">
        <v>462.8</v>
      </c>
      <c r="N195" s="220">
        <v>460</v>
      </c>
      <c r="O195" s="220">
        <v>61672500</v>
      </c>
      <c r="P195" s="221">
        <v>4.8145070629063008E-3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140.30000000000001</v>
      </c>
      <c r="F196" s="217">
        <v>139.86666666666667</v>
      </c>
      <c r="G196" s="219">
        <v>138.48333333333335</v>
      </c>
      <c r="H196" s="219">
        <v>136.66666666666669</v>
      </c>
      <c r="I196" s="219">
        <v>135.28333333333336</v>
      </c>
      <c r="J196" s="219">
        <v>141.68333333333334</v>
      </c>
      <c r="K196" s="219">
        <v>143.06666666666666</v>
      </c>
      <c r="L196" s="219">
        <v>144.88333333333333</v>
      </c>
      <c r="M196" s="220">
        <v>141.25</v>
      </c>
      <c r="N196" s="220">
        <v>138.05000000000001</v>
      </c>
      <c r="O196" s="220">
        <v>127218000</v>
      </c>
      <c r="P196" s="221">
        <v>-1.9673116489816678E-2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1107.0999999999999</v>
      </c>
      <c r="F197" s="217">
        <v>1106.7833333333333</v>
      </c>
      <c r="G197" s="219">
        <v>1106.4666666666667</v>
      </c>
      <c r="H197" s="219">
        <v>1105.8333333333335</v>
      </c>
      <c r="I197" s="219">
        <v>1105.5166666666669</v>
      </c>
      <c r="J197" s="219">
        <v>1107.4166666666665</v>
      </c>
      <c r="K197" s="219">
        <v>1107.7333333333331</v>
      </c>
      <c r="L197" s="219">
        <v>1108.3666666666663</v>
      </c>
      <c r="M197" s="220">
        <v>1107.0999999999999</v>
      </c>
      <c r="N197" s="220">
        <v>1106.1500000000001</v>
      </c>
      <c r="O197" s="220">
        <v>10390500</v>
      </c>
      <c r="P197" s="221">
        <v>1.1743054946980983E-2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3" t="s">
        <v>16</v>
      </c>
      <c r="B8" s="395"/>
      <c r="C8" s="398" t="s">
        <v>20</v>
      </c>
      <c r="D8" s="398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48"/>
      <c r="M8" s="48"/>
      <c r="N8" s="1"/>
      <c r="O8" s="1"/>
    </row>
    <row r="9" spans="1:15" ht="36" customHeight="1">
      <c r="A9" s="394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22502</v>
      </c>
      <c r="D10" s="34">
        <v>22497.433333333334</v>
      </c>
      <c r="E10" s="34">
        <v>22474.616666666669</v>
      </c>
      <c r="F10" s="34">
        <v>22447.233333333334</v>
      </c>
      <c r="G10" s="34">
        <v>22424.416666666668</v>
      </c>
      <c r="H10" s="34">
        <v>22524.816666666669</v>
      </c>
      <c r="I10" s="34">
        <v>22547.633333333335</v>
      </c>
      <c r="J10" s="34">
        <v>22575.01666666667</v>
      </c>
      <c r="K10" s="34">
        <v>22520.25</v>
      </c>
      <c r="L10" s="34">
        <v>22470.05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48199.5</v>
      </c>
      <c r="D11" s="34">
        <v>48176.666666666664</v>
      </c>
      <c r="E11" s="34">
        <v>48130.98333333333</v>
      </c>
      <c r="F11" s="34">
        <v>48062.466666666667</v>
      </c>
      <c r="G11" s="34">
        <v>48016.783333333333</v>
      </c>
      <c r="H11" s="34">
        <v>48245.183333333327</v>
      </c>
      <c r="I11" s="34">
        <v>48290.866666666661</v>
      </c>
      <c r="J11" s="34">
        <v>48359.383333333324</v>
      </c>
      <c r="K11" s="34">
        <v>48222.35</v>
      </c>
      <c r="L11" s="34">
        <v>48108.15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6462.15</v>
      </c>
      <c r="D12" s="36">
        <v>6458.6833333333334</v>
      </c>
      <c r="E12" s="36">
        <v>6430.416666666667</v>
      </c>
      <c r="F12" s="36">
        <v>6398.6833333333334</v>
      </c>
      <c r="G12" s="36">
        <v>6370.416666666667</v>
      </c>
      <c r="H12" s="36">
        <v>6490.416666666667</v>
      </c>
      <c r="I12" s="36">
        <v>6518.6833333333334</v>
      </c>
      <c r="J12" s="36">
        <v>6550.416666666667</v>
      </c>
      <c r="K12" s="36">
        <v>6486.95</v>
      </c>
      <c r="L12" s="36">
        <v>6426.95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8656.9500000000007</v>
      </c>
      <c r="D13" s="36">
        <v>8651.85</v>
      </c>
      <c r="E13" s="36">
        <v>8641.5500000000011</v>
      </c>
      <c r="F13" s="36">
        <v>8626.1500000000015</v>
      </c>
      <c r="G13" s="36">
        <v>8615.8500000000022</v>
      </c>
      <c r="H13" s="36">
        <v>8667.25</v>
      </c>
      <c r="I13" s="36">
        <v>8677.5499999999993</v>
      </c>
      <c r="J13" s="36">
        <v>8692.9499999999989</v>
      </c>
      <c r="K13" s="36">
        <v>8662.15</v>
      </c>
      <c r="L13" s="36">
        <v>8636.4500000000007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33438.75</v>
      </c>
      <c r="D14" s="36">
        <v>33442.400000000001</v>
      </c>
      <c r="E14" s="36">
        <v>33390.350000000006</v>
      </c>
      <c r="F14" s="36">
        <v>33341.950000000004</v>
      </c>
      <c r="G14" s="36">
        <v>33289.900000000009</v>
      </c>
      <c r="H14" s="36">
        <v>33490.800000000003</v>
      </c>
      <c r="I14" s="36">
        <v>33542.850000000006</v>
      </c>
      <c r="J14" s="36">
        <v>33591.25</v>
      </c>
      <c r="K14" s="36">
        <v>33494.449999999997</v>
      </c>
      <c r="L14" s="36">
        <v>33394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10445</v>
      </c>
      <c r="D15" s="36">
        <v>10432.033333333333</v>
      </c>
      <c r="E15" s="36">
        <v>10395.816666666666</v>
      </c>
      <c r="F15" s="36">
        <v>10346.633333333333</v>
      </c>
      <c r="G15" s="36">
        <v>10310.416666666666</v>
      </c>
      <c r="H15" s="36">
        <v>10481.216666666665</v>
      </c>
      <c r="I15" s="36">
        <v>10517.433333333332</v>
      </c>
      <c r="J15" s="36">
        <v>10566.616666666665</v>
      </c>
      <c r="K15" s="36">
        <v>10468.25</v>
      </c>
      <c r="L15" s="36">
        <v>10382.85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14588.35</v>
      </c>
      <c r="D16" s="36">
        <v>14580.066666666668</v>
      </c>
      <c r="E16" s="36">
        <v>14559.433333333334</v>
      </c>
      <c r="F16" s="36">
        <v>14530.516666666666</v>
      </c>
      <c r="G16" s="36">
        <v>14509.883333333333</v>
      </c>
      <c r="H16" s="36">
        <v>14608.983333333335</v>
      </c>
      <c r="I16" s="36">
        <v>14629.61666666667</v>
      </c>
      <c r="J16" s="36">
        <v>14658.533333333336</v>
      </c>
      <c r="K16" s="36">
        <v>14600.7</v>
      </c>
      <c r="L16" s="36">
        <v>14551.15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8416.65</v>
      </c>
      <c r="D17" s="36">
        <v>8414.6999999999989</v>
      </c>
      <c r="E17" s="36">
        <v>8386.9999999999982</v>
      </c>
      <c r="F17" s="36">
        <v>8357.3499999999985</v>
      </c>
      <c r="G17" s="36">
        <v>8329.6499999999978</v>
      </c>
      <c r="H17" s="36">
        <v>8444.3499999999985</v>
      </c>
      <c r="I17" s="36">
        <v>8472.0499999999993</v>
      </c>
      <c r="J17" s="36">
        <v>8501.6999999999989</v>
      </c>
      <c r="K17" s="31">
        <v>8442.4</v>
      </c>
      <c r="L17" s="31">
        <v>8385.0499999999993</v>
      </c>
      <c r="M17" s="31">
        <v>0.31641999999999998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2525.9499999999998</v>
      </c>
      <c r="D18" s="36">
        <v>2530.65</v>
      </c>
      <c r="E18" s="36">
        <v>2496.3000000000002</v>
      </c>
      <c r="F18" s="36">
        <v>2466.65</v>
      </c>
      <c r="G18" s="36">
        <v>2432.3000000000002</v>
      </c>
      <c r="H18" s="36">
        <v>2560.3000000000002</v>
      </c>
      <c r="I18" s="36">
        <v>2594.6499999999996</v>
      </c>
      <c r="J18" s="36">
        <v>2624.3</v>
      </c>
      <c r="K18" s="31">
        <v>2565</v>
      </c>
      <c r="L18" s="31">
        <v>2501</v>
      </c>
      <c r="M18" s="31">
        <v>0.40399000000000002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1668.15</v>
      </c>
      <c r="D19" s="36">
        <v>1679.4666666666665</v>
      </c>
      <c r="E19" s="36">
        <v>1648.9333333333329</v>
      </c>
      <c r="F19" s="36">
        <v>1629.7166666666665</v>
      </c>
      <c r="G19" s="36">
        <v>1599.1833333333329</v>
      </c>
      <c r="H19" s="36">
        <v>1698.6833333333329</v>
      </c>
      <c r="I19" s="36">
        <v>1729.2166666666662</v>
      </c>
      <c r="J19" s="36">
        <v>1748.4333333333329</v>
      </c>
      <c r="K19" s="31">
        <v>1710</v>
      </c>
      <c r="L19" s="31">
        <v>1660.25</v>
      </c>
      <c r="M19" s="31">
        <v>0.62109999999999999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624.29999999999995</v>
      </c>
      <c r="D20" s="36">
        <v>619.30000000000007</v>
      </c>
      <c r="E20" s="36">
        <v>610.90000000000009</v>
      </c>
      <c r="F20" s="36">
        <v>597.5</v>
      </c>
      <c r="G20" s="36">
        <v>589.1</v>
      </c>
      <c r="H20" s="36">
        <v>632.70000000000016</v>
      </c>
      <c r="I20" s="36">
        <v>641.1</v>
      </c>
      <c r="J20" s="36">
        <v>654.50000000000023</v>
      </c>
      <c r="K20" s="31">
        <v>627.70000000000005</v>
      </c>
      <c r="L20" s="31">
        <v>605.9</v>
      </c>
      <c r="M20" s="31">
        <v>0.90208999999999995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1044.5999999999999</v>
      </c>
      <c r="D21" s="36">
        <v>1042.3500000000001</v>
      </c>
      <c r="E21" s="36">
        <v>1037.4500000000003</v>
      </c>
      <c r="F21" s="36">
        <v>1030.3000000000002</v>
      </c>
      <c r="G21" s="36">
        <v>1025.4000000000003</v>
      </c>
      <c r="H21" s="36">
        <v>1049.5000000000002</v>
      </c>
      <c r="I21" s="36">
        <v>1054.4000000000003</v>
      </c>
      <c r="J21" s="36">
        <v>1061.5500000000002</v>
      </c>
      <c r="K21" s="31">
        <v>1047.25</v>
      </c>
      <c r="L21" s="31">
        <v>1035.2</v>
      </c>
      <c r="M21" s="31">
        <v>0.89541000000000004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3059.75</v>
      </c>
      <c r="D22" s="36">
        <v>3062.9166666666665</v>
      </c>
      <c r="E22" s="36">
        <v>3051.833333333333</v>
      </c>
      <c r="F22" s="36">
        <v>3043.9166666666665</v>
      </c>
      <c r="G22" s="36">
        <v>3032.833333333333</v>
      </c>
      <c r="H22" s="36">
        <v>3070.833333333333</v>
      </c>
      <c r="I22" s="36">
        <v>3081.9166666666661</v>
      </c>
      <c r="J22" s="36">
        <v>3089.833333333333</v>
      </c>
      <c r="K22" s="31">
        <v>3074</v>
      </c>
      <c r="L22" s="31">
        <v>3055</v>
      </c>
      <c r="M22" s="31">
        <v>0.74336000000000002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1831.95</v>
      </c>
      <c r="D23" s="36">
        <v>1832.4833333333333</v>
      </c>
      <c r="E23" s="36">
        <v>1824.4666666666667</v>
      </c>
      <c r="F23" s="36">
        <v>1816.9833333333333</v>
      </c>
      <c r="G23" s="36">
        <v>1808.9666666666667</v>
      </c>
      <c r="H23" s="36">
        <v>1839.9666666666667</v>
      </c>
      <c r="I23" s="36">
        <v>1847.9833333333336</v>
      </c>
      <c r="J23" s="36">
        <v>1855.4666666666667</v>
      </c>
      <c r="K23" s="31">
        <v>1840.5</v>
      </c>
      <c r="L23" s="31">
        <v>1825</v>
      </c>
      <c r="M23" s="31">
        <v>0.69338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1340.2</v>
      </c>
      <c r="D24" s="36">
        <v>1340.1666666666667</v>
      </c>
      <c r="E24" s="36">
        <v>1335.1333333333334</v>
      </c>
      <c r="F24" s="36">
        <v>1330.0666666666666</v>
      </c>
      <c r="G24" s="36">
        <v>1325.0333333333333</v>
      </c>
      <c r="H24" s="36">
        <v>1345.2333333333336</v>
      </c>
      <c r="I24" s="36">
        <v>1350.2666666666669</v>
      </c>
      <c r="J24" s="36">
        <v>1355.3333333333337</v>
      </c>
      <c r="K24" s="31">
        <v>1345.2</v>
      </c>
      <c r="L24" s="31">
        <v>1335.1</v>
      </c>
      <c r="M24" s="31">
        <v>1.92526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634.70000000000005</v>
      </c>
      <c r="D25" s="36">
        <v>636.75</v>
      </c>
      <c r="E25" s="36">
        <v>631.5</v>
      </c>
      <c r="F25" s="36">
        <v>628.29999999999995</v>
      </c>
      <c r="G25" s="36">
        <v>623.04999999999995</v>
      </c>
      <c r="H25" s="36">
        <v>639.95000000000005</v>
      </c>
      <c r="I25" s="36">
        <v>645.20000000000005</v>
      </c>
      <c r="J25" s="36">
        <v>648.40000000000009</v>
      </c>
      <c r="K25" s="31">
        <v>642</v>
      </c>
      <c r="L25" s="31">
        <v>633.54999999999995</v>
      </c>
      <c r="M25" s="31">
        <v>3.8993899999999999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912.8</v>
      </c>
      <c r="D26" s="36">
        <v>913.80000000000007</v>
      </c>
      <c r="E26" s="36">
        <v>909.00000000000011</v>
      </c>
      <c r="F26" s="36">
        <v>905.2</v>
      </c>
      <c r="G26" s="36">
        <v>900.40000000000009</v>
      </c>
      <c r="H26" s="36">
        <v>917.60000000000014</v>
      </c>
      <c r="I26" s="36">
        <v>922.40000000000009</v>
      </c>
      <c r="J26" s="36">
        <v>926.20000000000016</v>
      </c>
      <c r="K26" s="31">
        <v>918.6</v>
      </c>
      <c r="L26" s="31">
        <v>910</v>
      </c>
      <c r="M26" s="31">
        <v>0.92993000000000003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337.6</v>
      </c>
      <c r="D27" s="36">
        <v>337.03333333333336</v>
      </c>
      <c r="E27" s="36">
        <v>335.56666666666672</v>
      </c>
      <c r="F27" s="36">
        <v>333.53333333333336</v>
      </c>
      <c r="G27" s="36">
        <v>332.06666666666672</v>
      </c>
      <c r="H27" s="36">
        <v>339.06666666666672</v>
      </c>
      <c r="I27" s="36">
        <v>340.5333333333333</v>
      </c>
      <c r="J27" s="36">
        <v>342.56666666666672</v>
      </c>
      <c r="K27" s="31">
        <v>338.5</v>
      </c>
      <c r="L27" s="31">
        <v>335</v>
      </c>
      <c r="M27" s="31">
        <v>2.0922700000000001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223.5</v>
      </c>
      <c r="D28" s="36">
        <v>224.13333333333333</v>
      </c>
      <c r="E28" s="36">
        <v>221.36666666666665</v>
      </c>
      <c r="F28" s="36">
        <v>219.23333333333332</v>
      </c>
      <c r="G28" s="36">
        <v>216.46666666666664</v>
      </c>
      <c r="H28" s="36">
        <v>226.26666666666665</v>
      </c>
      <c r="I28" s="36">
        <v>229.0333333333333</v>
      </c>
      <c r="J28" s="36">
        <v>231.16666666666666</v>
      </c>
      <c r="K28" s="31">
        <v>226.9</v>
      </c>
      <c r="L28" s="31">
        <v>222</v>
      </c>
      <c r="M28" s="31">
        <v>24.674209999999999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264.05</v>
      </c>
      <c r="D29" s="36">
        <v>264.13333333333338</v>
      </c>
      <c r="E29" s="36">
        <v>261.91666666666674</v>
      </c>
      <c r="F29" s="36">
        <v>259.78333333333336</v>
      </c>
      <c r="G29" s="36">
        <v>257.56666666666672</v>
      </c>
      <c r="H29" s="36">
        <v>266.26666666666677</v>
      </c>
      <c r="I29" s="36">
        <v>268.48333333333335</v>
      </c>
      <c r="J29" s="36">
        <v>270.61666666666679</v>
      </c>
      <c r="K29" s="31">
        <v>266.35000000000002</v>
      </c>
      <c r="L29" s="31">
        <v>262</v>
      </c>
      <c r="M29" s="31">
        <v>3.8685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5438.25</v>
      </c>
      <c r="D30" s="36">
        <v>5447.9000000000005</v>
      </c>
      <c r="E30" s="36">
        <v>5410.3500000000013</v>
      </c>
      <c r="F30" s="36">
        <v>5382.4500000000007</v>
      </c>
      <c r="G30" s="36">
        <v>5344.9000000000015</v>
      </c>
      <c r="H30" s="36">
        <v>5475.8000000000011</v>
      </c>
      <c r="I30" s="36">
        <v>5513.35</v>
      </c>
      <c r="J30" s="36">
        <v>5541.2500000000009</v>
      </c>
      <c r="K30" s="31">
        <v>5485.45</v>
      </c>
      <c r="L30" s="31">
        <v>5420</v>
      </c>
      <c r="M30" s="31">
        <v>0.12828999999999999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619</v>
      </c>
      <c r="D31" s="36">
        <v>619.76666666666665</v>
      </c>
      <c r="E31" s="36">
        <v>616.23333333333335</v>
      </c>
      <c r="F31" s="36">
        <v>613.4666666666667</v>
      </c>
      <c r="G31" s="36">
        <v>609.93333333333339</v>
      </c>
      <c r="H31" s="36">
        <v>622.5333333333333</v>
      </c>
      <c r="I31" s="36">
        <v>626.06666666666661</v>
      </c>
      <c r="J31" s="36">
        <v>628.83333333333326</v>
      </c>
      <c r="K31" s="31">
        <v>623.29999999999995</v>
      </c>
      <c r="L31" s="31">
        <v>617</v>
      </c>
      <c r="M31" s="31">
        <v>1.51474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5953.95</v>
      </c>
      <c r="D32" s="36">
        <v>5951.916666666667</v>
      </c>
      <c r="E32" s="36">
        <v>5915.8333333333339</v>
      </c>
      <c r="F32" s="36">
        <v>5877.7166666666672</v>
      </c>
      <c r="G32" s="36">
        <v>5841.6333333333341</v>
      </c>
      <c r="H32" s="36">
        <v>5990.0333333333338</v>
      </c>
      <c r="I32" s="36">
        <v>6026.1166666666677</v>
      </c>
      <c r="J32" s="36">
        <v>6064.2333333333336</v>
      </c>
      <c r="K32" s="31">
        <v>5988</v>
      </c>
      <c r="L32" s="31">
        <v>5913.8</v>
      </c>
      <c r="M32" s="31">
        <v>0.11673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492.6</v>
      </c>
      <c r="D33" s="36">
        <v>494.01666666666671</v>
      </c>
      <c r="E33" s="36">
        <v>489.43333333333339</v>
      </c>
      <c r="F33" s="36">
        <v>486.26666666666671</v>
      </c>
      <c r="G33" s="36">
        <v>481.68333333333339</v>
      </c>
      <c r="H33" s="36">
        <v>497.18333333333339</v>
      </c>
      <c r="I33" s="36">
        <v>501.76666666666677</v>
      </c>
      <c r="J33" s="36">
        <v>504.93333333333339</v>
      </c>
      <c r="K33" s="31">
        <v>498.6</v>
      </c>
      <c r="L33" s="31">
        <v>490.85</v>
      </c>
      <c r="M33" s="31">
        <v>2.1879400000000002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210.6</v>
      </c>
      <c r="D34" s="36">
        <v>210.01666666666665</v>
      </c>
      <c r="E34" s="36">
        <v>208.93333333333331</v>
      </c>
      <c r="F34" s="36">
        <v>207.26666666666665</v>
      </c>
      <c r="G34" s="36">
        <v>206.18333333333331</v>
      </c>
      <c r="H34" s="36">
        <v>211.68333333333331</v>
      </c>
      <c r="I34" s="36">
        <v>212.76666666666668</v>
      </c>
      <c r="J34" s="36">
        <v>214.43333333333331</v>
      </c>
      <c r="K34" s="31">
        <v>211.1</v>
      </c>
      <c r="L34" s="31">
        <v>208.35</v>
      </c>
      <c r="M34" s="31">
        <v>41.351170000000003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2816.35</v>
      </c>
      <c r="D35" s="36">
        <v>2818.85</v>
      </c>
      <c r="E35" s="36">
        <v>2807.7</v>
      </c>
      <c r="F35" s="36">
        <v>2799.0499999999997</v>
      </c>
      <c r="G35" s="36">
        <v>2787.8999999999996</v>
      </c>
      <c r="H35" s="36">
        <v>2827.5</v>
      </c>
      <c r="I35" s="36">
        <v>2838.6500000000005</v>
      </c>
      <c r="J35" s="36">
        <v>2847.3</v>
      </c>
      <c r="K35" s="31">
        <v>2830</v>
      </c>
      <c r="L35" s="31">
        <v>2810.2</v>
      </c>
      <c r="M35" s="31">
        <v>0.52259999999999995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2193.75</v>
      </c>
      <c r="D36" s="36">
        <v>2216.8833333333332</v>
      </c>
      <c r="E36" s="36">
        <v>2164.7166666666662</v>
      </c>
      <c r="F36" s="36">
        <v>2135.6833333333329</v>
      </c>
      <c r="G36" s="36">
        <v>2083.516666666666</v>
      </c>
      <c r="H36" s="36">
        <v>2245.9166666666665</v>
      </c>
      <c r="I36" s="36">
        <v>2298.0833333333335</v>
      </c>
      <c r="J36" s="36">
        <v>2327.1166666666668</v>
      </c>
      <c r="K36" s="31">
        <v>2269.0500000000002</v>
      </c>
      <c r="L36" s="31">
        <v>2187.85</v>
      </c>
      <c r="M36" s="31">
        <v>3.0261499999999999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1202.4000000000001</v>
      </c>
      <c r="D37" s="36">
        <v>1193.1499999999999</v>
      </c>
      <c r="E37" s="36">
        <v>1174.2999999999997</v>
      </c>
      <c r="F37" s="36">
        <v>1146.1999999999998</v>
      </c>
      <c r="G37" s="36">
        <v>1127.3499999999997</v>
      </c>
      <c r="H37" s="36">
        <v>1221.2499999999998</v>
      </c>
      <c r="I37" s="36">
        <v>1240.0999999999997</v>
      </c>
      <c r="J37" s="36">
        <v>1268.1999999999998</v>
      </c>
      <c r="K37" s="31">
        <v>1212</v>
      </c>
      <c r="L37" s="31">
        <v>1165.05</v>
      </c>
      <c r="M37" s="31">
        <v>4.1566999999999998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4670.6499999999996</v>
      </c>
      <c r="D38" s="36">
        <v>4661.2</v>
      </c>
      <c r="E38" s="36">
        <v>4628.0999999999995</v>
      </c>
      <c r="F38" s="36">
        <v>4585.5499999999993</v>
      </c>
      <c r="G38" s="36">
        <v>4552.4499999999989</v>
      </c>
      <c r="H38" s="36">
        <v>4703.75</v>
      </c>
      <c r="I38" s="36">
        <v>4736.8500000000004</v>
      </c>
      <c r="J38" s="36">
        <v>4779.4000000000005</v>
      </c>
      <c r="K38" s="31">
        <v>4694.3</v>
      </c>
      <c r="L38" s="31">
        <v>4618.6499999999996</v>
      </c>
      <c r="M38" s="31">
        <v>0.17888999999999999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1143.75</v>
      </c>
      <c r="D39" s="36">
        <v>1141.9166666666667</v>
      </c>
      <c r="E39" s="36">
        <v>1138.8333333333335</v>
      </c>
      <c r="F39" s="36">
        <v>1133.9166666666667</v>
      </c>
      <c r="G39" s="36">
        <v>1130.8333333333335</v>
      </c>
      <c r="H39" s="36">
        <v>1146.8333333333335</v>
      </c>
      <c r="I39" s="36">
        <v>1149.916666666667</v>
      </c>
      <c r="J39" s="36">
        <v>1154.8333333333335</v>
      </c>
      <c r="K39" s="31">
        <v>1145</v>
      </c>
      <c r="L39" s="31">
        <v>1137</v>
      </c>
      <c r="M39" s="31">
        <v>1.69757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8813.85</v>
      </c>
      <c r="D40" s="36">
        <v>8811.7833333333328</v>
      </c>
      <c r="E40" s="36">
        <v>8782.0666666666657</v>
      </c>
      <c r="F40" s="36">
        <v>8750.2833333333328</v>
      </c>
      <c r="G40" s="36">
        <v>8720.5666666666657</v>
      </c>
      <c r="H40" s="36">
        <v>8843.5666666666657</v>
      </c>
      <c r="I40" s="36">
        <v>8873.2833333333328</v>
      </c>
      <c r="J40" s="36">
        <v>8905.0666666666657</v>
      </c>
      <c r="K40" s="31">
        <v>8841.5</v>
      </c>
      <c r="L40" s="31">
        <v>8780</v>
      </c>
      <c r="M40" s="31">
        <v>0.20150999999999999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6738</v>
      </c>
      <c r="D41" s="36">
        <v>6740.333333333333</v>
      </c>
      <c r="E41" s="36">
        <v>6722.6666666666661</v>
      </c>
      <c r="F41" s="36">
        <v>6707.333333333333</v>
      </c>
      <c r="G41" s="36">
        <v>6689.6666666666661</v>
      </c>
      <c r="H41" s="36">
        <v>6755.6666666666661</v>
      </c>
      <c r="I41" s="36">
        <v>6773.3333333333321</v>
      </c>
      <c r="J41" s="36">
        <v>6788.6666666666661</v>
      </c>
      <c r="K41" s="31">
        <v>6758</v>
      </c>
      <c r="L41" s="31">
        <v>6725</v>
      </c>
      <c r="M41" s="31">
        <v>0.49891999999999997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1587.5</v>
      </c>
      <c r="D42" s="36">
        <v>1587.5</v>
      </c>
      <c r="E42" s="36">
        <v>1575</v>
      </c>
      <c r="F42" s="36">
        <v>1562.5</v>
      </c>
      <c r="G42" s="36">
        <v>1550</v>
      </c>
      <c r="H42" s="36">
        <v>1600</v>
      </c>
      <c r="I42" s="36">
        <v>1612.5</v>
      </c>
      <c r="J42" s="36">
        <v>1625</v>
      </c>
      <c r="K42" s="31">
        <v>1600</v>
      </c>
      <c r="L42" s="31">
        <v>1575</v>
      </c>
      <c r="M42" s="31">
        <v>0.58953999999999995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8278.5499999999993</v>
      </c>
      <c r="D43" s="36">
        <v>8262.5166666666664</v>
      </c>
      <c r="E43" s="36">
        <v>8236.0333333333328</v>
      </c>
      <c r="F43" s="36">
        <v>8193.5166666666664</v>
      </c>
      <c r="G43" s="36">
        <v>8167.0333333333328</v>
      </c>
      <c r="H43" s="36">
        <v>8305.0333333333328</v>
      </c>
      <c r="I43" s="36">
        <v>8331.5166666666664</v>
      </c>
      <c r="J43" s="36">
        <v>8374.0333333333328</v>
      </c>
      <c r="K43" s="31">
        <v>8289</v>
      </c>
      <c r="L43" s="31">
        <v>8220</v>
      </c>
      <c r="M43" s="31">
        <v>2.043E-2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2797.75</v>
      </c>
      <c r="D44" s="36">
        <v>2782.1833333333329</v>
      </c>
      <c r="E44" s="36">
        <v>2766.6166666666659</v>
      </c>
      <c r="F44" s="36">
        <v>2735.4833333333331</v>
      </c>
      <c r="G44" s="36">
        <v>2719.9166666666661</v>
      </c>
      <c r="H44" s="36">
        <v>2813.3166666666657</v>
      </c>
      <c r="I44" s="36">
        <v>2828.8833333333323</v>
      </c>
      <c r="J44" s="36">
        <v>2860.0166666666655</v>
      </c>
      <c r="K44" s="31">
        <v>2797.75</v>
      </c>
      <c r="L44" s="31">
        <v>2751.05</v>
      </c>
      <c r="M44" s="31">
        <v>1.01328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183</v>
      </c>
      <c r="D45" s="36">
        <v>182.36666666666667</v>
      </c>
      <c r="E45" s="36">
        <v>178.73333333333335</v>
      </c>
      <c r="F45" s="36">
        <v>174.46666666666667</v>
      </c>
      <c r="G45" s="36">
        <v>170.83333333333334</v>
      </c>
      <c r="H45" s="36">
        <v>186.63333333333335</v>
      </c>
      <c r="I45" s="36">
        <v>190.26666666666668</v>
      </c>
      <c r="J45" s="36">
        <v>194.53333333333336</v>
      </c>
      <c r="K45" s="31">
        <v>186</v>
      </c>
      <c r="L45" s="31">
        <v>178.1</v>
      </c>
      <c r="M45" s="31">
        <v>84.948070000000001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262.5</v>
      </c>
      <c r="D46" s="36">
        <v>262.43333333333334</v>
      </c>
      <c r="E46" s="36">
        <v>261.66666666666669</v>
      </c>
      <c r="F46" s="36">
        <v>260.83333333333337</v>
      </c>
      <c r="G46" s="36">
        <v>260.06666666666672</v>
      </c>
      <c r="H46" s="36">
        <v>263.26666666666665</v>
      </c>
      <c r="I46" s="36">
        <v>264.0333333333333</v>
      </c>
      <c r="J46" s="36">
        <v>264.86666666666662</v>
      </c>
      <c r="K46" s="31">
        <v>263.2</v>
      </c>
      <c r="L46" s="31">
        <v>261.60000000000002</v>
      </c>
      <c r="M46" s="31">
        <v>9.0326000000000004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124.4</v>
      </c>
      <c r="D47" s="36">
        <v>124.2</v>
      </c>
      <c r="E47" s="36">
        <v>123.80000000000001</v>
      </c>
      <c r="F47" s="36">
        <v>123.2</v>
      </c>
      <c r="G47" s="36">
        <v>122.80000000000001</v>
      </c>
      <c r="H47" s="36">
        <v>124.80000000000001</v>
      </c>
      <c r="I47" s="36">
        <v>125.20000000000002</v>
      </c>
      <c r="J47" s="36">
        <v>125.80000000000001</v>
      </c>
      <c r="K47" s="31">
        <v>124.6</v>
      </c>
      <c r="L47" s="31">
        <v>123.6</v>
      </c>
      <c r="M47" s="31">
        <v>14.680490000000001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1374.1</v>
      </c>
      <c r="D48" s="36">
        <v>1367.9333333333334</v>
      </c>
      <c r="E48" s="36">
        <v>1357.6666666666667</v>
      </c>
      <c r="F48" s="36">
        <v>1341.2333333333333</v>
      </c>
      <c r="G48" s="36">
        <v>1330.9666666666667</v>
      </c>
      <c r="H48" s="36">
        <v>1384.3666666666668</v>
      </c>
      <c r="I48" s="36">
        <v>1394.6333333333332</v>
      </c>
      <c r="J48" s="36">
        <v>1411.0666666666668</v>
      </c>
      <c r="K48" s="31">
        <v>1378.2</v>
      </c>
      <c r="L48" s="31">
        <v>1351.5</v>
      </c>
      <c r="M48" s="31">
        <v>1.4793000000000001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494.2</v>
      </c>
      <c r="D49" s="36">
        <v>493.56666666666666</v>
      </c>
      <c r="E49" s="36">
        <v>492.13333333333333</v>
      </c>
      <c r="F49" s="36">
        <v>490.06666666666666</v>
      </c>
      <c r="G49" s="36">
        <v>488.63333333333333</v>
      </c>
      <c r="H49" s="36">
        <v>495.63333333333333</v>
      </c>
      <c r="I49" s="36">
        <v>497.06666666666661</v>
      </c>
      <c r="J49" s="36">
        <v>499.13333333333333</v>
      </c>
      <c r="K49" s="31">
        <v>495</v>
      </c>
      <c r="L49" s="31">
        <v>491.5</v>
      </c>
      <c r="M49" s="31">
        <v>1.0451299999999999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2440.4499999999998</v>
      </c>
      <c r="D50" s="36">
        <v>2396.4666666666667</v>
      </c>
      <c r="E50" s="36">
        <v>2352.4833333333336</v>
      </c>
      <c r="F50" s="36">
        <v>2264.5166666666669</v>
      </c>
      <c r="G50" s="36">
        <v>2220.5333333333338</v>
      </c>
      <c r="H50" s="36">
        <v>2484.4333333333334</v>
      </c>
      <c r="I50" s="36">
        <v>2528.4166666666661</v>
      </c>
      <c r="J50" s="36">
        <v>2616.3833333333332</v>
      </c>
      <c r="K50" s="31">
        <v>2440.4499999999998</v>
      </c>
      <c r="L50" s="31">
        <v>2308.5</v>
      </c>
      <c r="M50" s="31">
        <v>5.1179699999999997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258.8</v>
      </c>
      <c r="D51" s="36">
        <v>256.48333333333335</v>
      </c>
      <c r="E51" s="36">
        <v>252.36666666666667</v>
      </c>
      <c r="F51" s="36">
        <v>245.93333333333334</v>
      </c>
      <c r="G51" s="36">
        <v>241.81666666666666</v>
      </c>
      <c r="H51" s="36">
        <v>262.91666666666669</v>
      </c>
      <c r="I51" s="36">
        <v>267.03333333333336</v>
      </c>
      <c r="J51" s="36">
        <v>273.4666666666667</v>
      </c>
      <c r="K51" s="31">
        <v>260.60000000000002</v>
      </c>
      <c r="L51" s="31">
        <v>250.05</v>
      </c>
      <c r="M51" s="31">
        <v>236.19459000000001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1490.05</v>
      </c>
      <c r="D52" s="36">
        <v>1487.6166666666668</v>
      </c>
      <c r="E52" s="36">
        <v>1479.4833333333336</v>
      </c>
      <c r="F52" s="36">
        <v>1468.9166666666667</v>
      </c>
      <c r="G52" s="36">
        <v>1460.7833333333335</v>
      </c>
      <c r="H52" s="36">
        <v>1498.1833333333336</v>
      </c>
      <c r="I52" s="36">
        <v>1506.3166666666668</v>
      </c>
      <c r="J52" s="36">
        <v>1516.8833333333337</v>
      </c>
      <c r="K52" s="31">
        <v>1495.75</v>
      </c>
      <c r="L52" s="31">
        <v>1477.05</v>
      </c>
      <c r="M52" s="31">
        <v>0.85387999999999997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310.35000000000002</v>
      </c>
      <c r="D53" s="36">
        <v>308.45</v>
      </c>
      <c r="E53" s="36">
        <v>303.89999999999998</v>
      </c>
      <c r="F53" s="36">
        <v>297.45</v>
      </c>
      <c r="G53" s="36">
        <v>292.89999999999998</v>
      </c>
      <c r="H53" s="36">
        <v>314.89999999999998</v>
      </c>
      <c r="I53" s="36">
        <v>319.45000000000005</v>
      </c>
      <c r="J53" s="36">
        <v>325.89999999999998</v>
      </c>
      <c r="K53" s="31">
        <v>313</v>
      </c>
      <c r="L53" s="31">
        <v>302</v>
      </c>
      <c r="M53" s="31">
        <v>99.077200000000005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629</v>
      </c>
      <c r="D54" s="36">
        <v>628.85</v>
      </c>
      <c r="E54" s="36">
        <v>627.15000000000009</v>
      </c>
      <c r="F54" s="36">
        <v>625.30000000000007</v>
      </c>
      <c r="G54" s="36">
        <v>623.60000000000014</v>
      </c>
      <c r="H54" s="36">
        <v>630.70000000000005</v>
      </c>
      <c r="I54" s="36">
        <v>632.40000000000009</v>
      </c>
      <c r="J54" s="36">
        <v>634.25</v>
      </c>
      <c r="K54" s="31">
        <v>630.54999999999995</v>
      </c>
      <c r="L54" s="31">
        <v>627</v>
      </c>
      <c r="M54" s="31">
        <v>5.1834899999999999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1347.75</v>
      </c>
      <c r="D55" s="36">
        <v>1346.7333333333333</v>
      </c>
      <c r="E55" s="36">
        <v>1342.4666666666667</v>
      </c>
      <c r="F55" s="36">
        <v>1337.1833333333334</v>
      </c>
      <c r="G55" s="36">
        <v>1332.9166666666667</v>
      </c>
      <c r="H55" s="36">
        <v>1352.0166666666667</v>
      </c>
      <c r="I55" s="36">
        <v>1356.2833333333335</v>
      </c>
      <c r="J55" s="36">
        <v>1361.5666666666666</v>
      </c>
      <c r="K55" s="31">
        <v>1351</v>
      </c>
      <c r="L55" s="31">
        <v>1341.45</v>
      </c>
      <c r="M55" s="31">
        <v>1.4940599999999999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304.55</v>
      </c>
      <c r="D56" s="36">
        <v>305.93333333333334</v>
      </c>
      <c r="E56" s="36">
        <v>301.41666666666669</v>
      </c>
      <c r="F56" s="36">
        <v>298.28333333333336</v>
      </c>
      <c r="G56" s="36">
        <v>293.76666666666671</v>
      </c>
      <c r="H56" s="36">
        <v>309.06666666666666</v>
      </c>
      <c r="I56" s="36">
        <v>313.58333333333331</v>
      </c>
      <c r="J56" s="36">
        <v>316.71666666666664</v>
      </c>
      <c r="K56" s="31">
        <v>310.45</v>
      </c>
      <c r="L56" s="31">
        <v>302.8</v>
      </c>
      <c r="M56" s="31">
        <v>11.58358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30779.3</v>
      </c>
      <c r="D57" s="36">
        <v>30847.533333333336</v>
      </c>
      <c r="E57" s="36">
        <v>30432.766666666674</v>
      </c>
      <c r="F57" s="36">
        <v>30086.233333333337</v>
      </c>
      <c r="G57" s="36">
        <v>29671.466666666674</v>
      </c>
      <c r="H57" s="36">
        <v>31194.066666666673</v>
      </c>
      <c r="I57" s="36">
        <v>31608.833333333336</v>
      </c>
      <c r="J57" s="36">
        <v>31955.366666666672</v>
      </c>
      <c r="K57" s="31">
        <v>31262.3</v>
      </c>
      <c r="L57" s="31">
        <v>30501</v>
      </c>
      <c r="M57" s="31">
        <v>3.0290000000000001E-2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5096.05</v>
      </c>
      <c r="D58" s="36">
        <v>5083.6333333333332</v>
      </c>
      <c r="E58" s="36">
        <v>5052.5166666666664</v>
      </c>
      <c r="F58" s="36">
        <v>5008.9833333333336</v>
      </c>
      <c r="G58" s="36">
        <v>4977.8666666666668</v>
      </c>
      <c r="H58" s="36">
        <v>5127.1666666666661</v>
      </c>
      <c r="I58" s="36">
        <v>5158.2833333333328</v>
      </c>
      <c r="J58" s="36">
        <v>5201.8166666666657</v>
      </c>
      <c r="K58" s="31">
        <v>5114.75</v>
      </c>
      <c r="L58" s="31">
        <v>5040.1000000000004</v>
      </c>
      <c r="M58" s="31">
        <v>0.12239999999999999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663.35</v>
      </c>
      <c r="D59" s="36">
        <v>663.08333333333337</v>
      </c>
      <c r="E59" s="36">
        <v>658.31666666666672</v>
      </c>
      <c r="F59" s="36">
        <v>653.2833333333333</v>
      </c>
      <c r="G59" s="36">
        <v>648.51666666666665</v>
      </c>
      <c r="H59" s="36">
        <v>668.11666666666679</v>
      </c>
      <c r="I59" s="36">
        <v>672.88333333333344</v>
      </c>
      <c r="J59" s="36">
        <v>677.91666666666686</v>
      </c>
      <c r="K59" s="31">
        <v>667.85</v>
      </c>
      <c r="L59" s="31">
        <v>658.05</v>
      </c>
      <c r="M59" s="31">
        <v>4.5700599999999998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114.5</v>
      </c>
      <c r="D60" s="36">
        <v>114.48333333333333</v>
      </c>
      <c r="E60" s="36">
        <v>114.06666666666666</v>
      </c>
      <c r="F60" s="36">
        <v>113.63333333333333</v>
      </c>
      <c r="G60" s="36">
        <v>113.21666666666665</v>
      </c>
      <c r="H60" s="36">
        <v>114.91666666666667</v>
      </c>
      <c r="I60" s="36">
        <v>115.33333333333333</v>
      </c>
      <c r="J60" s="36">
        <v>115.76666666666668</v>
      </c>
      <c r="K60" s="31">
        <v>114.9</v>
      </c>
      <c r="L60" s="31">
        <v>114.05</v>
      </c>
      <c r="M60" s="31">
        <v>53.488430000000001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1281.8499999999999</v>
      </c>
      <c r="D61" s="36">
        <v>1276.9666666666665</v>
      </c>
      <c r="E61" s="36">
        <v>1255.9333333333329</v>
      </c>
      <c r="F61" s="36">
        <v>1230.0166666666664</v>
      </c>
      <c r="G61" s="36">
        <v>1208.9833333333329</v>
      </c>
      <c r="H61" s="36">
        <v>1302.883333333333</v>
      </c>
      <c r="I61" s="36">
        <v>1323.9166666666663</v>
      </c>
      <c r="J61" s="36">
        <v>1349.833333333333</v>
      </c>
      <c r="K61" s="31">
        <v>1298</v>
      </c>
      <c r="L61" s="31">
        <v>1251.05</v>
      </c>
      <c r="M61" s="31">
        <v>1.5517300000000001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1404.05</v>
      </c>
      <c r="D62" s="36">
        <v>1403.8666666666668</v>
      </c>
      <c r="E62" s="36">
        <v>1400.4333333333336</v>
      </c>
      <c r="F62" s="36">
        <v>1396.8166666666668</v>
      </c>
      <c r="G62" s="36">
        <v>1393.3833333333337</v>
      </c>
      <c r="H62" s="36">
        <v>1407.4833333333336</v>
      </c>
      <c r="I62" s="36">
        <v>1410.916666666667</v>
      </c>
      <c r="J62" s="36">
        <v>1414.5333333333335</v>
      </c>
      <c r="K62" s="31">
        <v>1407.3</v>
      </c>
      <c r="L62" s="31">
        <v>1400.25</v>
      </c>
      <c r="M62" s="31">
        <v>0.60540000000000005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469.7</v>
      </c>
      <c r="D63" s="36">
        <v>470.41666666666669</v>
      </c>
      <c r="E63" s="36">
        <v>467.83333333333337</v>
      </c>
      <c r="F63" s="36">
        <v>465.9666666666667</v>
      </c>
      <c r="G63" s="36">
        <v>463.38333333333338</v>
      </c>
      <c r="H63" s="36">
        <v>472.28333333333336</v>
      </c>
      <c r="I63" s="36">
        <v>474.86666666666673</v>
      </c>
      <c r="J63" s="36">
        <v>476.73333333333335</v>
      </c>
      <c r="K63" s="31">
        <v>473</v>
      </c>
      <c r="L63" s="31">
        <v>468.55</v>
      </c>
      <c r="M63" s="31">
        <v>9.8616600000000005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4729.6000000000004</v>
      </c>
      <c r="D64" s="36">
        <v>4732.7</v>
      </c>
      <c r="E64" s="36">
        <v>4699.8999999999996</v>
      </c>
      <c r="F64" s="36">
        <v>4670.2</v>
      </c>
      <c r="G64" s="36">
        <v>4637.3999999999996</v>
      </c>
      <c r="H64" s="36">
        <v>4762.3999999999996</v>
      </c>
      <c r="I64" s="36">
        <v>4795.2000000000007</v>
      </c>
      <c r="J64" s="36">
        <v>4824.8999999999996</v>
      </c>
      <c r="K64" s="31">
        <v>4765.5</v>
      </c>
      <c r="L64" s="31">
        <v>4703</v>
      </c>
      <c r="M64" s="31">
        <v>0.50558000000000003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2691.7</v>
      </c>
      <c r="D65" s="36">
        <v>2689.4166666666665</v>
      </c>
      <c r="E65" s="36">
        <v>2679.333333333333</v>
      </c>
      <c r="F65" s="36">
        <v>2666.9666666666667</v>
      </c>
      <c r="G65" s="36">
        <v>2656.8833333333332</v>
      </c>
      <c r="H65" s="36">
        <v>2701.7833333333328</v>
      </c>
      <c r="I65" s="36">
        <v>2711.8666666666659</v>
      </c>
      <c r="J65" s="36">
        <v>2724.2333333333327</v>
      </c>
      <c r="K65" s="31">
        <v>2699.5</v>
      </c>
      <c r="L65" s="31">
        <v>2677.05</v>
      </c>
      <c r="M65" s="31">
        <v>0.33922999999999998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1100.9000000000001</v>
      </c>
      <c r="D66" s="36">
        <v>1102.9833333333333</v>
      </c>
      <c r="E66" s="36">
        <v>1095.9666666666667</v>
      </c>
      <c r="F66" s="36">
        <v>1091.0333333333333</v>
      </c>
      <c r="G66" s="36">
        <v>1084.0166666666667</v>
      </c>
      <c r="H66" s="36">
        <v>1107.9166666666667</v>
      </c>
      <c r="I66" s="36">
        <v>1114.9333333333336</v>
      </c>
      <c r="J66" s="36">
        <v>1119.8666666666668</v>
      </c>
      <c r="K66" s="31">
        <v>1110</v>
      </c>
      <c r="L66" s="31">
        <v>1098.05</v>
      </c>
      <c r="M66" s="31">
        <v>7.33169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1250.4000000000001</v>
      </c>
      <c r="D67" s="36">
        <v>1253.3166666666666</v>
      </c>
      <c r="E67" s="36">
        <v>1238.6333333333332</v>
      </c>
      <c r="F67" s="36">
        <v>1226.8666666666666</v>
      </c>
      <c r="G67" s="36">
        <v>1212.1833333333332</v>
      </c>
      <c r="H67" s="36">
        <v>1265.0833333333333</v>
      </c>
      <c r="I67" s="36">
        <v>1279.7666666666667</v>
      </c>
      <c r="J67" s="36">
        <v>1291.5333333333333</v>
      </c>
      <c r="K67" s="31">
        <v>1268</v>
      </c>
      <c r="L67" s="31">
        <v>1241.55</v>
      </c>
      <c r="M67" s="31">
        <v>0.23079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401.95</v>
      </c>
      <c r="D68" s="36">
        <v>400.08333333333331</v>
      </c>
      <c r="E68" s="36">
        <v>390.16666666666663</v>
      </c>
      <c r="F68" s="36">
        <v>378.38333333333333</v>
      </c>
      <c r="G68" s="36">
        <v>368.46666666666664</v>
      </c>
      <c r="H68" s="36">
        <v>411.86666666666662</v>
      </c>
      <c r="I68" s="36">
        <v>421.78333333333325</v>
      </c>
      <c r="J68" s="36">
        <v>433.56666666666661</v>
      </c>
      <c r="K68" s="31">
        <v>410</v>
      </c>
      <c r="L68" s="31">
        <v>388.3</v>
      </c>
      <c r="M68" s="31">
        <v>21.313400000000001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3872.85</v>
      </c>
      <c r="D69" s="36">
        <v>3855.9666666666672</v>
      </c>
      <c r="E69" s="36">
        <v>3816.9333333333343</v>
      </c>
      <c r="F69" s="36">
        <v>3761.0166666666673</v>
      </c>
      <c r="G69" s="36">
        <v>3721.9833333333345</v>
      </c>
      <c r="H69" s="36">
        <v>3911.8833333333341</v>
      </c>
      <c r="I69" s="36">
        <v>3950.916666666667</v>
      </c>
      <c r="J69" s="36">
        <v>4006.8333333333339</v>
      </c>
      <c r="K69" s="31">
        <v>3895</v>
      </c>
      <c r="L69" s="31">
        <v>3800.05</v>
      </c>
      <c r="M69" s="31">
        <v>0.54773000000000005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851.4</v>
      </c>
      <c r="D70" s="36">
        <v>850.6</v>
      </c>
      <c r="E70" s="36">
        <v>846.80000000000007</v>
      </c>
      <c r="F70" s="36">
        <v>842.2</v>
      </c>
      <c r="G70" s="36">
        <v>838.40000000000009</v>
      </c>
      <c r="H70" s="36">
        <v>855.2</v>
      </c>
      <c r="I70" s="36">
        <v>859</v>
      </c>
      <c r="J70" s="36">
        <v>863.6</v>
      </c>
      <c r="K70" s="31">
        <v>854.4</v>
      </c>
      <c r="L70" s="31">
        <v>846</v>
      </c>
      <c r="M70" s="31">
        <v>2.6705199999999998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540</v>
      </c>
      <c r="D71" s="36">
        <v>540.06666666666672</v>
      </c>
      <c r="E71" s="36">
        <v>534.93333333333339</v>
      </c>
      <c r="F71" s="36">
        <v>529.86666666666667</v>
      </c>
      <c r="G71" s="36">
        <v>524.73333333333335</v>
      </c>
      <c r="H71" s="36">
        <v>545.13333333333344</v>
      </c>
      <c r="I71" s="36">
        <v>550.26666666666688</v>
      </c>
      <c r="J71" s="36">
        <v>555.33333333333348</v>
      </c>
      <c r="K71" s="31">
        <v>545.20000000000005</v>
      </c>
      <c r="L71" s="31">
        <v>535</v>
      </c>
      <c r="M71" s="31">
        <v>1.4042399999999999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1818.95</v>
      </c>
      <c r="D72" s="36">
        <v>1816.7333333333333</v>
      </c>
      <c r="E72" s="36">
        <v>1810.2666666666667</v>
      </c>
      <c r="F72" s="36">
        <v>1801.5833333333333</v>
      </c>
      <c r="G72" s="36">
        <v>1795.1166666666666</v>
      </c>
      <c r="H72" s="36">
        <v>1825.4166666666667</v>
      </c>
      <c r="I72" s="36">
        <v>1831.8833333333334</v>
      </c>
      <c r="J72" s="36">
        <v>1840.5666666666668</v>
      </c>
      <c r="K72" s="31">
        <v>1823.2</v>
      </c>
      <c r="L72" s="31">
        <v>1808.05</v>
      </c>
      <c r="M72" s="31">
        <v>0.20499000000000001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2527.15</v>
      </c>
      <c r="D73" s="36">
        <v>2515.7166666666667</v>
      </c>
      <c r="E73" s="36">
        <v>2486.4333333333334</v>
      </c>
      <c r="F73" s="36">
        <v>2445.7166666666667</v>
      </c>
      <c r="G73" s="36">
        <v>2416.4333333333334</v>
      </c>
      <c r="H73" s="36">
        <v>2556.4333333333334</v>
      </c>
      <c r="I73" s="36">
        <v>2585.7166666666672</v>
      </c>
      <c r="J73" s="36">
        <v>2626.4333333333334</v>
      </c>
      <c r="K73" s="31">
        <v>2545</v>
      </c>
      <c r="L73" s="31">
        <v>2475</v>
      </c>
      <c r="M73" s="31">
        <v>1.0243500000000001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434.85</v>
      </c>
      <c r="D74" s="36">
        <v>441.98333333333335</v>
      </c>
      <c r="E74" s="36">
        <v>423.9666666666667</v>
      </c>
      <c r="F74" s="36">
        <v>413.08333333333337</v>
      </c>
      <c r="G74" s="36">
        <v>395.06666666666672</v>
      </c>
      <c r="H74" s="36">
        <v>452.86666666666667</v>
      </c>
      <c r="I74" s="36">
        <v>470.88333333333333</v>
      </c>
      <c r="J74" s="36">
        <v>481.76666666666665</v>
      </c>
      <c r="K74" s="31">
        <v>460</v>
      </c>
      <c r="L74" s="31">
        <v>431.1</v>
      </c>
      <c r="M74" s="31">
        <v>10.27013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152.35</v>
      </c>
      <c r="D75" s="36">
        <v>152.5</v>
      </c>
      <c r="E75" s="36">
        <v>151.6</v>
      </c>
      <c r="F75" s="36">
        <v>150.85</v>
      </c>
      <c r="G75" s="36">
        <v>149.94999999999999</v>
      </c>
      <c r="H75" s="36">
        <v>153.25</v>
      </c>
      <c r="I75" s="36">
        <v>154.14999999999998</v>
      </c>
      <c r="J75" s="36">
        <v>154.9</v>
      </c>
      <c r="K75" s="31">
        <v>153.4</v>
      </c>
      <c r="L75" s="31">
        <v>151.75</v>
      </c>
      <c r="M75" s="31">
        <v>3.1443500000000002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3929</v>
      </c>
      <c r="D76" s="36">
        <v>3921.3333333333335</v>
      </c>
      <c r="E76" s="36">
        <v>3877.666666666667</v>
      </c>
      <c r="F76" s="36">
        <v>3826.3333333333335</v>
      </c>
      <c r="G76" s="36">
        <v>3782.666666666667</v>
      </c>
      <c r="H76" s="36">
        <v>3972.666666666667</v>
      </c>
      <c r="I76" s="36">
        <v>4016.3333333333339</v>
      </c>
      <c r="J76" s="36">
        <v>4067.666666666667</v>
      </c>
      <c r="K76" s="31">
        <v>3965</v>
      </c>
      <c r="L76" s="31">
        <v>3870</v>
      </c>
      <c r="M76" s="31">
        <v>0.31963999999999998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8948.85</v>
      </c>
      <c r="D77" s="36">
        <v>8949.3333333333339</v>
      </c>
      <c r="E77" s="36">
        <v>8848.6666666666679</v>
      </c>
      <c r="F77" s="36">
        <v>8748.4833333333336</v>
      </c>
      <c r="G77" s="36">
        <v>8647.8166666666675</v>
      </c>
      <c r="H77" s="36">
        <v>9049.5166666666682</v>
      </c>
      <c r="I77" s="36">
        <v>9150.1833333333361</v>
      </c>
      <c r="J77" s="36">
        <v>9250.3666666666686</v>
      </c>
      <c r="K77" s="31">
        <v>9050</v>
      </c>
      <c r="L77" s="31">
        <v>8849.15</v>
      </c>
      <c r="M77" s="31">
        <v>0.55710999999999999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2535.65</v>
      </c>
      <c r="D78" s="36">
        <v>2543.6</v>
      </c>
      <c r="E78" s="36">
        <v>2522.25</v>
      </c>
      <c r="F78" s="36">
        <v>2508.85</v>
      </c>
      <c r="G78" s="36">
        <v>2487.5</v>
      </c>
      <c r="H78" s="36">
        <v>2557</v>
      </c>
      <c r="I78" s="36">
        <v>2578.3499999999995</v>
      </c>
      <c r="J78" s="36">
        <v>2591.75</v>
      </c>
      <c r="K78" s="31">
        <v>2564.9499999999998</v>
      </c>
      <c r="L78" s="31">
        <v>2530.1999999999998</v>
      </c>
      <c r="M78" s="31">
        <v>0.20022000000000001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5811.6</v>
      </c>
      <c r="D79" s="36">
        <v>5820.3</v>
      </c>
      <c r="E79" s="36">
        <v>5791.4500000000007</v>
      </c>
      <c r="F79" s="36">
        <v>5771.3</v>
      </c>
      <c r="G79" s="36">
        <v>5742.4500000000007</v>
      </c>
      <c r="H79" s="36">
        <v>5840.4500000000007</v>
      </c>
      <c r="I79" s="36">
        <v>5869.3000000000011</v>
      </c>
      <c r="J79" s="36">
        <v>5889.4500000000007</v>
      </c>
      <c r="K79" s="31">
        <v>5849.15</v>
      </c>
      <c r="L79" s="31">
        <v>5800.15</v>
      </c>
      <c r="M79" s="31">
        <v>0.22645000000000001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4684.3999999999996</v>
      </c>
      <c r="D80" s="36">
        <v>4689.7666666666664</v>
      </c>
      <c r="E80" s="36">
        <v>4661.6333333333332</v>
      </c>
      <c r="F80" s="36">
        <v>4638.8666666666668</v>
      </c>
      <c r="G80" s="36">
        <v>4610.7333333333336</v>
      </c>
      <c r="H80" s="36">
        <v>4712.5333333333328</v>
      </c>
      <c r="I80" s="36">
        <v>4740.6666666666661</v>
      </c>
      <c r="J80" s="36">
        <v>4763.4333333333325</v>
      </c>
      <c r="K80" s="31">
        <v>4717.8999999999996</v>
      </c>
      <c r="L80" s="31">
        <v>4667</v>
      </c>
      <c r="M80" s="31">
        <v>0.23597000000000001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3923.3</v>
      </c>
      <c r="D81" s="36">
        <v>3886.4833333333336</v>
      </c>
      <c r="E81" s="36">
        <v>3812.9666666666672</v>
      </c>
      <c r="F81" s="36">
        <v>3702.6333333333337</v>
      </c>
      <c r="G81" s="36">
        <v>3629.1166666666672</v>
      </c>
      <c r="H81" s="36">
        <v>3996.8166666666671</v>
      </c>
      <c r="I81" s="36">
        <v>4070.3333333333335</v>
      </c>
      <c r="J81" s="36">
        <v>4180.666666666667</v>
      </c>
      <c r="K81" s="31">
        <v>3960</v>
      </c>
      <c r="L81" s="31">
        <v>3776.15</v>
      </c>
      <c r="M81" s="31">
        <v>0.75121000000000004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176.9</v>
      </c>
      <c r="D82" s="36">
        <v>177.26666666666665</v>
      </c>
      <c r="E82" s="36">
        <v>176.1333333333333</v>
      </c>
      <c r="F82" s="36">
        <v>175.36666666666665</v>
      </c>
      <c r="G82" s="36">
        <v>174.23333333333329</v>
      </c>
      <c r="H82" s="36">
        <v>178.0333333333333</v>
      </c>
      <c r="I82" s="36">
        <v>179.16666666666663</v>
      </c>
      <c r="J82" s="36">
        <v>179.93333333333331</v>
      </c>
      <c r="K82" s="31">
        <v>178.4</v>
      </c>
      <c r="L82" s="31">
        <v>176.5</v>
      </c>
      <c r="M82" s="31">
        <v>1.865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163.85</v>
      </c>
      <c r="D83" s="36">
        <v>163.9</v>
      </c>
      <c r="E83" s="36">
        <v>163.05000000000001</v>
      </c>
      <c r="F83" s="36">
        <v>162.25</v>
      </c>
      <c r="G83" s="36">
        <v>161.4</v>
      </c>
      <c r="H83" s="36">
        <v>164.70000000000002</v>
      </c>
      <c r="I83" s="36">
        <v>165.54999999999998</v>
      </c>
      <c r="J83" s="36">
        <v>166.35000000000002</v>
      </c>
      <c r="K83" s="31">
        <v>164.75</v>
      </c>
      <c r="L83" s="31">
        <v>163.1</v>
      </c>
      <c r="M83" s="31">
        <v>5.9639100000000003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696.3</v>
      </c>
      <c r="D84" s="36">
        <v>693.63333333333333</v>
      </c>
      <c r="E84" s="36">
        <v>679.76666666666665</v>
      </c>
      <c r="F84" s="36">
        <v>663.23333333333335</v>
      </c>
      <c r="G84" s="36">
        <v>649.36666666666667</v>
      </c>
      <c r="H84" s="36">
        <v>710.16666666666663</v>
      </c>
      <c r="I84" s="36">
        <v>724.03333333333319</v>
      </c>
      <c r="J84" s="36">
        <v>740.56666666666661</v>
      </c>
      <c r="K84" s="31">
        <v>707.5</v>
      </c>
      <c r="L84" s="31">
        <v>677.1</v>
      </c>
      <c r="M84" s="31">
        <v>0.56879999999999997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452.75</v>
      </c>
      <c r="D85" s="36">
        <v>451.26666666666665</v>
      </c>
      <c r="E85" s="36">
        <v>448.5333333333333</v>
      </c>
      <c r="F85" s="36">
        <v>444.31666666666666</v>
      </c>
      <c r="G85" s="36">
        <v>441.58333333333331</v>
      </c>
      <c r="H85" s="36">
        <v>455.48333333333329</v>
      </c>
      <c r="I85" s="36">
        <v>458.21666666666664</v>
      </c>
      <c r="J85" s="36">
        <v>462.43333333333328</v>
      </c>
      <c r="K85" s="31">
        <v>454</v>
      </c>
      <c r="L85" s="31">
        <v>447.05</v>
      </c>
      <c r="M85" s="31">
        <v>0.32099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208.75</v>
      </c>
      <c r="D86" s="36">
        <v>208.20000000000002</v>
      </c>
      <c r="E86" s="36">
        <v>206.05000000000004</v>
      </c>
      <c r="F86" s="36">
        <v>203.35000000000002</v>
      </c>
      <c r="G86" s="36">
        <v>201.20000000000005</v>
      </c>
      <c r="H86" s="36">
        <v>210.90000000000003</v>
      </c>
      <c r="I86" s="36">
        <v>213.05</v>
      </c>
      <c r="J86" s="36">
        <v>215.75000000000003</v>
      </c>
      <c r="K86" s="31">
        <v>210.35</v>
      </c>
      <c r="L86" s="31">
        <v>205.5</v>
      </c>
      <c r="M86" s="31">
        <v>96.950389999999999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1779.2</v>
      </c>
      <c r="D87" s="36">
        <v>1783.3166666666666</v>
      </c>
      <c r="E87" s="36">
        <v>1766.8833333333332</v>
      </c>
      <c r="F87" s="36">
        <v>1754.5666666666666</v>
      </c>
      <c r="G87" s="36">
        <v>1738.1333333333332</v>
      </c>
      <c r="H87" s="36">
        <v>1795.6333333333332</v>
      </c>
      <c r="I87" s="36">
        <v>1812.0666666666666</v>
      </c>
      <c r="J87" s="36">
        <v>1824.3833333333332</v>
      </c>
      <c r="K87" s="31">
        <v>1799.75</v>
      </c>
      <c r="L87" s="31">
        <v>1771</v>
      </c>
      <c r="M87" s="31">
        <v>6.9449999999999998E-2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1299.4000000000001</v>
      </c>
      <c r="D88" s="36">
        <v>1299.4166666666667</v>
      </c>
      <c r="E88" s="36">
        <v>1290.0333333333335</v>
      </c>
      <c r="F88" s="36">
        <v>1280.6666666666667</v>
      </c>
      <c r="G88" s="36">
        <v>1271.2833333333335</v>
      </c>
      <c r="H88" s="36">
        <v>1308.7833333333335</v>
      </c>
      <c r="I88" s="36">
        <v>1318.1666666666667</v>
      </c>
      <c r="J88" s="36">
        <v>1327.5333333333335</v>
      </c>
      <c r="K88" s="31">
        <v>1308.8</v>
      </c>
      <c r="L88" s="31">
        <v>1290.05</v>
      </c>
      <c r="M88" s="31">
        <v>0.33004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2856.05</v>
      </c>
      <c r="D89" s="36">
        <v>2858.4833333333336</v>
      </c>
      <c r="E89" s="36">
        <v>2836.0666666666671</v>
      </c>
      <c r="F89" s="36">
        <v>2816.0833333333335</v>
      </c>
      <c r="G89" s="36">
        <v>2793.666666666667</v>
      </c>
      <c r="H89" s="36">
        <v>2878.4666666666672</v>
      </c>
      <c r="I89" s="36">
        <v>2900.8833333333332</v>
      </c>
      <c r="J89" s="36">
        <v>2920.8666666666672</v>
      </c>
      <c r="K89" s="31">
        <v>2880.9</v>
      </c>
      <c r="L89" s="31">
        <v>2838.5</v>
      </c>
      <c r="M89" s="31">
        <v>0.44070999999999999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2434.35</v>
      </c>
      <c r="D90" s="36">
        <v>2435.7333333333336</v>
      </c>
      <c r="E90" s="36">
        <v>2422.9666666666672</v>
      </c>
      <c r="F90" s="36">
        <v>2411.5833333333335</v>
      </c>
      <c r="G90" s="36">
        <v>2398.8166666666671</v>
      </c>
      <c r="H90" s="36">
        <v>2447.1166666666672</v>
      </c>
      <c r="I90" s="36">
        <v>2459.8833333333337</v>
      </c>
      <c r="J90" s="36">
        <v>2471.2666666666673</v>
      </c>
      <c r="K90" s="31">
        <v>2448.5</v>
      </c>
      <c r="L90" s="31">
        <v>2424.35</v>
      </c>
      <c r="M90" s="31">
        <v>0.47519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3239.1</v>
      </c>
      <c r="D91" s="36">
        <v>3241.3833333333337</v>
      </c>
      <c r="E91" s="36">
        <v>3222.7666666666673</v>
      </c>
      <c r="F91" s="36">
        <v>3206.4333333333338</v>
      </c>
      <c r="G91" s="36">
        <v>3187.8166666666675</v>
      </c>
      <c r="H91" s="36">
        <v>3257.7166666666672</v>
      </c>
      <c r="I91" s="36">
        <v>3276.333333333333</v>
      </c>
      <c r="J91" s="36">
        <v>3292.666666666667</v>
      </c>
      <c r="K91" s="31">
        <v>3260</v>
      </c>
      <c r="L91" s="31">
        <v>3225.05</v>
      </c>
      <c r="M91" s="31">
        <v>3.3570000000000003E-2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553.75</v>
      </c>
      <c r="D92" s="36">
        <v>554.36666666666667</v>
      </c>
      <c r="E92" s="36">
        <v>550.5333333333333</v>
      </c>
      <c r="F92" s="36">
        <v>547.31666666666661</v>
      </c>
      <c r="G92" s="36">
        <v>543.48333333333323</v>
      </c>
      <c r="H92" s="36">
        <v>557.58333333333337</v>
      </c>
      <c r="I92" s="36">
        <v>561.41666666666663</v>
      </c>
      <c r="J92" s="36">
        <v>564.63333333333344</v>
      </c>
      <c r="K92" s="31">
        <v>558.20000000000005</v>
      </c>
      <c r="L92" s="31">
        <v>551.15</v>
      </c>
      <c r="M92" s="31">
        <v>1.0925800000000001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1338.9</v>
      </c>
      <c r="D93" s="36">
        <v>1337.3166666666666</v>
      </c>
      <c r="E93" s="36">
        <v>1334.6333333333332</v>
      </c>
      <c r="F93" s="36">
        <v>1330.3666666666666</v>
      </c>
      <c r="G93" s="36">
        <v>1327.6833333333332</v>
      </c>
      <c r="H93" s="36">
        <v>1341.5833333333333</v>
      </c>
      <c r="I93" s="36">
        <v>1344.2666666666667</v>
      </c>
      <c r="J93" s="36">
        <v>1348.5333333333333</v>
      </c>
      <c r="K93" s="31">
        <v>1340</v>
      </c>
      <c r="L93" s="31">
        <v>1333.05</v>
      </c>
      <c r="M93" s="31">
        <v>1.07491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3786.6</v>
      </c>
      <c r="D94" s="36">
        <v>3784.9333333333329</v>
      </c>
      <c r="E94" s="36">
        <v>3763.8666666666659</v>
      </c>
      <c r="F94" s="36">
        <v>3741.1333333333328</v>
      </c>
      <c r="G94" s="36">
        <v>3720.0666666666657</v>
      </c>
      <c r="H94" s="36">
        <v>3807.6666666666661</v>
      </c>
      <c r="I94" s="36">
        <v>3828.7333333333327</v>
      </c>
      <c r="J94" s="36">
        <v>3851.4666666666662</v>
      </c>
      <c r="K94" s="31">
        <v>3806</v>
      </c>
      <c r="L94" s="31">
        <v>3762.2</v>
      </c>
      <c r="M94" s="31">
        <v>0.24096999999999999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1466.05</v>
      </c>
      <c r="D95" s="36">
        <v>1465.3999999999999</v>
      </c>
      <c r="E95" s="36">
        <v>1463.6999999999998</v>
      </c>
      <c r="F95" s="36">
        <v>1461.35</v>
      </c>
      <c r="G95" s="36">
        <v>1459.6499999999999</v>
      </c>
      <c r="H95" s="36">
        <v>1467.7499999999998</v>
      </c>
      <c r="I95" s="36">
        <v>1469.45</v>
      </c>
      <c r="J95" s="36">
        <v>1471.7999999999997</v>
      </c>
      <c r="K95" s="31">
        <v>1467.1</v>
      </c>
      <c r="L95" s="31">
        <v>1463.05</v>
      </c>
      <c r="M95" s="31">
        <v>5.2855699999999999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569.4</v>
      </c>
      <c r="D96" s="36">
        <v>569.36666666666667</v>
      </c>
      <c r="E96" s="36">
        <v>566.7833333333333</v>
      </c>
      <c r="F96" s="36">
        <v>564.16666666666663</v>
      </c>
      <c r="G96" s="36">
        <v>561.58333333333326</v>
      </c>
      <c r="H96" s="36">
        <v>571.98333333333335</v>
      </c>
      <c r="I96" s="36">
        <v>574.56666666666661</v>
      </c>
      <c r="J96" s="36">
        <v>577.18333333333339</v>
      </c>
      <c r="K96" s="31">
        <v>571.95000000000005</v>
      </c>
      <c r="L96" s="31">
        <v>566.75</v>
      </c>
      <c r="M96" s="31">
        <v>1.4552700000000001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1822.8</v>
      </c>
      <c r="D97" s="36">
        <v>1821.4833333333333</v>
      </c>
      <c r="E97" s="36">
        <v>1803.3666666666668</v>
      </c>
      <c r="F97" s="36">
        <v>1783.9333333333334</v>
      </c>
      <c r="G97" s="36">
        <v>1765.8166666666668</v>
      </c>
      <c r="H97" s="36">
        <v>1840.9166666666667</v>
      </c>
      <c r="I97" s="36">
        <v>1859.0333333333331</v>
      </c>
      <c r="J97" s="36">
        <v>1878.4666666666667</v>
      </c>
      <c r="K97" s="31">
        <v>1839.6</v>
      </c>
      <c r="L97" s="31">
        <v>1802.05</v>
      </c>
      <c r="M97" s="31">
        <v>0.62561999999999995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5109.8500000000004</v>
      </c>
      <c r="D98" s="36">
        <v>5113.45</v>
      </c>
      <c r="E98" s="36">
        <v>5091.3999999999996</v>
      </c>
      <c r="F98" s="36">
        <v>5072.95</v>
      </c>
      <c r="G98" s="36">
        <v>5050.8999999999996</v>
      </c>
      <c r="H98" s="36">
        <v>5131.8999999999996</v>
      </c>
      <c r="I98" s="36">
        <v>5153.9500000000007</v>
      </c>
      <c r="J98" s="36">
        <v>5172.3999999999996</v>
      </c>
      <c r="K98" s="31">
        <v>5135.5</v>
      </c>
      <c r="L98" s="31">
        <v>5095</v>
      </c>
      <c r="M98" s="31">
        <v>0.21634999999999999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660.35</v>
      </c>
      <c r="D99" s="36">
        <v>660.25</v>
      </c>
      <c r="E99" s="36">
        <v>657.6</v>
      </c>
      <c r="F99" s="36">
        <v>654.85</v>
      </c>
      <c r="G99" s="36">
        <v>652.20000000000005</v>
      </c>
      <c r="H99" s="36">
        <v>663</v>
      </c>
      <c r="I99" s="36">
        <v>665.65000000000009</v>
      </c>
      <c r="J99" s="36">
        <v>668.4</v>
      </c>
      <c r="K99" s="31">
        <v>662.9</v>
      </c>
      <c r="L99" s="31">
        <v>657.5</v>
      </c>
      <c r="M99" s="31">
        <v>4.67849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4730.5</v>
      </c>
      <c r="D100" s="36">
        <v>4678.5</v>
      </c>
      <c r="E100" s="36">
        <v>4602</v>
      </c>
      <c r="F100" s="36">
        <v>4473.5</v>
      </c>
      <c r="G100" s="36">
        <v>4397</v>
      </c>
      <c r="H100" s="36">
        <v>4807</v>
      </c>
      <c r="I100" s="36">
        <v>4883.5</v>
      </c>
      <c r="J100" s="36">
        <v>5012</v>
      </c>
      <c r="K100" s="31">
        <v>4755</v>
      </c>
      <c r="L100" s="31">
        <v>4550</v>
      </c>
      <c r="M100" s="31">
        <v>16.919650000000001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505.05</v>
      </c>
      <c r="D101" s="36">
        <v>505.16666666666669</v>
      </c>
      <c r="E101" s="36">
        <v>502.33333333333337</v>
      </c>
      <c r="F101" s="36">
        <v>499.61666666666667</v>
      </c>
      <c r="G101" s="36">
        <v>496.78333333333336</v>
      </c>
      <c r="H101" s="36">
        <v>507.88333333333338</v>
      </c>
      <c r="I101" s="36">
        <v>510.71666666666675</v>
      </c>
      <c r="J101" s="36">
        <v>513.43333333333339</v>
      </c>
      <c r="K101" s="31">
        <v>508</v>
      </c>
      <c r="L101" s="31">
        <v>502.45</v>
      </c>
      <c r="M101" s="31">
        <v>4.7795300000000003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2327.15</v>
      </c>
      <c r="D102" s="36">
        <v>2327.0499999999997</v>
      </c>
      <c r="E102" s="36">
        <v>2321.1999999999994</v>
      </c>
      <c r="F102" s="36">
        <v>2315.2499999999995</v>
      </c>
      <c r="G102" s="36">
        <v>2309.3999999999992</v>
      </c>
      <c r="H102" s="36">
        <v>2332.9999999999995</v>
      </c>
      <c r="I102" s="36">
        <v>2338.85</v>
      </c>
      <c r="J102" s="36">
        <v>2344.7999999999997</v>
      </c>
      <c r="K102" s="31">
        <v>2332.9</v>
      </c>
      <c r="L102" s="31">
        <v>2321.1</v>
      </c>
      <c r="M102" s="31">
        <v>0.73806000000000005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1130.75</v>
      </c>
      <c r="D103" s="36">
        <v>1130.2166666666667</v>
      </c>
      <c r="E103" s="36">
        <v>1127.4333333333334</v>
      </c>
      <c r="F103" s="36">
        <v>1124.1166666666668</v>
      </c>
      <c r="G103" s="36">
        <v>1121.3333333333335</v>
      </c>
      <c r="H103" s="36">
        <v>1133.5333333333333</v>
      </c>
      <c r="I103" s="36">
        <v>1136.3166666666666</v>
      </c>
      <c r="J103" s="36">
        <v>1139.6333333333332</v>
      </c>
      <c r="K103" s="31">
        <v>1133</v>
      </c>
      <c r="L103" s="31">
        <v>1126.9000000000001</v>
      </c>
      <c r="M103" s="31">
        <v>3.1274999999999999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1674.25</v>
      </c>
      <c r="D104" s="36">
        <v>1671.25</v>
      </c>
      <c r="E104" s="36">
        <v>1662.55</v>
      </c>
      <c r="F104" s="36">
        <v>1650.85</v>
      </c>
      <c r="G104" s="36">
        <v>1642.1499999999999</v>
      </c>
      <c r="H104" s="36">
        <v>1682.95</v>
      </c>
      <c r="I104" s="36">
        <v>1691.6499999999999</v>
      </c>
      <c r="J104" s="36">
        <v>1703.3500000000001</v>
      </c>
      <c r="K104" s="31">
        <v>1679.95</v>
      </c>
      <c r="L104" s="31">
        <v>1659.55</v>
      </c>
      <c r="M104" s="31">
        <v>0.15448000000000001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589.70000000000005</v>
      </c>
      <c r="D105" s="36">
        <v>589.65</v>
      </c>
      <c r="E105" s="36">
        <v>586.29999999999995</v>
      </c>
      <c r="F105" s="36">
        <v>582.9</v>
      </c>
      <c r="G105" s="36">
        <v>579.54999999999995</v>
      </c>
      <c r="H105" s="36">
        <v>593.04999999999995</v>
      </c>
      <c r="I105" s="36">
        <v>596.40000000000009</v>
      </c>
      <c r="J105" s="36">
        <v>599.79999999999995</v>
      </c>
      <c r="K105" s="31">
        <v>593</v>
      </c>
      <c r="L105" s="31">
        <v>586.25</v>
      </c>
      <c r="M105" s="31">
        <v>0.32844000000000001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77.45</v>
      </c>
      <c r="D106" s="36">
        <v>77.399999999999991</v>
      </c>
      <c r="E106" s="36">
        <v>77.249999999999986</v>
      </c>
      <c r="F106" s="36">
        <v>77.05</v>
      </c>
      <c r="G106" s="36">
        <v>76.899999999999991</v>
      </c>
      <c r="H106" s="36">
        <v>77.59999999999998</v>
      </c>
      <c r="I106" s="36">
        <v>77.749999999999986</v>
      </c>
      <c r="J106" s="36">
        <v>77.949999999999974</v>
      </c>
      <c r="K106" s="31">
        <v>77.55</v>
      </c>
      <c r="L106" s="31">
        <v>77.2</v>
      </c>
      <c r="M106" s="31">
        <v>28.659400000000002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436.65</v>
      </c>
      <c r="D107" s="36">
        <v>436.5</v>
      </c>
      <c r="E107" s="36">
        <v>435.35</v>
      </c>
      <c r="F107" s="36">
        <v>434.05</v>
      </c>
      <c r="G107" s="36">
        <v>432.90000000000003</v>
      </c>
      <c r="H107" s="36">
        <v>437.8</v>
      </c>
      <c r="I107" s="36">
        <v>438.95</v>
      </c>
      <c r="J107" s="36">
        <v>440.25</v>
      </c>
      <c r="K107" s="31">
        <v>437.65</v>
      </c>
      <c r="L107" s="31">
        <v>435.2</v>
      </c>
      <c r="M107" s="31">
        <v>7.1385899999999998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540.04999999999995</v>
      </c>
      <c r="D108" s="36">
        <v>540.86666666666667</v>
      </c>
      <c r="E108" s="36">
        <v>537.23333333333335</v>
      </c>
      <c r="F108" s="36">
        <v>534.41666666666663</v>
      </c>
      <c r="G108" s="36">
        <v>530.7833333333333</v>
      </c>
      <c r="H108" s="36">
        <v>543.68333333333339</v>
      </c>
      <c r="I108" s="36">
        <v>547.31666666666683</v>
      </c>
      <c r="J108" s="36">
        <v>550.13333333333344</v>
      </c>
      <c r="K108" s="31">
        <v>544.5</v>
      </c>
      <c r="L108" s="31">
        <v>538.04999999999995</v>
      </c>
      <c r="M108" s="31">
        <v>0.85216000000000003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570.6</v>
      </c>
      <c r="D109" s="36">
        <v>571.53333333333342</v>
      </c>
      <c r="E109" s="36">
        <v>568.26666666666688</v>
      </c>
      <c r="F109" s="36">
        <v>565.93333333333351</v>
      </c>
      <c r="G109" s="36">
        <v>562.66666666666697</v>
      </c>
      <c r="H109" s="36">
        <v>573.86666666666679</v>
      </c>
      <c r="I109" s="36">
        <v>577.13333333333344</v>
      </c>
      <c r="J109" s="36">
        <v>579.4666666666667</v>
      </c>
      <c r="K109" s="31">
        <v>574.79999999999995</v>
      </c>
      <c r="L109" s="31">
        <v>569.20000000000005</v>
      </c>
      <c r="M109" s="31">
        <v>1.9956100000000001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164.9</v>
      </c>
      <c r="D110" s="36">
        <v>164.83333333333334</v>
      </c>
      <c r="E110" s="36">
        <v>164.26666666666668</v>
      </c>
      <c r="F110" s="36">
        <v>163.63333333333333</v>
      </c>
      <c r="G110" s="36">
        <v>163.06666666666666</v>
      </c>
      <c r="H110" s="36">
        <v>165.4666666666667</v>
      </c>
      <c r="I110" s="36">
        <v>166.03333333333336</v>
      </c>
      <c r="J110" s="36">
        <v>166.66666666666671</v>
      </c>
      <c r="K110" s="31">
        <v>165.4</v>
      </c>
      <c r="L110" s="31">
        <v>164.2</v>
      </c>
      <c r="M110" s="31">
        <v>26.106809999999999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1102.5999999999999</v>
      </c>
      <c r="D111" s="36">
        <v>1104</v>
      </c>
      <c r="E111" s="36">
        <v>1094.5999999999999</v>
      </c>
      <c r="F111" s="36">
        <v>1086.5999999999999</v>
      </c>
      <c r="G111" s="36">
        <v>1077.1999999999998</v>
      </c>
      <c r="H111" s="36">
        <v>1112</v>
      </c>
      <c r="I111" s="36">
        <v>1121.4000000000001</v>
      </c>
      <c r="J111" s="36">
        <v>1129.4000000000001</v>
      </c>
      <c r="K111" s="31">
        <v>1113.4000000000001</v>
      </c>
      <c r="L111" s="31">
        <v>1096</v>
      </c>
      <c r="M111" s="31">
        <v>9.9012100000000007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173.25</v>
      </c>
      <c r="D112" s="36">
        <v>173.4</v>
      </c>
      <c r="E112" s="36">
        <v>170.8</v>
      </c>
      <c r="F112" s="36">
        <v>168.35</v>
      </c>
      <c r="G112" s="36">
        <v>165.75</v>
      </c>
      <c r="H112" s="36">
        <v>175.85000000000002</v>
      </c>
      <c r="I112" s="36">
        <v>178.45</v>
      </c>
      <c r="J112" s="36">
        <v>180.90000000000003</v>
      </c>
      <c r="K112" s="31">
        <v>176</v>
      </c>
      <c r="L112" s="31">
        <v>170.95</v>
      </c>
      <c r="M112" s="31">
        <v>271.16014000000001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444</v>
      </c>
      <c r="D113" s="36">
        <v>443.33333333333331</v>
      </c>
      <c r="E113" s="36">
        <v>441.66666666666663</v>
      </c>
      <c r="F113" s="36">
        <v>439.33333333333331</v>
      </c>
      <c r="G113" s="36">
        <v>437.66666666666663</v>
      </c>
      <c r="H113" s="36">
        <v>445.66666666666663</v>
      </c>
      <c r="I113" s="36">
        <v>447.33333333333326</v>
      </c>
      <c r="J113" s="36">
        <v>449.66666666666663</v>
      </c>
      <c r="K113" s="31">
        <v>445</v>
      </c>
      <c r="L113" s="31">
        <v>441</v>
      </c>
      <c r="M113" s="31">
        <v>1.23142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344.95</v>
      </c>
      <c r="D114" s="36">
        <v>345.18333333333334</v>
      </c>
      <c r="E114" s="36">
        <v>342.76666666666665</v>
      </c>
      <c r="F114" s="36">
        <v>340.58333333333331</v>
      </c>
      <c r="G114" s="36">
        <v>338.16666666666663</v>
      </c>
      <c r="H114" s="36">
        <v>347.36666666666667</v>
      </c>
      <c r="I114" s="36">
        <v>349.7833333333333</v>
      </c>
      <c r="J114" s="36">
        <v>351.9666666666667</v>
      </c>
      <c r="K114" s="31">
        <v>347.6</v>
      </c>
      <c r="L114" s="31">
        <v>343</v>
      </c>
      <c r="M114" s="31">
        <v>2.93526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1417.3</v>
      </c>
      <c r="D115" s="36">
        <v>1418.3500000000001</v>
      </c>
      <c r="E115" s="36">
        <v>1412.7000000000003</v>
      </c>
      <c r="F115" s="36">
        <v>1408.1000000000001</v>
      </c>
      <c r="G115" s="36">
        <v>1402.4500000000003</v>
      </c>
      <c r="H115" s="36">
        <v>1422.9500000000003</v>
      </c>
      <c r="I115" s="36">
        <v>1428.6000000000004</v>
      </c>
      <c r="J115" s="36">
        <v>1433.2000000000003</v>
      </c>
      <c r="K115" s="31">
        <v>1424</v>
      </c>
      <c r="L115" s="31">
        <v>1413.75</v>
      </c>
      <c r="M115" s="31">
        <v>1.0510699999999999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6200.3</v>
      </c>
      <c r="D116" s="36">
        <v>6127.6833333333343</v>
      </c>
      <c r="E116" s="36">
        <v>5983.5166666666682</v>
      </c>
      <c r="F116" s="36">
        <v>5766.7333333333336</v>
      </c>
      <c r="G116" s="36">
        <v>5622.5666666666675</v>
      </c>
      <c r="H116" s="36">
        <v>6344.466666666669</v>
      </c>
      <c r="I116" s="36">
        <v>6488.633333333335</v>
      </c>
      <c r="J116" s="36">
        <v>6705.4166666666697</v>
      </c>
      <c r="K116" s="31">
        <v>6271.85</v>
      </c>
      <c r="L116" s="31">
        <v>5910.9</v>
      </c>
      <c r="M116" s="31">
        <v>0.33917000000000003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1443.65</v>
      </c>
      <c r="D117" s="36">
        <v>1445.2166666666665</v>
      </c>
      <c r="E117" s="36">
        <v>1440.4333333333329</v>
      </c>
      <c r="F117" s="36">
        <v>1437.2166666666665</v>
      </c>
      <c r="G117" s="36">
        <v>1432.4333333333329</v>
      </c>
      <c r="H117" s="36">
        <v>1448.4333333333329</v>
      </c>
      <c r="I117" s="36">
        <v>1453.2166666666662</v>
      </c>
      <c r="J117" s="36">
        <v>1456.4333333333329</v>
      </c>
      <c r="K117" s="31">
        <v>1450</v>
      </c>
      <c r="L117" s="31">
        <v>1442</v>
      </c>
      <c r="M117" s="31">
        <v>3.1827700000000001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4366.6499999999996</v>
      </c>
      <c r="D118" s="36">
        <v>4362.8</v>
      </c>
      <c r="E118" s="36">
        <v>4340.7000000000007</v>
      </c>
      <c r="F118" s="36">
        <v>4314.7500000000009</v>
      </c>
      <c r="G118" s="36">
        <v>4292.6500000000015</v>
      </c>
      <c r="H118" s="36">
        <v>4388.75</v>
      </c>
      <c r="I118" s="36">
        <v>4410.8500000000004</v>
      </c>
      <c r="J118" s="36">
        <v>4436.7999999999993</v>
      </c>
      <c r="K118" s="31">
        <v>4384.8999999999996</v>
      </c>
      <c r="L118" s="31">
        <v>4336.8500000000004</v>
      </c>
      <c r="M118" s="31">
        <v>0.44832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1309.75</v>
      </c>
      <c r="D119" s="36">
        <v>1314.6666666666667</v>
      </c>
      <c r="E119" s="36">
        <v>1294.6333333333334</v>
      </c>
      <c r="F119" s="36">
        <v>1279.5166666666667</v>
      </c>
      <c r="G119" s="36">
        <v>1259.4833333333333</v>
      </c>
      <c r="H119" s="36">
        <v>1329.7833333333335</v>
      </c>
      <c r="I119" s="36">
        <v>1349.8166666666668</v>
      </c>
      <c r="J119" s="36">
        <v>1364.9333333333336</v>
      </c>
      <c r="K119" s="31">
        <v>1334.7</v>
      </c>
      <c r="L119" s="31">
        <v>1299.55</v>
      </c>
      <c r="M119" s="31">
        <v>0.31324000000000002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597.75</v>
      </c>
      <c r="D120" s="36">
        <v>596.75</v>
      </c>
      <c r="E120" s="36">
        <v>594.5</v>
      </c>
      <c r="F120" s="36">
        <v>591.25</v>
      </c>
      <c r="G120" s="36">
        <v>589</v>
      </c>
      <c r="H120" s="36">
        <v>600</v>
      </c>
      <c r="I120" s="36">
        <v>602.25</v>
      </c>
      <c r="J120" s="36">
        <v>605.5</v>
      </c>
      <c r="K120" s="31">
        <v>599</v>
      </c>
      <c r="L120" s="31">
        <v>593.5</v>
      </c>
      <c r="M120" s="31">
        <v>2.34551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890.8</v>
      </c>
      <c r="D121" s="36">
        <v>891.7833333333333</v>
      </c>
      <c r="E121" s="36">
        <v>884.16666666666663</v>
      </c>
      <c r="F121" s="36">
        <v>877.5333333333333</v>
      </c>
      <c r="G121" s="36">
        <v>869.91666666666663</v>
      </c>
      <c r="H121" s="36">
        <v>898.41666666666663</v>
      </c>
      <c r="I121" s="36">
        <v>906.03333333333342</v>
      </c>
      <c r="J121" s="36">
        <v>912.66666666666663</v>
      </c>
      <c r="K121" s="31">
        <v>899.4</v>
      </c>
      <c r="L121" s="31">
        <v>885.15</v>
      </c>
      <c r="M121" s="31">
        <v>6.3849900000000002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1016.65</v>
      </c>
      <c r="D122" s="36">
        <v>1017.1333333333332</v>
      </c>
      <c r="E122" s="36">
        <v>1009.5666666666664</v>
      </c>
      <c r="F122" s="36">
        <v>1002.4833333333331</v>
      </c>
      <c r="G122" s="36">
        <v>994.91666666666629</v>
      </c>
      <c r="H122" s="36">
        <v>1024.2166666666665</v>
      </c>
      <c r="I122" s="36">
        <v>1031.7833333333333</v>
      </c>
      <c r="J122" s="36">
        <v>1038.8666666666666</v>
      </c>
      <c r="K122" s="31">
        <v>1024.7</v>
      </c>
      <c r="L122" s="31">
        <v>1010.05</v>
      </c>
      <c r="M122" s="31">
        <v>1.1416999999999999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469.4</v>
      </c>
      <c r="D123" s="36">
        <v>470.36666666666662</v>
      </c>
      <c r="E123" s="36">
        <v>467.13333333333321</v>
      </c>
      <c r="F123" s="36">
        <v>464.86666666666662</v>
      </c>
      <c r="G123" s="36">
        <v>461.63333333333321</v>
      </c>
      <c r="H123" s="36">
        <v>472.63333333333321</v>
      </c>
      <c r="I123" s="36">
        <v>475.86666666666667</v>
      </c>
      <c r="J123" s="36">
        <v>478.13333333333321</v>
      </c>
      <c r="K123" s="31">
        <v>473.6</v>
      </c>
      <c r="L123" s="31">
        <v>468.1</v>
      </c>
      <c r="M123" s="31">
        <v>1.26685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1510</v>
      </c>
      <c r="D124" s="36">
        <v>1517.3333333333333</v>
      </c>
      <c r="E124" s="36">
        <v>1498.6666666666665</v>
      </c>
      <c r="F124" s="36">
        <v>1487.3333333333333</v>
      </c>
      <c r="G124" s="36">
        <v>1468.6666666666665</v>
      </c>
      <c r="H124" s="36">
        <v>1528.6666666666665</v>
      </c>
      <c r="I124" s="36">
        <v>1547.333333333333</v>
      </c>
      <c r="J124" s="36">
        <v>1558.6666666666665</v>
      </c>
      <c r="K124" s="31">
        <v>1536</v>
      </c>
      <c r="L124" s="31">
        <v>1506</v>
      </c>
      <c r="M124" s="31">
        <v>0.61838000000000004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1696.95</v>
      </c>
      <c r="D125" s="36">
        <v>1697.6333333333332</v>
      </c>
      <c r="E125" s="36">
        <v>1691.2666666666664</v>
      </c>
      <c r="F125" s="36">
        <v>1685.5833333333333</v>
      </c>
      <c r="G125" s="36">
        <v>1679.2166666666665</v>
      </c>
      <c r="H125" s="36">
        <v>1703.3166666666664</v>
      </c>
      <c r="I125" s="36">
        <v>1709.6833333333332</v>
      </c>
      <c r="J125" s="36">
        <v>1715.3666666666663</v>
      </c>
      <c r="K125" s="31">
        <v>1704</v>
      </c>
      <c r="L125" s="31">
        <v>1691.95</v>
      </c>
      <c r="M125" s="31">
        <v>2.9129499999999999</v>
      </c>
      <c r="N125" s="1"/>
      <c r="O125" s="1"/>
    </row>
    <row r="126" spans="1:15" ht="12.75" customHeight="1">
      <c r="A126" s="51">
        <v>117</v>
      </c>
      <c r="B126" s="53" t="s">
        <v>861</v>
      </c>
      <c r="C126" s="31">
        <v>160.19999999999999</v>
      </c>
      <c r="D126" s="36">
        <v>160.68333333333334</v>
      </c>
      <c r="E126" s="36">
        <v>159.21666666666667</v>
      </c>
      <c r="F126" s="36">
        <v>158.23333333333332</v>
      </c>
      <c r="G126" s="36">
        <v>156.76666666666665</v>
      </c>
      <c r="H126" s="36">
        <v>161.66666666666669</v>
      </c>
      <c r="I126" s="36">
        <v>163.13333333333338</v>
      </c>
      <c r="J126" s="36">
        <v>164.1166666666667</v>
      </c>
      <c r="K126" s="31">
        <v>162.15</v>
      </c>
      <c r="L126" s="31">
        <v>159.69999999999999</v>
      </c>
      <c r="M126" s="31">
        <v>2.9502199999999998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4464.05</v>
      </c>
      <c r="D127" s="36">
        <v>4467.3500000000004</v>
      </c>
      <c r="E127" s="36">
        <v>4436.8000000000011</v>
      </c>
      <c r="F127" s="36">
        <v>4409.5500000000011</v>
      </c>
      <c r="G127" s="36">
        <v>4379.0000000000018</v>
      </c>
      <c r="H127" s="36">
        <v>4494.6000000000004</v>
      </c>
      <c r="I127" s="36">
        <v>4525.1499999999996</v>
      </c>
      <c r="J127" s="36">
        <v>4552.3999999999996</v>
      </c>
      <c r="K127" s="31">
        <v>4497.8999999999996</v>
      </c>
      <c r="L127" s="31">
        <v>4440.1000000000004</v>
      </c>
      <c r="M127" s="31">
        <v>0.15981000000000001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644.85</v>
      </c>
      <c r="D128" s="36">
        <v>647.35</v>
      </c>
      <c r="E128" s="36">
        <v>639.70000000000005</v>
      </c>
      <c r="F128" s="36">
        <v>634.55000000000007</v>
      </c>
      <c r="G128" s="36">
        <v>626.90000000000009</v>
      </c>
      <c r="H128" s="36">
        <v>652.5</v>
      </c>
      <c r="I128" s="36">
        <v>660.14999999999986</v>
      </c>
      <c r="J128" s="36">
        <v>665.3</v>
      </c>
      <c r="K128" s="31">
        <v>655</v>
      </c>
      <c r="L128" s="31">
        <v>642.20000000000005</v>
      </c>
      <c r="M128" s="31">
        <v>3.98889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4751.1000000000004</v>
      </c>
      <c r="D129" s="36">
        <v>4760.3499999999995</v>
      </c>
      <c r="E129" s="36">
        <v>4730.7499999999991</v>
      </c>
      <c r="F129" s="36">
        <v>4710.3999999999996</v>
      </c>
      <c r="G129" s="36">
        <v>4680.7999999999993</v>
      </c>
      <c r="H129" s="36">
        <v>4780.6999999999989</v>
      </c>
      <c r="I129" s="36">
        <v>4810.2999999999993</v>
      </c>
      <c r="J129" s="36">
        <v>4830.6499999999987</v>
      </c>
      <c r="K129" s="31">
        <v>4789.95</v>
      </c>
      <c r="L129" s="31">
        <v>4740</v>
      </c>
      <c r="M129" s="31">
        <v>0.21310000000000001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3464.2</v>
      </c>
      <c r="D130" s="36">
        <v>3459.3333333333335</v>
      </c>
      <c r="E130" s="36">
        <v>3450.666666666667</v>
      </c>
      <c r="F130" s="36">
        <v>3437.1333333333337</v>
      </c>
      <c r="G130" s="36">
        <v>3428.4666666666672</v>
      </c>
      <c r="H130" s="36">
        <v>3472.8666666666668</v>
      </c>
      <c r="I130" s="36">
        <v>3481.5333333333338</v>
      </c>
      <c r="J130" s="36">
        <v>3495.0666666666666</v>
      </c>
      <c r="K130" s="31">
        <v>3468</v>
      </c>
      <c r="L130" s="31">
        <v>3445.8</v>
      </c>
      <c r="M130" s="31">
        <v>1.41462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444.65</v>
      </c>
      <c r="D131" s="36">
        <v>443.63333333333338</v>
      </c>
      <c r="E131" s="36">
        <v>441.01666666666677</v>
      </c>
      <c r="F131" s="36">
        <v>437.38333333333338</v>
      </c>
      <c r="G131" s="36">
        <v>434.76666666666677</v>
      </c>
      <c r="H131" s="36">
        <v>447.26666666666677</v>
      </c>
      <c r="I131" s="36">
        <v>449.88333333333344</v>
      </c>
      <c r="J131" s="36">
        <v>453.51666666666677</v>
      </c>
      <c r="K131" s="31">
        <v>446.25</v>
      </c>
      <c r="L131" s="31">
        <v>440</v>
      </c>
      <c r="M131" s="31">
        <v>1.8675999999999999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974.4</v>
      </c>
      <c r="D132" s="36">
        <v>975.15</v>
      </c>
      <c r="E132" s="36">
        <v>970.19999999999993</v>
      </c>
      <c r="F132" s="36">
        <v>966</v>
      </c>
      <c r="G132" s="36">
        <v>961.05</v>
      </c>
      <c r="H132" s="36">
        <v>979.34999999999991</v>
      </c>
      <c r="I132" s="36">
        <v>984.3</v>
      </c>
      <c r="J132" s="36">
        <v>988.49999999999989</v>
      </c>
      <c r="K132" s="31">
        <v>980.1</v>
      </c>
      <c r="L132" s="31">
        <v>970.95</v>
      </c>
      <c r="M132" s="31">
        <v>2.6520800000000002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1660.3</v>
      </c>
      <c r="D133" s="36">
        <v>1658.3</v>
      </c>
      <c r="E133" s="36">
        <v>1650.6</v>
      </c>
      <c r="F133" s="36">
        <v>1640.8999999999999</v>
      </c>
      <c r="G133" s="36">
        <v>1633.1999999999998</v>
      </c>
      <c r="H133" s="36">
        <v>1668</v>
      </c>
      <c r="I133" s="36">
        <v>1675.7000000000003</v>
      </c>
      <c r="J133" s="36">
        <v>1685.4</v>
      </c>
      <c r="K133" s="31">
        <v>1666</v>
      </c>
      <c r="L133" s="31">
        <v>1648.6</v>
      </c>
      <c r="M133" s="31">
        <v>0.42383999999999999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129084.15</v>
      </c>
      <c r="D134" s="36">
        <v>129094.38333333335</v>
      </c>
      <c r="E134" s="36">
        <v>128689.76666666669</v>
      </c>
      <c r="F134" s="36">
        <v>128295.38333333335</v>
      </c>
      <c r="G134" s="36">
        <v>127890.76666666669</v>
      </c>
      <c r="H134" s="36">
        <v>129488.76666666669</v>
      </c>
      <c r="I134" s="36">
        <v>129893.38333333336</v>
      </c>
      <c r="J134" s="36">
        <v>130287.76666666669</v>
      </c>
      <c r="K134" s="31">
        <v>129499</v>
      </c>
      <c r="L134" s="31">
        <v>128700</v>
      </c>
      <c r="M134" s="31">
        <v>4.8300000000000001E-3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1207.5</v>
      </c>
      <c r="D135" s="36">
        <v>1205.8500000000001</v>
      </c>
      <c r="E135" s="36">
        <v>1201.6500000000003</v>
      </c>
      <c r="F135" s="36">
        <v>1195.8000000000002</v>
      </c>
      <c r="G135" s="36">
        <v>1191.6000000000004</v>
      </c>
      <c r="H135" s="36">
        <v>1211.7000000000003</v>
      </c>
      <c r="I135" s="36">
        <v>1215.9000000000001</v>
      </c>
      <c r="J135" s="36">
        <v>1221.7500000000002</v>
      </c>
      <c r="K135" s="31">
        <v>1210.05</v>
      </c>
      <c r="L135" s="31">
        <v>1200</v>
      </c>
      <c r="M135" s="31">
        <v>0.26225999999999999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264.5</v>
      </c>
      <c r="D136" s="36">
        <v>264.96666666666664</v>
      </c>
      <c r="E136" s="36">
        <v>263.0333333333333</v>
      </c>
      <c r="F136" s="36">
        <v>261.56666666666666</v>
      </c>
      <c r="G136" s="36">
        <v>259.63333333333333</v>
      </c>
      <c r="H136" s="36">
        <v>266.43333333333328</v>
      </c>
      <c r="I136" s="36">
        <v>268.36666666666656</v>
      </c>
      <c r="J136" s="36">
        <v>269.83333333333326</v>
      </c>
      <c r="K136" s="31">
        <v>266.89999999999998</v>
      </c>
      <c r="L136" s="31">
        <v>263.5</v>
      </c>
      <c r="M136" s="31">
        <v>1.03925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2503.6999999999998</v>
      </c>
      <c r="D137" s="36">
        <v>2510.5666666666666</v>
      </c>
      <c r="E137" s="36">
        <v>2493.1833333333334</v>
      </c>
      <c r="F137" s="36">
        <v>2482.666666666667</v>
      </c>
      <c r="G137" s="36">
        <v>2465.2833333333338</v>
      </c>
      <c r="H137" s="36">
        <v>2521.083333333333</v>
      </c>
      <c r="I137" s="36">
        <v>2538.4666666666662</v>
      </c>
      <c r="J137" s="36">
        <v>2548.9833333333327</v>
      </c>
      <c r="K137" s="31">
        <v>2527.9499999999998</v>
      </c>
      <c r="L137" s="31">
        <v>2500.0500000000002</v>
      </c>
      <c r="M137" s="31">
        <v>2.57091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2111.65</v>
      </c>
      <c r="D138" s="36">
        <v>2114.1333333333332</v>
      </c>
      <c r="E138" s="36">
        <v>2101.2666666666664</v>
      </c>
      <c r="F138" s="36">
        <v>2090.8833333333332</v>
      </c>
      <c r="G138" s="36">
        <v>2078.0166666666664</v>
      </c>
      <c r="H138" s="36">
        <v>2124.5166666666664</v>
      </c>
      <c r="I138" s="36">
        <v>2137.3833333333332</v>
      </c>
      <c r="J138" s="36">
        <v>2147.7666666666664</v>
      </c>
      <c r="K138" s="31">
        <v>2127</v>
      </c>
      <c r="L138" s="31">
        <v>2103.75</v>
      </c>
      <c r="M138" s="31">
        <v>0.38068000000000002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594.54999999999995</v>
      </c>
      <c r="D139" s="36">
        <v>595.18333333333328</v>
      </c>
      <c r="E139" s="36">
        <v>590.46666666666658</v>
      </c>
      <c r="F139" s="36">
        <v>586.38333333333333</v>
      </c>
      <c r="G139" s="36">
        <v>581.66666666666663</v>
      </c>
      <c r="H139" s="36">
        <v>599.26666666666654</v>
      </c>
      <c r="I139" s="36">
        <v>603.98333333333323</v>
      </c>
      <c r="J139" s="36">
        <v>608.06666666666649</v>
      </c>
      <c r="K139" s="31">
        <v>599.9</v>
      </c>
      <c r="L139" s="31">
        <v>591.1</v>
      </c>
      <c r="M139" s="31">
        <v>0.91596999999999995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12600.15</v>
      </c>
      <c r="D140" s="36">
        <v>12619.666666666666</v>
      </c>
      <c r="E140" s="36">
        <v>12545.883333333331</v>
      </c>
      <c r="F140" s="36">
        <v>12491.616666666665</v>
      </c>
      <c r="G140" s="36">
        <v>12417.83333333333</v>
      </c>
      <c r="H140" s="36">
        <v>12673.933333333332</v>
      </c>
      <c r="I140" s="36">
        <v>12747.716666666669</v>
      </c>
      <c r="J140" s="36">
        <v>12801.983333333334</v>
      </c>
      <c r="K140" s="31">
        <v>12693.45</v>
      </c>
      <c r="L140" s="31">
        <v>12565.4</v>
      </c>
      <c r="M140" s="31">
        <v>0.17549999999999999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1024.8</v>
      </c>
      <c r="D141" s="36">
        <v>1018.6166666666668</v>
      </c>
      <c r="E141" s="36">
        <v>1007.2333333333336</v>
      </c>
      <c r="F141" s="36">
        <v>989.66666666666674</v>
      </c>
      <c r="G141" s="36">
        <v>978.28333333333353</v>
      </c>
      <c r="H141" s="36">
        <v>1036.1833333333336</v>
      </c>
      <c r="I141" s="36">
        <v>1047.5666666666668</v>
      </c>
      <c r="J141" s="36">
        <v>1065.1333333333337</v>
      </c>
      <c r="K141" s="31">
        <v>1030</v>
      </c>
      <c r="L141" s="31">
        <v>1001.05</v>
      </c>
      <c r="M141" s="31">
        <v>0.32163999999999998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846.45</v>
      </c>
      <c r="D142" s="36">
        <v>846.1</v>
      </c>
      <c r="E142" s="36">
        <v>839.90000000000009</v>
      </c>
      <c r="F142" s="36">
        <v>833.35</v>
      </c>
      <c r="G142" s="36">
        <v>827.15000000000009</v>
      </c>
      <c r="H142" s="36">
        <v>852.65000000000009</v>
      </c>
      <c r="I142" s="36">
        <v>858.85000000000014</v>
      </c>
      <c r="J142" s="36">
        <v>865.40000000000009</v>
      </c>
      <c r="K142" s="31">
        <v>852.3</v>
      </c>
      <c r="L142" s="31">
        <v>839.55</v>
      </c>
      <c r="M142" s="31">
        <v>0.55767999999999995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2874.3</v>
      </c>
      <c r="D143" s="36">
        <v>2833.2333333333336</v>
      </c>
      <c r="E143" s="36">
        <v>2777.4666666666672</v>
      </c>
      <c r="F143" s="36">
        <v>2680.6333333333337</v>
      </c>
      <c r="G143" s="36">
        <v>2624.8666666666672</v>
      </c>
      <c r="H143" s="36">
        <v>2930.0666666666671</v>
      </c>
      <c r="I143" s="36">
        <v>2985.8333333333335</v>
      </c>
      <c r="J143" s="36">
        <v>3082.666666666667</v>
      </c>
      <c r="K143" s="31">
        <v>2889</v>
      </c>
      <c r="L143" s="31">
        <v>2736.4</v>
      </c>
      <c r="M143" s="31">
        <v>9.57517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69.2</v>
      </c>
      <c r="D144" s="36">
        <v>69.38333333333334</v>
      </c>
      <c r="E144" s="36">
        <v>68.816666666666677</v>
      </c>
      <c r="F144" s="36">
        <v>68.433333333333337</v>
      </c>
      <c r="G144" s="36">
        <v>67.866666666666674</v>
      </c>
      <c r="H144" s="36">
        <v>69.76666666666668</v>
      </c>
      <c r="I144" s="36">
        <v>70.333333333333343</v>
      </c>
      <c r="J144" s="36">
        <v>70.716666666666683</v>
      </c>
      <c r="K144" s="31">
        <v>69.95</v>
      </c>
      <c r="L144" s="31">
        <v>69</v>
      </c>
      <c r="M144" s="31">
        <v>9.1141400000000008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2322.3000000000002</v>
      </c>
      <c r="D145" s="36">
        <v>2322.4</v>
      </c>
      <c r="E145" s="36">
        <v>2314.9</v>
      </c>
      <c r="F145" s="36">
        <v>2307.5</v>
      </c>
      <c r="G145" s="36">
        <v>2300</v>
      </c>
      <c r="H145" s="36">
        <v>2329.8000000000002</v>
      </c>
      <c r="I145" s="36">
        <v>2337.3000000000002</v>
      </c>
      <c r="J145" s="36">
        <v>2344.7000000000003</v>
      </c>
      <c r="K145" s="31">
        <v>2329.9</v>
      </c>
      <c r="L145" s="31">
        <v>2315</v>
      </c>
      <c r="M145" s="31">
        <v>0.30625000000000002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1703.4</v>
      </c>
      <c r="D146" s="36">
        <v>1700.9666666666669</v>
      </c>
      <c r="E146" s="36">
        <v>1686.4833333333338</v>
      </c>
      <c r="F146" s="36">
        <v>1669.5666666666668</v>
      </c>
      <c r="G146" s="36">
        <v>1655.0833333333337</v>
      </c>
      <c r="H146" s="36">
        <v>1717.8833333333339</v>
      </c>
      <c r="I146" s="36">
        <v>1732.366666666667</v>
      </c>
      <c r="J146" s="36">
        <v>1749.283333333334</v>
      </c>
      <c r="K146" s="31">
        <v>1715.45</v>
      </c>
      <c r="L146" s="31">
        <v>1684.05</v>
      </c>
      <c r="M146" s="31">
        <v>0.32686999999999999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97.9</v>
      </c>
      <c r="D147" s="36">
        <v>97.3</v>
      </c>
      <c r="E147" s="36">
        <v>96.1</v>
      </c>
      <c r="F147" s="36">
        <v>94.3</v>
      </c>
      <c r="G147" s="36">
        <v>93.1</v>
      </c>
      <c r="H147" s="36">
        <v>99.1</v>
      </c>
      <c r="I147" s="36">
        <v>100.30000000000001</v>
      </c>
      <c r="J147" s="36">
        <v>102.1</v>
      </c>
      <c r="K147" s="31">
        <v>98.5</v>
      </c>
      <c r="L147" s="31">
        <v>95.5</v>
      </c>
      <c r="M147" s="31">
        <v>281.00263999999999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280.14999999999998</v>
      </c>
      <c r="D148" s="36">
        <v>279.86666666666662</v>
      </c>
      <c r="E148" s="36">
        <v>278.28333333333325</v>
      </c>
      <c r="F148" s="36">
        <v>276.41666666666663</v>
      </c>
      <c r="G148" s="36">
        <v>274.83333333333326</v>
      </c>
      <c r="H148" s="36">
        <v>281.73333333333323</v>
      </c>
      <c r="I148" s="36">
        <v>283.31666666666661</v>
      </c>
      <c r="J148" s="36">
        <v>285.18333333333322</v>
      </c>
      <c r="K148" s="31">
        <v>281.45</v>
      </c>
      <c r="L148" s="31">
        <v>278</v>
      </c>
      <c r="M148" s="31">
        <v>31.290400000000002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366.3</v>
      </c>
      <c r="D149" s="36">
        <v>366.43333333333334</v>
      </c>
      <c r="E149" s="36">
        <v>364.86666666666667</v>
      </c>
      <c r="F149" s="36">
        <v>363.43333333333334</v>
      </c>
      <c r="G149" s="36">
        <v>361.86666666666667</v>
      </c>
      <c r="H149" s="36">
        <v>367.86666666666667</v>
      </c>
      <c r="I149" s="36">
        <v>369.43333333333339</v>
      </c>
      <c r="J149" s="36">
        <v>370.86666666666667</v>
      </c>
      <c r="K149" s="31">
        <v>368</v>
      </c>
      <c r="L149" s="31">
        <v>365</v>
      </c>
      <c r="M149" s="31">
        <v>10.503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3430.05</v>
      </c>
      <c r="D150" s="36">
        <v>3438.35</v>
      </c>
      <c r="E150" s="36">
        <v>3416.7</v>
      </c>
      <c r="F150" s="36">
        <v>3403.35</v>
      </c>
      <c r="G150" s="36">
        <v>3381.7</v>
      </c>
      <c r="H150" s="36">
        <v>3451.7</v>
      </c>
      <c r="I150" s="36">
        <v>3473.3500000000004</v>
      </c>
      <c r="J150" s="36">
        <v>3486.7</v>
      </c>
      <c r="K150" s="31">
        <v>3460</v>
      </c>
      <c r="L150" s="31">
        <v>3425</v>
      </c>
      <c r="M150" s="31">
        <v>0.24664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2504.4</v>
      </c>
      <c r="D151" s="36">
        <v>2494.3166666666666</v>
      </c>
      <c r="E151" s="36">
        <v>2469.8833333333332</v>
      </c>
      <c r="F151" s="36">
        <v>2435.3666666666668</v>
      </c>
      <c r="G151" s="36">
        <v>2410.9333333333334</v>
      </c>
      <c r="H151" s="36">
        <v>2528.833333333333</v>
      </c>
      <c r="I151" s="36">
        <v>2553.2666666666664</v>
      </c>
      <c r="J151" s="36">
        <v>2587.7833333333328</v>
      </c>
      <c r="K151" s="31">
        <v>2518.75</v>
      </c>
      <c r="L151" s="31">
        <v>2459.8000000000002</v>
      </c>
      <c r="M151" s="31">
        <v>2.52529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1738.45</v>
      </c>
      <c r="D152" s="36">
        <v>1735.9166666666667</v>
      </c>
      <c r="E152" s="36">
        <v>1717.5333333333335</v>
      </c>
      <c r="F152" s="36">
        <v>1696.6166666666668</v>
      </c>
      <c r="G152" s="36">
        <v>1678.2333333333336</v>
      </c>
      <c r="H152" s="36">
        <v>1756.8333333333335</v>
      </c>
      <c r="I152" s="36">
        <v>1775.2166666666667</v>
      </c>
      <c r="J152" s="36">
        <v>1796.1333333333334</v>
      </c>
      <c r="K152" s="31">
        <v>1754.3</v>
      </c>
      <c r="L152" s="31">
        <v>1715</v>
      </c>
      <c r="M152" s="31">
        <v>0.70940999999999999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279</v>
      </c>
      <c r="D153" s="36">
        <v>279.7166666666667</v>
      </c>
      <c r="E153" s="36">
        <v>277.73333333333341</v>
      </c>
      <c r="F153" s="36">
        <v>276.4666666666667</v>
      </c>
      <c r="G153" s="36">
        <v>274.48333333333341</v>
      </c>
      <c r="H153" s="36">
        <v>280.98333333333341</v>
      </c>
      <c r="I153" s="36">
        <v>282.96666666666675</v>
      </c>
      <c r="J153" s="36">
        <v>284.23333333333341</v>
      </c>
      <c r="K153" s="31">
        <v>281.7</v>
      </c>
      <c r="L153" s="31">
        <v>278.45</v>
      </c>
      <c r="M153" s="31">
        <v>20.109929999999999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646.5</v>
      </c>
      <c r="D154" s="36">
        <v>647</v>
      </c>
      <c r="E154" s="36">
        <v>639</v>
      </c>
      <c r="F154" s="36">
        <v>631.5</v>
      </c>
      <c r="G154" s="36">
        <v>623.5</v>
      </c>
      <c r="H154" s="36">
        <v>654.5</v>
      </c>
      <c r="I154" s="36">
        <v>662.5</v>
      </c>
      <c r="J154" s="36">
        <v>670</v>
      </c>
      <c r="K154" s="31">
        <v>655</v>
      </c>
      <c r="L154" s="31">
        <v>639.5</v>
      </c>
      <c r="M154" s="31">
        <v>3.9982799999999998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344.4</v>
      </c>
      <c r="D155" s="36">
        <v>344.88333333333338</v>
      </c>
      <c r="E155" s="36">
        <v>340.76666666666677</v>
      </c>
      <c r="F155" s="36">
        <v>337.13333333333338</v>
      </c>
      <c r="G155" s="36">
        <v>333.01666666666677</v>
      </c>
      <c r="H155" s="36">
        <v>348.51666666666677</v>
      </c>
      <c r="I155" s="36">
        <v>352.63333333333344</v>
      </c>
      <c r="J155" s="36">
        <v>356.26666666666677</v>
      </c>
      <c r="K155" s="31">
        <v>349</v>
      </c>
      <c r="L155" s="31">
        <v>341.25</v>
      </c>
      <c r="M155" s="31">
        <v>1.4768600000000001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1361.05</v>
      </c>
      <c r="D156" s="36">
        <v>1358.3500000000001</v>
      </c>
      <c r="E156" s="36">
        <v>1336.7000000000003</v>
      </c>
      <c r="F156" s="36">
        <v>1312.3500000000001</v>
      </c>
      <c r="G156" s="36">
        <v>1290.7000000000003</v>
      </c>
      <c r="H156" s="36">
        <v>1382.7000000000003</v>
      </c>
      <c r="I156" s="36">
        <v>1404.3500000000004</v>
      </c>
      <c r="J156" s="36">
        <v>1428.7000000000003</v>
      </c>
      <c r="K156" s="31">
        <v>1380</v>
      </c>
      <c r="L156" s="31">
        <v>1334</v>
      </c>
      <c r="M156" s="31">
        <v>1.5523499999999999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3579.75</v>
      </c>
      <c r="D157" s="36">
        <v>3581.6833333333329</v>
      </c>
      <c r="E157" s="36">
        <v>3558.4666666666658</v>
      </c>
      <c r="F157" s="36">
        <v>3537.1833333333329</v>
      </c>
      <c r="G157" s="36">
        <v>3513.9666666666658</v>
      </c>
      <c r="H157" s="36">
        <v>3602.9666666666658</v>
      </c>
      <c r="I157" s="36">
        <v>3626.1833333333329</v>
      </c>
      <c r="J157" s="36">
        <v>3647.4666666666658</v>
      </c>
      <c r="K157" s="31">
        <v>3604.9</v>
      </c>
      <c r="L157" s="31">
        <v>3560.4</v>
      </c>
      <c r="M157" s="31">
        <v>0.23832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35769.5</v>
      </c>
      <c r="D158" s="36">
        <v>35723.183333333334</v>
      </c>
      <c r="E158" s="36">
        <v>35447.366666666669</v>
      </c>
      <c r="F158" s="36">
        <v>35125.233333333337</v>
      </c>
      <c r="G158" s="36">
        <v>34849.416666666672</v>
      </c>
      <c r="H158" s="36">
        <v>36045.316666666666</v>
      </c>
      <c r="I158" s="36">
        <v>36321.133333333331</v>
      </c>
      <c r="J158" s="36">
        <v>36643.266666666663</v>
      </c>
      <c r="K158" s="31">
        <v>35999</v>
      </c>
      <c r="L158" s="31">
        <v>35401.050000000003</v>
      </c>
      <c r="M158" s="31">
        <v>1.6E-2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1427.3</v>
      </c>
      <c r="D159" s="36">
        <v>1422.4000000000003</v>
      </c>
      <c r="E159" s="36">
        <v>1404.8000000000006</v>
      </c>
      <c r="F159" s="36">
        <v>1382.3000000000004</v>
      </c>
      <c r="G159" s="36">
        <v>1364.7000000000007</v>
      </c>
      <c r="H159" s="36">
        <v>1444.9000000000005</v>
      </c>
      <c r="I159" s="36">
        <v>1462.5000000000005</v>
      </c>
      <c r="J159" s="36">
        <v>1485.0000000000005</v>
      </c>
      <c r="K159" s="31">
        <v>1440</v>
      </c>
      <c r="L159" s="31">
        <v>1399.9</v>
      </c>
      <c r="M159" s="31">
        <v>0.99260000000000004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3527.3</v>
      </c>
      <c r="D160" s="36">
        <v>3530.7833333333333</v>
      </c>
      <c r="E160" s="36">
        <v>3506.5166666666664</v>
      </c>
      <c r="F160" s="36">
        <v>3485.7333333333331</v>
      </c>
      <c r="G160" s="36">
        <v>3461.4666666666662</v>
      </c>
      <c r="H160" s="36">
        <v>3551.5666666666666</v>
      </c>
      <c r="I160" s="36">
        <v>3575.8333333333339</v>
      </c>
      <c r="J160" s="36">
        <v>3596.6166666666668</v>
      </c>
      <c r="K160" s="31">
        <v>3555.05</v>
      </c>
      <c r="L160" s="31">
        <v>3510</v>
      </c>
      <c r="M160" s="31">
        <v>0.23852999999999999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313.5</v>
      </c>
      <c r="D161" s="36">
        <v>313.83333333333331</v>
      </c>
      <c r="E161" s="36">
        <v>311.66666666666663</v>
      </c>
      <c r="F161" s="36">
        <v>309.83333333333331</v>
      </c>
      <c r="G161" s="36">
        <v>307.66666666666663</v>
      </c>
      <c r="H161" s="36">
        <v>315.66666666666663</v>
      </c>
      <c r="I161" s="36">
        <v>317.83333333333326</v>
      </c>
      <c r="J161" s="36">
        <v>319.66666666666663</v>
      </c>
      <c r="K161" s="31">
        <v>316</v>
      </c>
      <c r="L161" s="31">
        <v>312</v>
      </c>
      <c r="M161" s="31">
        <v>4.3006599999999997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3014.5</v>
      </c>
      <c r="D162" s="36">
        <v>3012.6666666666665</v>
      </c>
      <c r="E162" s="36">
        <v>2961.9333333333329</v>
      </c>
      <c r="F162" s="36">
        <v>2909.3666666666663</v>
      </c>
      <c r="G162" s="36">
        <v>2858.6333333333328</v>
      </c>
      <c r="H162" s="36">
        <v>3065.2333333333331</v>
      </c>
      <c r="I162" s="36">
        <v>3115.9666666666667</v>
      </c>
      <c r="J162" s="36">
        <v>3168.5333333333333</v>
      </c>
      <c r="K162" s="31">
        <v>3063.4</v>
      </c>
      <c r="L162" s="31">
        <v>2960.1</v>
      </c>
      <c r="M162" s="31">
        <v>0.32673999999999997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828.75</v>
      </c>
      <c r="D163" s="36">
        <v>829.2833333333333</v>
      </c>
      <c r="E163" s="36">
        <v>825.56666666666661</v>
      </c>
      <c r="F163" s="36">
        <v>822.38333333333333</v>
      </c>
      <c r="G163" s="36">
        <v>818.66666666666663</v>
      </c>
      <c r="H163" s="36">
        <v>832.46666666666658</v>
      </c>
      <c r="I163" s="36">
        <v>836.18333333333328</v>
      </c>
      <c r="J163" s="36">
        <v>839.36666666666656</v>
      </c>
      <c r="K163" s="31">
        <v>833</v>
      </c>
      <c r="L163" s="31">
        <v>826.1</v>
      </c>
      <c r="M163" s="31">
        <v>0.85075999999999996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6496.25</v>
      </c>
      <c r="D164" s="36">
        <v>6501.7666666666664</v>
      </c>
      <c r="E164" s="36">
        <v>6465.5333333333328</v>
      </c>
      <c r="F164" s="36">
        <v>6434.8166666666666</v>
      </c>
      <c r="G164" s="36">
        <v>6398.583333333333</v>
      </c>
      <c r="H164" s="36">
        <v>6532.4833333333327</v>
      </c>
      <c r="I164" s="36">
        <v>6568.7166666666662</v>
      </c>
      <c r="J164" s="36">
        <v>6599.4333333333325</v>
      </c>
      <c r="K164" s="31">
        <v>6538</v>
      </c>
      <c r="L164" s="31">
        <v>6471.05</v>
      </c>
      <c r="M164" s="31">
        <v>0.28684999999999999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465.2</v>
      </c>
      <c r="D165" s="36">
        <v>465.68333333333334</v>
      </c>
      <c r="E165" s="36">
        <v>462.4666666666667</v>
      </c>
      <c r="F165" s="36">
        <v>459.73333333333335</v>
      </c>
      <c r="G165" s="36">
        <v>456.51666666666671</v>
      </c>
      <c r="H165" s="36">
        <v>468.41666666666669</v>
      </c>
      <c r="I165" s="36">
        <v>471.63333333333327</v>
      </c>
      <c r="J165" s="36">
        <v>474.36666666666667</v>
      </c>
      <c r="K165" s="31">
        <v>468.9</v>
      </c>
      <c r="L165" s="31">
        <v>462.95</v>
      </c>
      <c r="M165" s="31">
        <v>1.2889900000000001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465.95</v>
      </c>
      <c r="D166" s="36">
        <v>467.61666666666662</v>
      </c>
      <c r="E166" s="36">
        <v>462.43333333333322</v>
      </c>
      <c r="F166" s="36">
        <v>458.91666666666663</v>
      </c>
      <c r="G166" s="36">
        <v>453.73333333333323</v>
      </c>
      <c r="H166" s="36">
        <v>471.13333333333321</v>
      </c>
      <c r="I166" s="36">
        <v>476.31666666666661</v>
      </c>
      <c r="J166" s="36">
        <v>479.8333333333332</v>
      </c>
      <c r="K166" s="31">
        <v>472.8</v>
      </c>
      <c r="L166" s="31">
        <v>464.1</v>
      </c>
      <c r="M166" s="31">
        <v>22.87885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316.89999999999998</v>
      </c>
      <c r="D167" s="36">
        <v>316.71666666666664</v>
      </c>
      <c r="E167" s="36">
        <v>315.18333333333328</v>
      </c>
      <c r="F167" s="36">
        <v>313.46666666666664</v>
      </c>
      <c r="G167" s="36">
        <v>311.93333333333328</v>
      </c>
      <c r="H167" s="36">
        <v>318.43333333333328</v>
      </c>
      <c r="I167" s="36">
        <v>319.9666666666667</v>
      </c>
      <c r="J167" s="36">
        <v>321.68333333333328</v>
      </c>
      <c r="K167" s="31">
        <v>318.25</v>
      </c>
      <c r="L167" s="31">
        <v>315</v>
      </c>
      <c r="M167" s="31">
        <v>15.0693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1600.2</v>
      </c>
      <c r="D168" s="36">
        <v>1592.25</v>
      </c>
      <c r="E168" s="36">
        <v>1569.5</v>
      </c>
      <c r="F168" s="36">
        <v>1538.8</v>
      </c>
      <c r="G168" s="36">
        <v>1516.05</v>
      </c>
      <c r="H168" s="36">
        <v>1622.95</v>
      </c>
      <c r="I168" s="36">
        <v>1645.7</v>
      </c>
      <c r="J168" s="36">
        <v>1676.4</v>
      </c>
      <c r="K168" s="31">
        <v>1615</v>
      </c>
      <c r="L168" s="31">
        <v>1561.55</v>
      </c>
      <c r="M168" s="31">
        <v>1.2423999999999999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15735.4</v>
      </c>
      <c r="D169" s="36">
        <v>15721.866666666669</v>
      </c>
      <c r="E169" s="36">
        <v>15663.733333333337</v>
      </c>
      <c r="F169" s="36">
        <v>15592.066666666669</v>
      </c>
      <c r="G169" s="36">
        <v>15533.933333333338</v>
      </c>
      <c r="H169" s="36">
        <v>15793.533333333336</v>
      </c>
      <c r="I169" s="36">
        <v>15851.666666666668</v>
      </c>
      <c r="J169" s="36">
        <v>15923.333333333336</v>
      </c>
      <c r="K169" s="31">
        <v>15780</v>
      </c>
      <c r="L169" s="31">
        <v>15650.2</v>
      </c>
      <c r="M169" s="31">
        <v>2.1099999999999999E-3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126.1</v>
      </c>
      <c r="D170" s="36">
        <v>126</v>
      </c>
      <c r="E170" s="36">
        <v>125.4</v>
      </c>
      <c r="F170" s="36">
        <v>124.7</v>
      </c>
      <c r="G170" s="36">
        <v>124.10000000000001</v>
      </c>
      <c r="H170" s="36">
        <v>126.7</v>
      </c>
      <c r="I170" s="36">
        <v>127.3</v>
      </c>
      <c r="J170" s="36">
        <v>128</v>
      </c>
      <c r="K170" s="31">
        <v>126.6</v>
      </c>
      <c r="L170" s="31">
        <v>125.3</v>
      </c>
      <c r="M170" s="31">
        <v>39.28051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544.85</v>
      </c>
      <c r="D171" s="36">
        <v>545.2833333333333</v>
      </c>
      <c r="E171" s="36">
        <v>542.96666666666658</v>
      </c>
      <c r="F171" s="36">
        <v>541.08333333333326</v>
      </c>
      <c r="G171" s="36">
        <v>538.76666666666654</v>
      </c>
      <c r="H171" s="36">
        <v>547.16666666666663</v>
      </c>
      <c r="I171" s="36">
        <v>549.48333333333323</v>
      </c>
      <c r="J171" s="36">
        <v>551.36666666666667</v>
      </c>
      <c r="K171" s="31">
        <v>547.6</v>
      </c>
      <c r="L171" s="31">
        <v>543.4</v>
      </c>
      <c r="M171" s="31">
        <v>8.5699000000000005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299.7</v>
      </c>
      <c r="D172" s="36">
        <v>300.90000000000003</v>
      </c>
      <c r="E172" s="36">
        <v>296.80000000000007</v>
      </c>
      <c r="F172" s="36">
        <v>293.90000000000003</v>
      </c>
      <c r="G172" s="36">
        <v>289.80000000000007</v>
      </c>
      <c r="H172" s="36">
        <v>303.80000000000007</v>
      </c>
      <c r="I172" s="36">
        <v>307.90000000000009</v>
      </c>
      <c r="J172" s="36">
        <v>310.80000000000007</v>
      </c>
      <c r="K172" s="31">
        <v>305</v>
      </c>
      <c r="L172" s="31">
        <v>298</v>
      </c>
      <c r="M172" s="31">
        <v>101.94223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2869.65</v>
      </c>
      <c r="D173" s="36">
        <v>2871.35</v>
      </c>
      <c r="E173" s="36">
        <v>2863.7</v>
      </c>
      <c r="F173" s="36">
        <v>2857.75</v>
      </c>
      <c r="G173" s="36">
        <v>2850.1</v>
      </c>
      <c r="H173" s="36">
        <v>2877.2999999999997</v>
      </c>
      <c r="I173" s="36">
        <v>2884.9500000000003</v>
      </c>
      <c r="J173" s="36">
        <v>2890.8999999999996</v>
      </c>
      <c r="K173" s="31">
        <v>2879</v>
      </c>
      <c r="L173" s="31">
        <v>2865.4</v>
      </c>
      <c r="M173" s="31">
        <v>2.1301999999999999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714.75</v>
      </c>
      <c r="D174" s="36">
        <v>715.01666666666677</v>
      </c>
      <c r="E174" s="36">
        <v>712.53333333333353</v>
      </c>
      <c r="F174" s="36">
        <v>710.31666666666672</v>
      </c>
      <c r="G174" s="36">
        <v>707.83333333333348</v>
      </c>
      <c r="H174" s="36">
        <v>717.23333333333358</v>
      </c>
      <c r="I174" s="36">
        <v>719.71666666666692</v>
      </c>
      <c r="J174" s="36">
        <v>721.93333333333362</v>
      </c>
      <c r="K174" s="31">
        <v>717.5</v>
      </c>
      <c r="L174" s="31">
        <v>712.8</v>
      </c>
      <c r="M174" s="31">
        <v>0.70655999999999997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1439.85</v>
      </c>
      <c r="D175" s="36">
        <v>1438.1499999999999</v>
      </c>
      <c r="E175" s="36">
        <v>1432.1999999999998</v>
      </c>
      <c r="F175" s="36">
        <v>1424.55</v>
      </c>
      <c r="G175" s="36">
        <v>1418.6</v>
      </c>
      <c r="H175" s="36">
        <v>1445.7999999999997</v>
      </c>
      <c r="I175" s="36">
        <v>1451.75</v>
      </c>
      <c r="J175" s="36">
        <v>1459.3999999999996</v>
      </c>
      <c r="K175" s="31">
        <v>1444.1</v>
      </c>
      <c r="L175" s="31">
        <v>1430.5</v>
      </c>
      <c r="M175" s="31">
        <v>0.29747000000000001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2275.0500000000002</v>
      </c>
      <c r="D176" s="36">
        <v>2260.9333333333334</v>
      </c>
      <c r="E176" s="36">
        <v>2232.1166666666668</v>
      </c>
      <c r="F176" s="36">
        <v>2189.1833333333334</v>
      </c>
      <c r="G176" s="36">
        <v>2160.3666666666668</v>
      </c>
      <c r="H176" s="36">
        <v>2303.8666666666668</v>
      </c>
      <c r="I176" s="36">
        <v>2332.6833333333334</v>
      </c>
      <c r="J176" s="36">
        <v>2375.6166666666668</v>
      </c>
      <c r="K176" s="31">
        <v>2289.75</v>
      </c>
      <c r="L176" s="31">
        <v>2218</v>
      </c>
      <c r="M176" s="31">
        <v>0.50300999999999996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129.94999999999999</v>
      </c>
      <c r="D177" s="36">
        <v>129.93333333333331</v>
      </c>
      <c r="E177" s="36">
        <v>128.36666666666662</v>
      </c>
      <c r="F177" s="36">
        <v>126.7833333333333</v>
      </c>
      <c r="G177" s="36">
        <v>125.21666666666661</v>
      </c>
      <c r="H177" s="36">
        <v>131.51666666666662</v>
      </c>
      <c r="I177" s="36">
        <v>133.08333333333329</v>
      </c>
      <c r="J177" s="36">
        <v>134.66666666666663</v>
      </c>
      <c r="K177" s="31">
        <v>131.5</v>
      </c>
      <c r="L177" s="31">
        <v>128.35</v>
      </c>
      <c r="M177" s="31">
        <v>9.4525500000000005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26288.7</v>
      </c>
      <c r="D178" s="36">
        <v>26217.55</v>
      </c>
      <c r="E178" s="36">
        <v>26084.25</v>
      </c>
      <c r="F178" s="36">
        <v>25879.8</v>
      </c>
      <c r="G178" s="36">
        <v>25746.5</v>
      </c>
      <c r="H178" s="36">
        <v>26422</v>
      </c>
      <c r="I178" s="36">
        <v>26555.299999999996</v>
      </c>
      <c r="J178" s="36">
        <v>26759.75</v>
      </c>
      <c r="K178" s="31">
        <v>26350.85</v>
      </c>
      <c r="L178" s="31">
        <v>26013.1</v>
      </c>
      <c r="M178" s="31">
        <v>2.019E-2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2370.4499999999998</v>
      </c>
      <c r="D179" s="36">
        <v>2373.4666666666667</v>
      </c>
      <c r="E179" s="36">
        <v>2352.0333333333333</v>
      </c>
      <c r="F179" s="36">
        <v>2333.6166666666668</v>
      </c>
      <c r="G179" s="36">
        <v>2312.1833333333334</v>
      </c>
      <c r="H179" s="36">
        <v>2391.8833333333332</v>
      </c>
      <c r="I179" s="36">
        <v>2413.3166666666666</v>
      </c>
      <c r="J179" s="36">
        <v>2431.7333333333331</v>
      </c>
      <c r="K179" s="31">
        <v>2394.9</v>
      </c>
      <c r="L179" s="31">
        <v>2355.0500000000002</v>
      </c>
      <c r="M179" s="31">
        <v>0.59452000000000005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7202.15</v>
      </c>
      <c r="D180" s="36">
        <v>7205.2666666666664</v>
      </c>
      <c r="E180" s="36">
        <v>7184.9333333333325</v>
      </c>
      <c r="F180" s="36">
        <v>7167.7166666666662</v>
      </c>
      <c r="G180" s="36">
        <v>7147.3833333333323</v>
      </c>
      <c r="H180" s="36">
        <v>7222.4833333333327</v>
      </c>
      <c r="I180" s="36">
        <v>7242.8166666666666</v>
      </c>
      <c r="J180" s="36">
        <v>7260.0333333333328</v>
      </c>
      <c r="K180" s="31">
        <v>7225.6</v>
      </c>
      <c r="L180" s="31">
        <v>7188.05</v>
      </c>
      <c r="M180" s="31">
        <v>0.26057000000000002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613.1</v>
      </c>
      <c r="D181" s="36">
        <v>613.30000000000007</v>
      </c>
      <c r="E181" s="36">
        <v>610.00000000000011</v>
      </c>
      <c r="F181" s="36">
        <v>606.90000000000009</v>
      </c>
      <c r="G181" s="36">
        <v>603.60000000000014</v>
      </c>
      <c r="H181" s="36">
        <v>616.40000000000009</v>
      </c>
      <c r="I181" s="36">
        <v>619.70000000000005</v>
      </c>
      <c r="J181" s="36">
        <v>622.80000000000007</v>
      </c>
      <c r="K181" s="31">
        <v>616.6</v>
      </c>
      <c r="L181" s="31">
        <v>610.20000000000005</v>
      </c>
      <c r="M181" s="31">
        <v>0.83262000000000003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821</v>
      </c>
      <c r="D182" s="36">
        <v>821.06666666666661</v>
      </c>
      <c r="E182" s="36">
        <v>819.13333333333321</v>
      </c>
      <c r="F182" s="36">
        <v>817.26666666666665</v>
      </c>
      <c r="G182" s="36">
        <v>815.33333333333326</v>
      </c>
      <c r="H182" s="36">
        <v>822.93333333333317</v>
      </c>
      <c r="I182" s="36">
        <v>824.86666666666656</v>
      </c>
      <c r="J182" s="36">
        <v>826.73333333333312</v>
      </c>
      <c r="K182" s="31">
        <v>823</v>
      </c>
      <c r="L182" s="31">
        <v>819.2</v>
      </c>
      <c r="M182" s="31">
        <v>9.6045300000000005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169.15</v>
      </c>
      <c r="D183" s="36">
        <v>169.41666666666666</v>
      </c>
      <c r="E183" s="36">
        <v>167.23333333333332</v>
      </c>
      <c r="F183" s="36">
        <v>165.31666666666666</v>
      </c>
      <c r="G183" s="36">
        <v>163.13333333333333</v>
      </c>
      <c r="H183" s="36">
        <v>171.33333333333331</v>
      </c>
      <c r="I183" s="36">
        <v>173.51666666666665</v>
      </c>
      <c r="J183" s="36">
        <v>175.43333333333331</v>
      </c>
      <c r="K183" s="31">
        <v>171.6</v>
      </c>
      <c r="L183" s="31">
        <v>167.5</v>
      </c>
      <c r="M183" s="31">
        <v>156.33013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1531.9</v>
      </c>
      <c r="D184" s="36">
        <v>1531.3166666666668</v>
      </c>
      <c r="E184" s="36">
        <v>1523.9333333333336</v>
      </c>
      <c r="F184" s="36">
        <v>1515.9666666666667</v>
      </c>
      <c r="G184" s="36">
        <v>1508.5833333333335</v>
      </c>
      <c r="H184" s="36">
        <v>1539.2833333333338</v>
      </c>
      <c r="I184" s="36">
        <v>1546.666666666667</v>
      </c>
      <c r="J184" s="36">
        <v>1554.6333333333339</v>
      </c>
      <c r="K184" s="31">
        <v>1538.7</v>
      </c>
      <c r="L184" s="31">
        <v>1523.35</v>
      </c>
      <c r="M184" s="31">
        <v>0.51458000000000004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674.65</v>
      </c>
      <c r="D185" s="36">
        <v>675.23333333333323</v>
      </c>
      <c r="E185" s="36">
        <v>669.41666666666652</v>
      </c>
      <c r="F185" s="36">
        <v>664.18333333333328</v>
      </c>
      <c r="G185" s="36">
        <v>658.36666666666656</v>
      </c>
      <c r="H185" s="36">
        <v>680.46666666666647</v>
      </c>
      <c r="I185" s="36">
        <v>686.2833333333333</v>
      </c>
      <c r="J185" s="36">
        <v>691.51666666666642</v>
      </c>
      <c r="K185" s="31">
        <v>681.05</v>
      </c>
      <c r="L185" s="31">
        <v>670</v>
      </c>
      <c r="M185" s="31">
        <v>0.63266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690.65</v>
      </c>
      <c r="D186" s="36">
        <v>690.38333333333321</v>
      </c>
      <c r="E186" s="36">
        <v>687.96666666666647</v>
      </c>
      <c r="F186" s="36">
        <v>685.2833333333333</v>
      </c>
      <c r="G186" s="36">
        <v>682.86666666666656</v>
      </c>
      <c r="H186" s="36">
        <v>693.06666666666638</v>
      </c>
      <c r="I186" s="36">
        <v>695.48333333333312</v>
      </c>
      <c r="J186" s="36">
        <v>698.16666666666629</v>
      </c>
      <c r="K186" s="31">
        <v>692.8</v>
      </c>
      <c r="L186" s="31">
        <v>687.7</v>
      </c>
      <c r="M186" s="31">
        <v>0.34598000000000001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2191.5</v>
      </c>
      <c r="D187" s="36">
        <v>2192.1666666666665</v>
      </c>
      <c r="E187" s="36">
        <v>2180.333333333333</v>
      </c>
      <c r="F187" s="36">
        <v>2169.1666666666665</v>
      </c>
      <c r="G187" s="36">
        <v>2157.333333333333</v>
      </c>
      <c r="H187" s="36">
        <v>2203.333333333333</v>
      </c>
      <c r="I187" s="36">
        <v>2215.1666666666661</v>
      </c>
      <c r="J187" s="36">
        <v>2226.333333333333</v>
      </c>
      <c r="K187" s="31">
        <v>2204</v>
      </c>
      <c r="L187" s="31">
        <v>2181</v>
      </c>
      <c r="M187" s="31">
        <v>0.86995999999999996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1079.55</v>
      </c>
      <c r="D188" s="36">
        <v>1083.1833333333334</v>
      </c>
      <c r="E188" s="36">
        <v>1074.3666666666668</v>
      </c>
      <c r="F188" s="36">
        <v>1069.1833333333334</v>
      </c>
      <c r="G188" s="36">
        <v>1060.3666666666668</v>
      </c>
      <c r="H188" s="36">
        <v>1088.3666666666668</v>
      </c>
      <c r="I188" s="36">
        <v>1097.1833333333334</v>
      </c>
      <c r="J188" s="36">
        <v>1102.3666666666668</v>
      </c>
      <c r="K188" s="31">
        <v>1092</v>
      </c>
      <c r="L188" s="31">
        <v>1078</v>
      </c>
      <c r="M188" s="31">
        <v>1.0187200000000001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1807.6</v>
      </c>
      <c r="D189" s="36">
        <v>1804.05</v>
      </c>
      <c r="E189" s="36">
        <v>1798.1</v>
      </c>
      <c r="F189" s="36">
        <v>1788.6</v>
      </c>
      <c r="G189" s="36">
        <v>1782.6499999999999</v>
      </c>
      <c r="H189" s="36">
        <v>1813.55</v>
      </c>
      <c r="I189" s="36">
        <v>1819.5000000000002</v>
      </c>
      <c r="J189" s="36">
        <v>1829</v>
      </c>
      <c r="K189" s="31">
        <v>1810</v>
      </c>
      <c r="L189" s="31">
        <v>1794.55</v>
      </c>
      <c r="M189" s="31">
        <v>0.31531999999999999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3851.45</v>
      </c>
      <c r="D190" s="36">
        <v>3851.1166666666668</v>
      </c>
      <c r="E190" s="36">
        <v>3840.3333333333335</v>
      </c>
      <c r="F190" s="36">
        <v>3829.2166666666667</v>
      </c>
      <c r="G190" s="36">
        <v>3818.4333333333334</v>
      </c>
      <c r="H190" s="36">
        <v>3862.2333333333336</v>
      </c>
      <c r="I190" s="36">
        <v>3873.0166666666664</v>
      </c>
      <c r="J190" s="36">
        <v>3884.1333333333337</v>
      </c>
      <c r="K190" s="31">
        <v>3861.9</v>
      </c>
      <c r="L190" s="31">
        <v>3840</v>
      </c>
      <c r="M190" s="31">
        <v>0.91066000000000003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1095.2</v>
      </c>
      <c r="D191" s="36">
        <v>1094.5666666666666</v>
      </c>
      <c r="E191" s="36">
        <v>1090.8833333333332</v>
      </c>
      <c r="F191" s="36">
        <v>1086.5666666666666</v>
      </c>
      <c r="G191" s="36">
        <v>1082.8833333333332</v>
      </c>
      <c r="H191" s="36">
        <v>1098.8833333333332</v>
      </c>
      <c r="I191" s="36">
        <v>1102.5666666666666</v>
      </c>
      <c r="J191" s="36">
        <v>1106.8833333333332</v>
      </c>
      <c r="K191" s="31">
        <v>1098.25</v>
      </c>
      <c r="L191" s="31">
        <v>1090.25</v>
      </c>
      <c r="M191" s="31">
        <v>0.70506999999999997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7314.95</v>
      </c>
      <c r="D192" s="36">
        <v>7339.583333333333</v>
      </c>
      <c r="E192" s="36">
        <v>7280.3666666666659</v>
      </c>
      <c r="F192" s="36">
        <v>7245.7833333333328</v>
      </c>
      <c r="G192" s="36">
        <v>7186.5666666666657</v>
      </c>
      <c r="H192" s="36">
        <v>7374.1666666666661</v>
      </c>
      <c r="I192" s="36">
        <v>7433.3833333333332</v>
      </c>
      <c r="J192" s="36">
        <v>7467.9666666666662</v>
      </c>
      <c r="K192" s="31">
        <v>7398.8</v>
      </c>
      <c r="L192" s="31">
        <v>7305</v>
      </c>
      <c r="M192" s="31">
        <v>0.10409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641.54999999999995</v>
      </c>
      <c r="D193" s="36">
        <v>640.66666666666663</v>
      </c>
      <c r="E193" s="36">
        <v>636.2833333333333</v>
      </c>
      <c r="F193" s="36">
        <v>631.01666666666665</v>
      </c>
      <c r="G193" s="36">
        <v>626.63333333333333</v>
      </c>
      <c r="H193" s="36">
        <v>645.93333333333328</v>
      </c>
      <c r="I193" s="36">
        <v>650.31666666666672</v>
      </c>
      <c r="J193" s="36">
        <v>655.58333333333326</v>
      </c>
      <c r="K193" s="31">
        <v>645.04999999999995</v>
      </c>
      <c r="L193" s="31">
        <v>635.4</v>
      </c>
      <c r="M193" s="31">
        <v>2.0112999999999999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953.95</v>
      </c>
      <c r="D194" s="36">
        <v>952.98333333333323</v>
      </c>
      <c r="E194" s="36">
        <v>947.96666666666647</v>
      </c>
      <c r="F194" s="36">
        <v>941.98333333333323</v>
      </c>
      <c r="G194" s="36">
        <v>936.96666666666647</v>
      </c>
      <c r="H194" s="36">
        <v>958.96666666666647</v>
      </c>
      <c r="I194" s="36">
        <v>963.98333333333312</v>
      </c>
      <c r="J194" s="36">
        <v>969.96666666666647</v>
      </c>
      <c r="K194" s="31">
        <v>958</v>
      </c>
      <c r="L194" s="31">
        <v>947</v>
      </c>
      <c r="M194" s="31">
        <v>19.303239999999999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441.45</v>
      </c>
      <c r="D195" s="36">
        <v>440.56666666666666</v>
      </c>
      <c r="E195" s="36">
        <v>437.38333333333333</v>
      </c>
      <c r="F195" s="36">
        <v>433.31666666666666</v>
      </c>
      <c r="G195" s="36">
        <v>430.13333333333333</v>
      </c>
      <c r="H195" s="36">
        <v>444.63333333333333</v>
      </c>
      <c r="I195" s="36">
        <v>447.81666666666661</v>
      </c>
      <c r="J195" s="36">
        <v>451.88333333333333</v>
      </c>
      <c r="K195" s="31">
        <v>443.75</v>
      </c>
      <c r="L195" s="31">
        <v>436.5</v>
      </c>
      <c r="M195" s="31">
        <v>26.188600000000001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167.9</v>
      </c>
      <c r="D196" s="36">
        <v>167.83333333333334</v>
      </c>
      <c r="E196" s="36">
        <v>167.36666666666667</v>
      </c>
      <c r="F196" s="36">
        <v>166.83333333333334</v>
      </c>
      <c r="G196" s="36">
        <v>166.36666666666667</v>
      </c>
      <c r="H196" s="36">
        <v>168.36666666666667</v>
      </c>
      <c r="I196" s="36">
        <v>168.83333333333331</v>
      </c>
      <c r="J196" s="36">
        <v>169.36666666666667</v>
      </c>
      <c r="K196" s="31">
        <v>168.3</v>
      </c>
      <c r="L196" s="31">
        <v>167.3</v>
      </c>
      <c r="M196" s="31">
        <v>36.018560000000001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1305.6500000000001</v>
      </c>
      <c r="D197" s="36">
        <v>1305.4333333333332</v>
      </c>
      <c r="E197" s="36">
        <v>1298.8166666666664</v>
      </c>
      <c r="F197" s="36">
        <v>1291.9833333333331</v>
      </c>
      <c r="G197" s="36">
        <v>1285.3666666666663</v>
      </c>
      <c r="H197" s="36">
        <v>1312.2666666666664</v>
      </c>
      <c r="I197" s="36">
        <v>1318.8833333333332</v>
      </c>
      <c r="J197" s="36">
        <v>1325.7166666666665</v>
      </c>
      <c r="K197" s="31">
        <v>1312.05</v>
      </c>
      <c r="L197" s="31">
        <v>1298.5999999999999</v>
      </c>
      <c r="M197" s="31">
        <v>0.83152999999999999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781.15</v>
      </c>
      <c r="D198" s="36">
        <v>779.18333333333339</v>
      </c>
      <c r="E198" s="36">
        <v>773.01666666666677</v>
      </c>
      <c r="F198" s="36">
        <v>764.88333333333333</v>
      </c>
      <c r="G198" s="36">
        <v>758.7166666666667</v>
      </c>
      <c r="H198" s="36">
        <v>787.31666666666683</v>
      </c>
      <c r="I198" s="36">
        <v>793.48333333333335</v>
      </c>
      <c r="J198" s="36">
        <v>801.6166666666669</v>
      </c>
      <c r="K198" s="31">
        <v>785.35</v>
      </c>
      <c r="L198" s="31">
        <v>771.05</v>
      </c>
      <c r="M198" s="31">
        <v>0.29882999999999998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3362.55</v>
      </c>
      <c r="D199" s="36">
        <v>3361.1833333333329</v>
      </c>
      <c r="E199" s="36">
        <v>3346.3666666666659</v>
      </c>
      <c r="F199" s="36">
        <v>3330.1833333333329</v>
      </c>
      <c r="G199" s="36">
        <v>3315.3666666666659</v>
      </c>
      <c r="H199" s="36">
        <v>3377.3666666666659</v>
      </c>
      <c r="I199" s="36">
        <v>3392.1833333333325</v>
      </c>
      <c r="J199" s="36">
        <v>3408.3666666666659</v>
      </c>
      <c r="K199" s="31">
        <v>3376</v>
      </c>
      <c r="L199" s="31">
        <v>3345</v>
      </c>
      <c r="M199" s="31">
        <v>0.56642000000000003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2707</v>
      </c>
      <c r="D200" s="36">
        <v>2706.85</v>
      </c>
      <c r="E200" s="36">
        <v>2692.1</v>
      </c>
      <c r="F200" s="36">
        <v>2677.2</v>
      </c>
      <c r="G200" s="36">
        <v>2662.45</v>
      </c>
      <c r="H200" s="36">
        <v>2721.75</v>
      </c>
      <c r="I200" s="36">
        <v>2736.5</v>
      </c>
      <c r="J200" s="36">
        <v>2751.4</v>
      </c>
      <c r="K200" s="31">
        <v>2721.6</v>
      </c>
      <c r="L200" s="31">
        <v>2691.95</v>
      </c>
      <c r="M200" s="31">
        <v>0.10292999999999999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1384.1</v>
      </c>
      <c r="D201" s="36">
        <v>1380.2333333333336</v>
      </c>
      <c r="E201" s="36">
        <v>1360.5166666666671</v>
      </c>
      <c r="F201" s="36">
        <v>1336.9333333333336</v>
      </c>
      <c r="G201" s="36">
        <v>1317.2166666666672</v>
      </c>
      <c r="H201" s="36">
        <v>1403.8166666666671</v>
      </c>
      <c r="I201" s="36">
        <v>1423.5333333333333</v>
      </c>
      <c r="J201" s="36">
        <v>1447.116666666667</v>
      </c>
      <c r="K201" s="31">
        <v>1399.95</v>
      </c>
      <c r="L201" s="31">
        <v>1356.65</v>
      </c>
      <c r="M201" s="31">
        <v>0.39257999999999998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4643</v>
      </c>
      <c r="D202" s="36">
        <v>4642.416666666667</v>
      </c>
      <c r="E202" s="36">
        <v>4609.9333333333343</v>
      </c>
      <c r="F202" s="36">
        <v>4576.8666666666677</v>
      </c>
      <c r="G202" s="36">
        <v>4544.383333333335</v>
      </c>
      <c r="H202" s="36">
        <v>4675.4833333333336</v>
      </c>
      <c r="I202" s="36">
        <v>4707.9666666666653</v>
      </c>
      <c r="J202" s="36">
        <v>4741.0333333333328</v>
      </c>
      <c r="K202" s="31">
        <v>4674.8999999999996</v>
      </c>
      <c r="L202" s="31">
        <v>4609.3500000000004</v>
      </c>
      <c r="M202" s="31">
        <v>0.53866999999999998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3799.7</v>
      </c>
      <c r="D203" s="36">
        <v>3799.9</v>
      </c>
      <c r="E203" s="36">
        <v>3779.8</v>
      </c>
      <c r="F203" s="36">
        <v>3759.9</v>
      </c>
      <c r="G203" s="36">
        <v>3739.8</v>
      </c>
      <c r="H203" s="36">
        <v>3819.8</v>
      </c>
      <c r="I203" s="36">
        <v>3839.8999999999996</v>
      </c>
      <c r="J203" s="36">
        <v>3859.8</v>
      </c>
      <c r="K203" s="31">
        <v>3820</v>
      </c>
      <c r="L203" s="31">
        <v>3780</v>
      </c>
      <c r="M203" s="31">
        <v>8.2369999999999999E-2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511.4</v>
      </c>
      <c r="D204" s="36">
        <v>512.26666666666665</v>
      </c>
      <c r="E204" s="36">
        <v>509.18333333333328</v>
      </c>
      <c r="F204" s="36">
        <v>506.96666666666664</v>
      </c>
      <c r="G204" s="36">
        <v>503.88333333333327</v>
      </c>
      <c r="H204" s="36">
        <v>514.48333333333335</v>
      </c>
      <c r="I204" s="36">
        <v>517.56666666666683</v>
      </c>
      <c r="J204" s="36">
        <v>519.7833333333333</v>
      </c>
      <c r="K204" s="31">
        <v>515.35</v>
      </c>
      <c r="L204" s="31">
        <v>510.05</v>
      </c>
      <c r="M204" s="31">
        <v>2.1310600000000002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9865.6</v>
      </c>
      <c r="D205" s="36">
        <v>9884.5333333333328</v>
      </c>
      <c r="E205" s="36">
        <v>9821.0666666666657</v>
      </c>
      <c r="F205" s="36">
        <v>9776.5333333333328</v>
      </c>
      <c r="G205" s="36">
        <v>9713.0666666666657</v>
      </c>
      <c r="H205" s="36">
        <v>9929.0666666666657</v>
      </c>
      <c r="I205" s="36">
        <v>9992.5333333333328</v>
      </c>
      <c r="J205" s="36">
        <v>10037.066666666666</v>
      </c>
      <c r="K205" s="31">
        <v>9948</v>
      </c>
      <c r="L205" s="31">
        <v>9840</v>
      </c>
      <c r="M205" s="31">
        <v>0.1229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141.25</v>
      </c>
      <c r="D206" s="36">
        <v>140.88333333333333</v>
      </c>
      <c r="E206" s="36">
        <v>139.96666666666664</v>
      </c>
      <c r="F206" s="36">
        <v>138.68333333333331</v>
      </c>
      <c r="G206" s="36">
        <v>137.76666666666662</v>
      </c>
      <c r="H206" s="36">
        <v>142.16666666666666</v>
      </c>
      <c r="I206" s="36">
        <v>143.08333333333334</v>
      </c>
      <c r="J206" s="36">
        <v>144.36666666666667</v>
      </c>
      <c r="K206" s="31">
        <v>141.80000000000001</v>
      </c>
      <c r="L206" s="31">
        <v>139.6</v>
      </c>
      <c r="M206" s="31">
        <v>14.295310000000001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1922.7</v>
      </c>
      <c r="D207" s="36">
        <v>1926.5333333333335</v>
      </c>
      <c r="E207" s="36">
        <v>1908.166666666667</v>
      </c>
      <c r="F207" s="36">
        <v>1893.6333333333334</v>
      </c>
      <c r="G207" s="36">
        <v>1875.2666666666669</v>
      </c>
      <c r="H207" s="36">
        <v>1941.0666666666671</v>
      </c>
      <c r="I207" s="36">
        <v>1959.4333333333334</v>
      </c>
      <c r="J207" s="36">
        <v>1973.9666666666672</v>
      </c>
      <c r="K207" s="31">
        <v>1944.9</v>
      </c>
      <c r="L207" s="31">
        <v>1912</v>
      </c>
      <c r="M207" s="31">
        <v>0.14288000000000001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1181.05</v>
      </c>
      <c r="D208" s="36">
        <v>1183.3333333333333</v>
      </c>
      <c r="E208" s="36">
        <v>1174.8166666666666</v>
      </c>
      <c r="F208" s="36">
        <v>1168.5833333333333</v>
      </c>
      <c r="G208" s="36">
        <v>1160.0666666666666</v>
      </c>
      <c r="H208" s="36">
        <v>1189.5666666666666</v>
      </c>
      <c r="I208" s="36">
        <v>1198.0833333333335</v>
      </c>
      <c r="J208" s="36">
        <v>1204.3166666666666</v>
      </c>
      <c r="K208" s="31">
        <v>1191.8499999999999</v>
      </c>
      <c r="L208" s="31">
        <v>1177.0999999999999</v>
      </c>
      <c r="M208" s="31">
        <v>0.42975000000000002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1507.25</v>
      </c>
      <c r="D209" s="36">
        <v>1510.75</v>
      </c>
      <c r="E209" s="36">
        <v>1501.5</v>
      </c>
      <c r="F209" s="36">
        <v>1495.75</v>
      </c>
      <c r="G209" s="36">
        <v>1486.5</v>
      </c>
      <c r="H209" s="36">
        <v>1516.5</v>
      </c>
      <c r="I209" s="36">
        <v>1525.75</v>
      </c>
      <c r="J209" s="36">
        <v>1531.5</v>
      </c>
      <c r="K209" s="31">
        <v>1520</v>
      </c>
      <c r="L209" s="31">
        <v>1505</v>
      </c>
      <c r="M209" s="31">
        <v>1.7639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458.6</v>
      </c>
      <c r="D210" s="36">
        <v>455.08333333333331</v>
      </c>
      <c r="E210" s="36">
        <v>448.71666666666664</v>
      </c>
      <c r="F210" s="36">
        <v>438.83333333333331</v>
      </c>
      <c r="G210" s="36">
        <v>432.46666666666664</v>
      </c>
      <c r="H210" s="36">
        <v>464.96666666666664</v>
      </c>
      <c r="I210" s="36">
        <v>471.33333333333331</v>
      </c>
      <c r="J210" s="36">
        <v>481.21666666666664</v>
      </c>
      <c r="K210" s="31">
        <v>461.45</v>
      </c>
      <c r="L210" s="31">
        <v>445.2</v>
      </c>
      <c r="M210" s="31">
        <v>53.462290000000003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13.3</v>
      </c>
      <c r="D211" s="36">
        <v>13.300000000000002</v>
      </c>
      <c r="E211" s="36">
        <v>13.200000000000005</v>
      </c>
      <c r="F211" s="36">
        <v>13.100000000000001</v>
      </c>
      <c r="G211" s="36">
        <v>13.000000000000004</v>
      </c>
      <c r="H211" s="36">
        <v>13.400000000000006</v>
      </c>
      <c r="I211" s="36">
        <v>13.500000000000004</v>
      </c>
      <c r="J211" s="36">
        <v>13.600000000000007</v>
      </c>
      <c r="K211" s="31">
        <v>13.4</v>
      </c>
      <c r="L211" s="31">
        <v>13.2</v>
      </c>
      <c r="M211" s="31">
        <v>568.24162000000001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1296.7</v>
      </c>
      <c r="D212" s="36">
        <v>1295.5666666666666</v>
      </c>
      <c r="E212" s="36">
        <v>1291.1333333333332</v>
      </c>
      <c r="F212" s="36">
        <v>1285.5666666666666</v>
      </c>
      <c r="G212" s="36">
        <v>1281.1333333333332</v>
      </c>
      <c r="H212" s="36">
        <v>1301.1333333333332</v>
      </c>
      <c r="I212" s="36">
        <v>1305.5666666666666</v>
      </c>
      <c r="J212" s="36">
        <v>1311.1333333333332</v>
      </c>
      <c r="K212" s="31">
        <v>1300</v>
      </c>
      <c r="L212" s="31">
        <v>1290</v>
      </c>
      <c r="M212" s="31">
        <v>0.68803000000000003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462.55</v>
      </c>
      <c r="D213" s="36">
        <v>461.61666666666662</v>
      </c>
      <c r="E213" s="36">
        <v>460.08333333333326</v>
      </c>
      <c r="F213" s="36">
        <v>457.61666666666662</v>
      </c>
      <c r="G213" s="36">
        <v>456.08333333333326</v>
      </c>
      <c r="H213" s="36">
        <v>464.08333333333326</v>
      </c>
      <c r="I213" s="36">
        <v>465.61666666666667</v>
      </c>
      <c r="J213" s="36">
        <v>468.08333333333326</v>
      </c>
      <c r="K213" s="31">
        <v>463.15</v>
      </c>
      <c r="L213" s="31">
        <v>459.15</v>
      </c>
      <c r="M213" s="31">
        <v>4.3980600000000001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23.35</v>
      </c>
      <c r="D214" s="36">
        <v>23.266666666666666</v>
      </c>
      <c r="E214" s="36">
        <v>23.083333333333332</v>
      </c>
      <c r="F214" s="36">
        <v>22.816666666666666</v>
      </c>
      <c r="G214" s="36">
        <v>22.633333333333333</v>
      </c>
      <c r="H214" s="36">
        <v>23.533333333333331</v>
      </c>
      <c r="I214" s="36">
        <v>23.716666666666669</v>
      </c>
      <c r="J214" s="36">
        <v>23.983333333333331</v>
      </c>
      <c r="K214" s="31">
        <v>23.45</v>
      </c>
      <c r="L214" s="31">
        <v>23</v>
      </c>
      <c r="M214" s="31">
        <v>514.73329000000001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140.85</v>
      </c>
      <c r="D215" s="36">
        <v>140.63333333333333</v>
      </c>
      <c r="E215" s="36">
        <v>139.61666666666665</v>
      </c>
      <c r="F215" s="36">
        <v>138.38333333333333</v>
      </c>
      <c r="G215" s="36">
        <v>137.36666666666665</v>
      </c>
      <c r="H215" s="36">
        <v>141.86666666666665</v>
      </c>
      <c r="I215" s="36">
        <v>142.8833333333333</v>
      </c>
      <c r="J215" s="36">
        <v>144.11666666666665</v>
      </c>
      <c r="K215" s="31">
        <v>141.65</v>
      </c>
      <c r="L215" s="31">
        <v>139.4</v>
      </c>
      <c r="M215" s="31">
        <v>118.41159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194.4</v>
      </c>
      <c r="D216" s="36">
        <v>194.73333333333335</v>
      </c>
      <c r="E216" s="36">
        <v>193.76666666666671</v>
      </c>
      <c r="F216" s="36">
        <v>193.13333333333335</v>
      </c>
      <c r="G216" s="36">
        <v>192.16666666666671</v>
      </c>
      <c r="H216" s="36">
        <v>195.3666666666667</v>
      </c>
      <c r="I216" s="36">
        <v>196.33333333333334</v>
      </c>
      <c r="J216" s="36">
        <v>196.9666666666667</v>
      </c>
      <c r="K216" s="31">
        <v>195.7</v>
      </c>
      <c r="L216" s="31">
        <v>194.1</v>
      </c>
      <c r="M216" s="31">
        <v>25.482040000000001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1103.95</v>
      </c>
      <c r="D217" s="36">
        <v>1103.95</v>
      </c>
      <c r="E217" s="36">
        <v>1103.95</v>
      </c>
      <c r="F217" s="36">
        <v>1103.95</v>
      </c>
      <c r="G217" s="36">
        <v>1103.95</v>
      </c>
      <c r="H217" s="36">
        <v>1103.95</v>
      </c>
      <c r="I217" s="36">
        <v>1103.95</v>
      </c>
      <c r="J217" s="36">
        <v>1103.95</v>
      </c>
      <c r="K217" s="31">
        <v>1103.95</v>
      </c>
      <c r="L217" s="31">
        <v>1103.95</v>
      </c>
      <c r="M217" s="31">
        <v>0.71808000000000005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9"/>
      <c r="B1" s="40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8" t="s">
        <v>20</v>
      </c>
      <c r="D9" s="398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48"/>
      <c r="N9" s="1"/>
      <c r="O9" s="1"/>
    </row>
    <row r="10" spans="1:15" ht="42.75" customHeight="1">
      <c r="A10" s="394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786.9</v>
      </c>
      <c r="D11" s="36">
        <v>789.9</v>
      </c>
      <c r="E11" s="36">
        <v>779.8</v>
      </c>
      <c r="F11" s="36">
        <v>772.69999999999993</v>
      </c>
      <c r="G11" s="36">
        <v>762.59999999999991</v>
      </c>
      <c r="H11" s="36">
        <v>797</v>
      </c>
      <c r="I11" s="36">
        <v>807.10000000000014</v>
      </c>
      <c r="J11" s="36">
        <v>814.2</v>
      </c>
      <c r="K11" s="31">
        <v>800</v>
      </c>
      <c r="L11" s="31">
        <v>782.8</v>
      </c>
      <c r="M11" s="31">
        <v>0.37809999999999999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31096.65</v>
      </c>
      <c r="D12" s="36">
        <v>30895.233333333334</v>
      </c>
      <c r="E12" s="36">
        <v>30401.466666666667</v>
      </c>
      <c r="F12" s="36">
        <v>29706.283333333333</v>
      </c>
      <c r="G12" s="36">
        <v>29212.516666666666</v>
      </c>
      <c r="H12" s="36">
        <v>31590.416666666668</v>
      </c>
      <c r="I12" s="36">
        <v>32084.183333333338</v>
      </c>
      <c r="J12" s="36">
        <v>32779.366666666669</v>
      </c>
      <c r="K12" s="31">
        <v>31389</v>
      </c>
      <c r="L12" s="31">
        <v>30200.05</v>
      </c>
      <c r="M12" s="31">
        <v>2.0959999999999999E-2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8416.65</v>
      </c>
      <c r="D13" s="36">
        <v>8414.6999999999989</v>
      </c>
      <c r="E13" s="36">
        <v>8386.9999999999982</v>
      </c>
      <c r="F13" s="36">
        <v>8357.3499999999985</v>
      </c>
      <c r="G13" s="36">
        <v>8329.6499999999978</v>
      </c>
      <c r="H13" s="36">
        <v>8444.3499999999985</v>
      </c>
      <c r="I13" s="36">
        <v>8472.0499999999993</v>
      </c>
      <c r="J13" s="36">
        <v>8501.6999999999989</v>
      </c>
      <c r="K13" s="31">
        <v>8442.4</v>
      </c>
      <c r="L13" s="31">
        <v>8385.0499999999993</v>
      </c>
      <c r="M13" s="31">
        <v>0.31641999999999998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2525.9499999999998</v>
      </c>
      <c r="D14" s="36">
        <v>2530.65</v>
      </c>
      <c r="E14" s="36">
        <v>2496.3000000000002</v>
      </c>
      <c r="F14" s="36">
        <v>2466.65</v>
      </c>
      <c r="G14" s="36">
        <v>2432.3000000000002</v>
      </c>
      <c r="H14" s="36">
        <v>2560.3000000000002</v>
      </c>
      <c r="I14" s="36">
        <v>2594.6499999999996</v>
      </c>
      <c r="J14" s="36">
        <v>2624.3</v>
      </c>
      <c r="K14" s="31">
        <v>2565</v>
      </c>
      <c r="L14" s="31">
        <v>2501</v>
      </c>
      <c r="M14" s="31">
        <v>0.40399000000000002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3802.8</v>
      </c>
      <c r="D15" s="36">
        <v>3799.4333333333329</v>
      </c>
      <c r="E15" s="36">
        <v>3787.8666666666659</v>
      </c>
      <c r="F15" s="36">
        <v>3772.9333333333329</v>
      </c>
      <c r="G15" s="36">
        <v>3761.3666666666659</v>
      </c>
      <c r="H15" s="36">
        <v>3814.3666666666659</v>
      </c>
      <c r="I15" s="36">
        <v>3825.9333333333325</v>
      </c>
      <c r="J15" s="36">
        <v>3840.8666666666659</v>
      </c>
      <c r="K15" s="31">
        <v>3811</v>
      </c>
      <c r="L15" s="31">
        <v>3784.5</v>
      </c>
      <c r="M15" s="31">
        <v>1.5800000000000002E-2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1668.15</v>
      </c>
      <c r="D16" s="36">
        <v>1679.4666666666665</v>
      </c>
      <c r="E16" s="36">
        <v>1648.9333333333329</v>
      </c>
      <c r="F16" s="36">
        <v>1629.7166666666665</v>
      </c>
      <c r="G16" s="36">
        <v>1599.1833333333329</v>
      </c>
      <c r="H16" s="36">
        <v>1698.6833333333329</v>
      </c>
      <c r="I16" s="36">
        <v>1729.2166666666662</v>
      </c>
      <c r="J16" s="36">
        <v>1748.4333333333329</v>
      </c>
      <c r="K16" s="31">
        <v>1710</v>
      </c>
      <c r="L16" s="31">
        <v>1660.25</v>
      </c>
      <c r="M16" s="31">
        <v>0.62109999999999999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624.29999999999995</v>
      </c>
      <c r="D17" s="36">
        <v>619.30000000000007</v>
      </c>
      <c r="E17" s="36">
        <v>610.90000000000009</v>
      </c>
      <c r="F17" s="36">
        <v>597.5</v>
      </c>
      <c r="G17" s="36">
        <v>589.1</v>
      </c>
      <c r="H17" s="36">
        <v>632.70000000000016</v>
      </c>
      <c r="I17" s="36">
        <v>641.1</v>
      </c>
      <c r="J17" s="36">
        <v>654.50000000000023</v>
      </c>
      <c r="K17" s="31">
        <v>627.70000000000005</v>
      </c>
      <c r="L17" s="31">
        <v>605.9</v>
      </c>
      <c r="M17" s="31">
        <v>0.90208999999999995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632.04999999999995</v>
      </c>
      <c r="D18" s="36">
        <v>631.68333333333328</v>
      </c>
      <c r="E18" s="36">
        <v>628.36666666666656</v>
      </c>
      <c r="F18" s="36">
        <v>624.68333333333328</v>
      </c>
      <c r="G18" s="36">
        <v>621.36666666666656</v>
      </c>
      <c r="H18" s="36">
        <v>635.36666666666656</v>
      </c>
      <c r="I18" s="36">
        <v>638.68333333333339</v>
      </c>
      <c r="J18" s="36">
        <v>642.36666666666656</v>
      </c>
      <c r="K18" s="31">
        <v>635</v>
      </c>
      <c r="L18" s="31">
        <v>628</v>
      </c>
      <c r="M18" s="31">
        <v>1.70814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1581.2</v>
      </c>
      <c r="D19" s="36">
        <v>1588.2166666666665</v>
      </c>
      <c r="E19" s="36">
        <v>1569.9833333333329</v>
      </c>
      <c r="F19" s="36">
        <v>1558.7666666666664</v>
      </c>
      <c r="G19" s="36">
        <v>1540.5333333333328</v>
      </c>
      <c r="H19" s="36">
        <v>1599.4333333333329</v>
      </c>
      <c r="I19" s="36">
        <v>1617.6666666666665</v>
      </c>
      <c r="J19" s="36">
        <v>1628.883333333333</v>
      </c>
      <c r="K19" s="31">
        <v>1606.45</v>
      </c>
      <c r="L19" s="31">
        <v>1577</v>
      </c>
      <c r="M19" s="31">
        <v>0.20726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26656.9</v>
      </c>
      <c r="D20" s="36">
        <v>26634.966666666664</v>
      </c>
      <c r="E20" s="36">
        <v>26521.933333333327</v>
      </c>
      <c r="F20" s="36">
        <v>26386.966666666664</v>
      </c>
      <c r="G20" s="36">
        <v>26273.933333333327</v>
      </c>
      <c r="H20" s="36">
        <v>26769.933333333327</v>
      </c>
      <c r="I20" s="36">
        <v>26882.96666666666</v>
      </c>
      <c r="J20" s="36">
        <v>27017.933333333327</v>
      </c>
      <c r="K20" s="31">
        <v>26748</v>
      </c>
      <c r="L20" s="31">
        <v>26500</v>
      </c>
      <c r="M20" s="31">
        <v>1.123E-2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1478.9</v>
      </c>
      <c r="D21" s="36">
        <v>1462.6333333333332</v>
      </c>
      <c r="E21" s="36">
        <v>1445.2666666666664</v>
      </c>
      <c r="F21" s="36">
        <v>1411.6333333333332</v>
      </c>
      <c r="G21" s="36">
        <v>1394.2666666666664</v>
      </c>
      <c r="H21" s="36">
        <v>1496.2666666666664</v>
      </c>
      <c r="I21" s="36">
        <v>1513.6333333333332</v>
      </c>
      <c r="J21" s="36">
        <v>1547.2666666666664</v>
      </c>
      <c r="K21" s="31">
        <v>1480</v>
      </c>
      <c r="L21" s="31">
        <v>1429</v>
      </c>
      <c r="M21" s="31">
        <v>1.3360099999999999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1044.5999999999999</v>
      </c>
      <c r="D22" s="36">
        <v>1042.3500000000001</v>
      </c>
      <c r="E22" s="36">
        <v>1037.4500000000003</v>
      </c>
      <c r="F22" s="36">
        <v>1030.3000000000002</v>
      </c>
      <c r="G22" s="36">
        <v>1025.4000000000003</v>
      </c>
      <c r="H22" s="36">
        <v>1049.5000000000002</v>
      </c>
      <c r="I22" s="36">
        <v>1054.4000000000003</v>
      </c>
      <c r="J22" s="36">
        <v>1061.5500000000002</v>
      </c>
      <c r="K22" s="31">
        <v>1047.25</v>
      </c>
      <c r="L22" s="31">
        <v>1035.2</v>
      </c>
      <c r="M22" s="31">
        <v>0.89541000000000004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3059.75</v>
      </c>
      <c r="D23" s="36">
        <v>3062.9166666666665</v>
      </c>
      <c r="E23" s="36">
        <v>3051.833333333333</v>
      </c>
      <c r="F23" s="36">
        <v>3043.9166666666665</v>
      </c>
      <c r="G23" s="36">
        <v>3032.833333333333</v>
      </c>
      <c r="H23" s="36">
        <v>3070.833333333333</v>
      </c>
      <c r="I23" s="36">
        <v>3081.9166666666661</v>
      </c>
      <c r="J23" s="36">
        <v>3089.833333333333</v>
      </c>
      <c r="K23" s="31">
        <v>3074</v>
      </c>
      <c r="L23" s="31">
        <v>3055</v>
      </c>
      <c r="M23" s="31">
        <v>0.74336000000000002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1831.95</v>
      </c>
      <c r="D24" s="36">
        <v>1832.4833333333333</v>
      </c>
      <c r="E24" s="36">
        <v>1824.4666666666667</v>
      </c>
      <c r="F24" s="36">
        <v>1816.9833333333333</v>
      </c>
      <c r="G24" s="36">
        <v>1808.9666666666667</v>
      </c>
      <c r="H24" s="36">
        <v>1839.9666666666667</v>
      </c>
      <c r="I24" s="36">
        <v>1847.9833333333336</v>
      </c>
      <c r="J24" s="36">
        <v>1855.4666666666667</v>
      </c>
      <c r="K24" s="31">
        <v>1840.5</v>
      </c>
      <c r="L24" s="31">
        <v>1825</v>
      </c>
      <c r="M24" s="31">
        <v>0.69338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1340.2</v>
      </c>
      <c r="D25" s="36">
        <v>1340.1666666666667</v>
      </c>
      <c r="E25" s="36">
        <v>1335.1333333333334</v>
      </c>
      <c r="F25" s="36">
        <v>1330.0666666666666</v>
      </c>
      <c r="G25" s="36">
        <v>1325.0333333333333</v>
      </c>
      <c r="H25" s="36">
        <v>1345.2333333333336</v>
      </c>
      <c r="I25" s="36">
        <v>1350.2666666666669</v>
      </c>
      <c r="J25" s="36">
        <v>1355.3333333333337</v>
      </c>
      <c r="K25" s="31">
        <v>1345.2</v>
      </c>
      <c r="L25" s="31">
        <v>1335.1</v>
      </c>
      <c r="M25" s="31">
        <v>1.92526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634.70000000000005</v>
      </c>
      <c r="D26" s="36">
        <v>636.75</v>
      </c>
      <c r="E26" s="36">
        <v>631.5</v>
      </c>
      <c r="F26" s="36">
        <v>628.29999999999995</v>
      </c>
      <c r="G26" s="36">
        <v>623.04999999999995</v>
      </c>
      <c r="H26" s="36">
        <v>639.95000000000005</v>
      </c>
      <c r="I26" s="36">
        <v>645.20000000000005</v>
      </c>
      <c r="J26" s="36">
        <v>648.40000000000009</v>
      </c>
      <c r="K26" s="31">
        <v>642</v>
      </c>
      <c r="L26" s="31">
        <v>633.54999999999995</v>
      </c>
      <c r="M26" s="31">
        <v>3.8993899999999999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912.8</v>
      </c>
      <c r="D27" s="36">
        <v>913.80000000000007</v>
      </c>
      <c r="E27" s="36">
        <v>909.00000000000011</v>
      </c>
      <c r="F27" s="36">
        <v>905.2</v>
      </c>
      <c r="G27" s="36">
        <v>900.40000000000009</v>
      </c>
      <c r="H27" s="36">
        <v>917.60000000000014</v>
      </c>
      <c r="I27" s="36">
        <v>922.40000000000009</v>
      </c>
      <c r="J27" s="36">
        <v>926.20000000000016</v>
      </c>
      <c r="K27" s="31">
        <v>918.6</v>
      </c>
      <c r="L27" s="31">
        <v>910</v>
      </c>
      <c r="M27" s="31">
        <v>0.92993000000000003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337.6</v>
      </c>
      <c r="D28" s="36">
        <v>337.03333333333336</v>
      </c>
      <c r="E28" s="36">
        <v>335.56666666666672</v>
      </c>
      <c r="F28" s="36">
        <v>333.53333333333336</v>
      </c>
      <c r="G28" s="36">
        <v>332.06666666666672</v>
      </c>
      <c r="H28" s="36">
        <v>339.06666666666672</v>
      </c>
      <c r="I28" s="36">
        <v>340.5333333333333</v>
      </c>
      <c r="J28" s="36">
        <v>342.56666666666672</v>
      </c>
      <c r="K28" s="31">
        <v>338.5</v>
      </c>
      <c r="L28" s="31">
        <v>335</v>
      </c>
      <c r="M28" s="31">
        <v>2.0922700000000001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223.5</v>
      </c>
      <c r="D29" s="36">
        <v>224.13333333333333</v>
      </c>
      <c r="E29" s="36">
        <v>221.36666666666665</v>
      </c>
      <c r="F29" s="36">
        <v>219.23333333333332</v>
      </c>
      <c r="G29" s="36">
        <v>216.46666666666664</v>
      </c>
      <c r="H29" s="36">
        <v>226.26666666666665</v>
      </c>
      <c r="I29" s="36">
        <v>229.0333333333333</v>
      </c>
      <c r="J29" s="36">
        <v>231.16666666666666</v>
      </c>
      <c r="K29" s="31">
        <v>226.9</v>
      </c>
      <c r="L29" s="31">
        <v>222</v>
      </c>
      <c r="M29" s="31">
        <v>24.674209999999999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264.05</v>
      </c>
      <c r="D30" s="36">
        <v>264.13333333333338</v>
      </c>
      <c r="E30" s="36">
        <v>261.91666666666674</v>
      </c>
      <c r="F30" s="36">
        <v>259.78333333333336</v>
      </c>
      <c r="G30" s="36">
        <v>257.56666666666672</v>
      </c>
      <c r="H30" s="36">
        <v>266.26666666666677</v>
      </c>
      <c r="I30" s="36">
        <v>268.48333333333335</v>
      </c>
      <c r="J30" s="36">
        <v>270.61666666666679</v>
      </c>
      <c r="K30" s="31">
        <v>266.35000000000002</v>
      </c>
      <c r="L30" s="31">
        <v>262</v>
      </c>
      <c r="M30" s="31">
        <v>3.8685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630.9</v>
      </c>
      <c r="D31" s="36">
        <v>621.2833333333333</v>
      </c>
      <c r="E31" s="36">
        <v>611.16666666666663</v>
      </c>
      <c r="F31" s="36">
        <v>591.43333333333328</v>
      </c>
      <c r="G31" s="36">
        <v>581.31666666666661</v>
      </c>
      <c r="H31" s="36">
        <v>641.01666666666665</v>
      </c>
      <c r="I31" s="36">
        <v>651.13333333333344</v>
      </c>
      <c r="J31" s="36">
        <v>670.86666666666667</v>
      </c>
      <c r="K31" s="31">
        <v>631.4</v>
      </c>
      <c r="L31" s="31">
        <v>601.54999999999995</v>
      </c>
      <c r="M31" s="31">
        <v>2.4825599999999999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831.55</v>
      </c>
      <c r="D32" s="36">
        <v>833.54999999999984</v>
      </c>
      <c r="E32" s="36">
        <v>826.1999999999997</v>
      </c>
      <c r="F32" s="36">
        <v>820.84999999999991</v>
      </c>
      <c r="G32" s="36">
        <v>813.49999999999977</v>
      </c>
      <c r="H32" s="36">
        <v>838.89999999999964</v>
      </c>
      <c r="I32" s="36">
        <v>846.24999999999977</v>
      </c>
      <c r="J32" s="36">
        <v>851.59999999999957</v>
      </c>
      <c r="K32" s="31">
        <v>840.9</v>
      </c>
      <c r="L32" s="31">
        <v>828.2</v>
      </c>
      <c r="M32" s="31">
        <v>5.8310000000000001E-2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1233.8499999999999</v>
      </c>
      <c r="D33" s="36">
        <v>1219.2833333333333</v>
      </c>
      <c r="E33" s="36">
        <v>1204.5666666666666</v>
      </c>
      <c r="F33" s="36">
        <v>1175.2833333333333</v>
      </c>
      <c r="G33" s="36">
        <v>1160.5666666666666</v>
      </c>
      <c r="H33" s="36">
        <v>1248.5666666666666</v>
      </c>
      <c r="I33" s="36">
        <v>1263.2833333333333</v>
      </c>
      <c r="J33" s="36">
        <v>1292.5666666666666</v>
      </c>
      <c r="K33" s="31">
        <v>1234</v>
      </c>
      <c r="L33" s="31">
        <v>1190</v>
      </c>
      <c r="M33" s="31">
        <v>2.04203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2394.9499999999998</v>
      </c>
      <c r="D34" s="36">
        <v>2395.2833333333333</v>
      </c>
      <c r="E34" s="36">
        <v>2380.6666666666665</v>
      </c>
      <c r="F34" s="36">
        <v>2366.3833333333332</v>
      </c>
      <c r="G34" s="36">
        <v>2351.7666666666664</v>
      </c>
      <c r="H34" s="36">
        <v>2409.5666666666666</v>
      </c>
      <c r="I34" s="36">
        <v>2424.1833333333334</v>
      </c>
      <c r="J34" s="36">
        <v>2438.4666666666667</v>
      </c>
      <c r="K34" s="31">
        <v>2409.9</v>
      </c>
      <c r="L34" s="31">
        <v>2381</v>
      </c>
      <c r="M34" s="31">
        <v>8.3820000000000006E-2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967.75</v>
      </c>
      <c r="D35" s="36">
        <v>969.56666666666661</v>
      </c>
      <c r="E35" s="36">
        <v>949.18333333333317</v>
      </c>
      <c r="F35" s="36">
        <v>930.61666666666656</v>
      </c>
      <c r="G35" s="36">
        <v>910.23333333333312</v>
      </c>
      <c r="H35" s="36">
        <v>988.13333333333321</v>
      </c>
      <c r="I35" s="36">
        <v>1008.5166666666667</v>
      </c>
      <c r="J35" s="36">
        <v>1027.0833333333333</v>
      </c>
      <c r="K35" s="31">
        <v>989.95</v>
      </c>
      <c r="L35" s="31">
        <v>951</v>
      </c>
      <c r="M35" s="31">
        <v>4.2599999999999999E-2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5438.25</v>
      </c>
      <c r="D36" s="36">
        <v>5447.9000000000005</v>
      </c>
      <c r="E36" s="36">
        <v>5410.3500000000013</v>
      </c>
      <c r="F36" s="36">
        <v>5382.4500000000007</v>
      </c>
      <c r="G36" s="36">
        <v>5344.9000000000015</v>
      </c>
      <c r="H36" s="36">
        <v>5475.8000000000011</v>
      </c>
      <c r="I36" s="36">
        <v>5513.35</v>
      </c>
      <c r="J36" s="36">
        <v>5541.2500000000009</v>
      </c>
      <c r="K36" s="31">
        <v>5485.45</v>
      </c>
      <c r="L36" s="31">
        <v>5420</v>
      </c>
      <c r="M36" s="31">
        <v>0.12828999999999999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2039.45</v>
      </c>
      <c r="D37" s="36">
        <v>2031.8000000000002</v>
      </c>
      <c r="E37" s="36">
        <v>2007.7000000000003</v>
      </c>
      <c r="F37" s="36">
        <v>1975.95</v>
      </c>
      <c r="G37" s="36">
        <v>1951.8500000000001</v>
      </c>
      <c r="H37" s="36">
        <v>2063.5500000000002</v>
      </c>
      <c r="I37" s="36">
        <v>2087.6500000000005</v>
      </c>
      <c r="J37" s="36">
        <v>2119.4000000000005</v>
      </c>
      <c r="K37" s="31">
        <v>2055.9</v>
      </c>
      <c r="L37" s="31">
        <v>2000.05</v>
      </c>
      <c r="M37" s="31">
        <v>0.17595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72.400000000000006</v>
      </c>
      <c r="D38" s="36">
        <v>72.500000000000014</v>
      </c>
      <c r="E38" s="36">
        <v>72.050000000000026</v>
      </c>
      <c r="F38" s="36">
        <v>71.700000000000017</v>
      </c>
      <c r="G38" s="36">
        <v>71.250000000000028</v>
      </c>
      <c r="H38" s="36">
        <v>72.850000000000023</v>
      </c>
      <c r="I38" s="36">
        <v>73.300000000000011</v>
      </c>
      <c r="J38" s="36">
        <v>73.65000000000002</v>
      </c>
      <c r="K38" s="31">
        <v>72.95</v>
      </c>
      <c r="L38" s="31">
        <v>72.150000000000006</v>
      </c>
      <c r="M38" s="31">
        <v>2.29487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26.65</v>
      </c>
      <c r="D39" s="36">
        <v>26.683333333333337</v>
      </c>
      <c r="E39" s="36">
        <v>26.316666666666674</v>
      </c>
      <c r="F39" s="36">
        <v>25.983333333333338</v>
      </c>
      <c r="G39" s="36">
        <v>25.616666666666674</v>
      </c>
      <c r="H39" s="36">
        <v>27.016666666666673</v>
      </c>
      <c r="I39" s="36">
        <v>27.383333333333333</v>
      </c>
      <c r="J39" s="36">
        <v>27.716666666666672</v>
      </c>
      <c r="K39" s="31">
        <v>27.05</v>
      </c>
      <c r="L39" s="31">
        <v>26.35</v>
      </c>
      <c r="M39" s="31">
        <v>13.97476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1158.4000000000001</v>
      </c>
      <c r="D40" s="36">
        <v>1158.5000000000002</v>
      </c>
      <c r="E40" s="36">
        <v>1150.0500000000004</v>
      </c>
      <c r="F40" s="36">
        <v>1141.7000000000003</v>
      </c>
      <c r="G40" s="36">
        <v>1133.2500000000005</v>
      </c>
      <c r="H40" s="36">
        <v>1166.8500000000004</v>
      </c>
      <c r="I40" s="36">
        <v>1175.3000000000002</v>
      </c>
      <c r="J40" s="36">
        <v>1183.6500000000003</v>
      </c>
      <c r="K40" s="31">
        <v>1166.95</v>
      </c>
      <c r="L40" s="31">
        <v>1150.1500000000001</v>
      </c>
      <c r="M40" s="31">
        <v>1.2938499999999999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3962.85</v>
      </c>
      <c r="D41" s="36">
        <v>3992.6166666666668</v>
      </c>
      <c r="E41" s="36">
        <v>3885.2333333333336</v>
      </c>
      <c r="F41" s="36">
        <v>3807.6166666666668</v>
      </c>
      <c r="G41" s="36">
        <v>3700.2333333333336</v>
      </c>
      <c r="H41" s="36">
        <v>4070.2333333333336</v>
      </c>
      <c r="I41" s="36">
        <v>4177.6166666666668</v>
      </c>
      <c r="J41" s="36">
        <v>4255.2333333333336</v>
      </c>
      <c r="K41" s="31">
        <v>4100</v>
      </c>
      <c r="L41" s="31">
        <v>3915</v>
      </c>
      <c r="M41" s="31">
        <v>0.33111000000000002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619</v>
      </c>
      <c r="D42" s="36">
        <v>619.76666666666665</v>
      </c>
      <c r="E42" s="36">
        <v>616.23333333333335</v>
      </c>
      <c r="F42" s="36">
        <v>613.4666666666667</v>
      </c>
      <c r="G42" s="36">
        <v>609.93333333333339</v>
      </c>
      <c r="H42" s="36">
        <v>622.5333333333333</v>
      </c>
      <c r="I42" s="36">
        <v>626.06666666666661</v>
      </c>
      <c r="J42" s="36">
        <v>628.83333333333326</v>
      </c>
      <c r="K42" s="31">
        <v>623.29999999999995</v>
      </c>
      <c r="L42" s="31">
        <v>617</v>
      </c>
      <c r="M42" s="31">
        <v>1.51474</v>
      </c>
      <c r="N42" s="1"/>
      <c r="O42" s="1"/>
    </row>
    <row r="43" spans="1:15" ht="12.75" customHeight="1">
      <c r="A43" s="33">
        <v>33</v>
      </c>
      <c r="B43" s="53" t="s">
        <v>1046</v>
      </c>
      <c r="C43" s="31">
        <v>3945.55</v>
      </c>
      <c r="D43" s="36">
        <v>3940.1666666666665</v>
      </c>
      <c r="E43" s="36">
        <v>3905.3833333333332</v>
      </c>
      <c r="F43" s="36">
        <v>3865.2166666666667</v>
      </c>
      <c r="G43" s="36">
        <v>3830.4333333333334</v>
      </c>
      <c r="H43" s="36">
        <v>3980.333333333333</v>
      </c>
      <c r="I43" s="36">
        <v>4015.1166666666668</v>
      </c>
      <c r="J43" s="36">
        <v>4055.2833333333328</v>
      </c>
      <c r="K43" s="31">
        <v>3974.95</v>
      </c>
      <c r="L43" s="31">
        <v>3900</v>
      </c>
      <c r="M43" s="31">
        <v>3.8809999999999997E-2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2756.5</v>
      </c>
      <c r="D44" s="36">
        <v>2755.5166666666664</v>
      </c>
      <c r="E44" s="36">
        <v>2741.0333333333328</v>
      </c>
      <c r="F44" s="36">
        <v>2725.5666666666666</v>
      </c>
      <c r="G44" s="36">
        <v>2711.083333333333</v>
      </c>
      <c r="H44" s="36">
        <v>2770.9833333333327</v>
      </c>
      <c r="I44" s="36">
        <v>2785.4666666666662</v>
      </c>
      <c r="J44" s="36">
        <v>2800.9333333333325</v>
      </c>
      <c r="K44" s="31">
        <v>2770</v>
      </c>
      <c r="L44" s="31">
        <v>2740.05</v>
      </c>
      <c r="M44" s="31">
        <v>0.34488000000000002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784.35</v>
      </c>
      <c r="D45" s="36">
        <v>786.61666666666667</v>
      </c>
      <c r="E45" s="36">
        <v>773.83333333333337</v>
      </c>
      <c r="F45" s="36">
        <v>763.31666666666672</v>
      </c>
      <c r="G45" s="36">
        <v>750.53333333333342</v>
      </c>
      <c r="H45" s="36">
        <v>797.13333333333333</v>
      </c>
      <c r="I45" s="36">
        <v>809.91666666666663</v>
      </c>
      <c r="J45" s="36">
        <v>820.43333333333328</v>
      </c>
      <c r="K45" s="31">
        <v>799.4</v>
      </c>
      <c r="L45" s="31">
        <v>776.1</v>
      </c>
      <c r="M45" s="31">
        <v>0.44058000000000003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8053.25</v>
      </c>
      <c r="D46" s="36">
        <v>8074.4833333333336</v>
      </c>
      <c r="E46" s="36">
        <v>7998.7666666666673</v>
      </c>
      <c r="F46" s="36">
        <v>7944.2833333333338</v>
      </c>
      <c r="G46" s="36">
        <v>7868.5666666666675</v>
      </c>
      <c r="H46" s="36">
        <v>8128.9666666666672</v>
      </c>
      <c r="I46" s="36">
        <v>8204.6833333333343</v>
      </c>
      <c r="J46" s="36">
        <v>8259.1666666666679</v>
      </c>
      <c r="K46" s="31">
        <v>8150.2</v>
      </c>
      <c r="L46" s="31">
        <v>8020</v>
      </c>
      <c r="M46" s="31">
        <v>7.7679999999999999E-2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5953.95</v>
      </c>
      <c r="D47" s="36">
        <v>5951.916666666667</v>
      </c>
      <c r="E47" s="36">
        <v>5915.8333333333339</v>
      </c>
      <c r="F47" s="36">
        <v>5877.7166666666672</v>
      </c>
      <c r="G47" s="36">
        <v>5841.6333333333341</v>
      </c>
      <c r="H47" s="36">
        <v>5990.0333333333338</v>
      </c>
      <c r="I47" s="36">
        <v>6026.1166666666677</v>
      </c>
      <c r="J47" s="36">
        <v>6064.2333333333336</v>
      </c>
      <c r="K47" s="31">
        <v>5988</v>
      </c>
      <c r="L47" s="31">
        <v>5913.8</v>
      </c>
      <c r="M47" s="31">
        <v>0.11673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492.6</v>
      </c>
      <c r="D48" s="36">
        <v>494.01666666666671</v>
      </c>
      <c r="E48" s="36">
        <v>489.43333333333339</v>
      </c>
      <c r="F48" s="36">
        <v>486.26666666666671</v>
      </c>
      <c r="G48" s="36">
        <v>481.68333333333339</v>
      </c>
      <c r="H48" s="36">
        <v>497.18333333333339</v>
      </c>
      <c r="I48" s="36">
        <v>501.76666666666677</v>
      </c>
      <c r="J48" s="36">
        <v>504.93333333333339</v>
      </c>
      <c r="K48" s="31">
        <v>498.6</v>
      </c>
      <c r="L48" s="31">
        <v>490.85</v>
      </c>
      <c r="M48" s="31">
        <v>2.1879400000000002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316</v>
      </c>
      <c r="D49" s="36">
        <v>315.63333333333333</v>
      </c>
      <c r="E49" s="36">
        <v>312.86666666666667</v>
      </c>
      <c r="F49" s="36">
        <v>309.73333333333335</v>
      </c>
      <c r="G49" s="36">
        <v>306.9666666666667</v>
      </c>
      <c r="H49" s="36">
        <v>318.76666666666665</v>
      </c>
      <c r="I49" s="36">
        <v>321.5333333333333</v>
      </c>
      <c r="J49" s="36">
        <v>324.66666666666663</v>
      </c>
      <c r="K49" s="31">
        <v>318.39999999999998</v>
      </c>
      <c r="L49" s="31">
        <v>312.5</v>
      </c>
      <c r="M49" s="31">
        <v>0.28109000000000001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621.79999999999995</v>
      </c>
      <c r="D50" s="36">
        <v>622.74999999999989</v>
      </c>
      <c r="E50" s="36">
        <v>617.0999999999998</v>
      </c>
      <c r="F50" s="36">
        <v>612.39999999999986</v>
      </c>
      <c r="G50" s="36">
        <v>606.74999999999977</v>
      </c>
      <c r="H50" s="36">
        <v>627.44999999999982</v>
      </c>
      <c r="I50" s="36">
        <v>633.09999999999991</v>
      </c>
      <c r="J50" s="36">
        <v>637.79999999999984</v>
      </c>
      <c r="K50" s="31">
        <v>628.4</v>
      </c>
      <c r="L50" s="31">
        <v>618.04999999999995</v>
      </c>
      <c r="M50" s="31">
        <v>0.47372999999999998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605.1</v>
      </c>
      <c r="D51" s="36">
        <v>608.00000000000011</v>
      </c>
      <c r="E51" s="36">
        <v>594.05000000000018</v>
      </c>
      <c r="F51" s="36">
        <v>583.00000000000011</v>
      </c>
      <c r="G51" s="36">
        <v>569.05000000000018</v>
      </c>
      <c r="H51" s="36">
        <v>619.05000000000018</v>
      </c>
      <c r="I51" s="36">
        <v>633.00000000000023</v>
      </c>
      <c r="J51" s="36">
        <v>644.05000000000018</v>
      </c>
      <c r="K51" s="31">
        <v>621.95000000000005</v>
      </c>
      <c r="L51" s="31">
        <v>596.95000000000005</v>
      </c>
      <c r="M51" s="31">
        <v>0.31222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210.6</v>
      </c>
      <c r="D52" s="36">
        <v>210.01666666666665</v>
      </c>
      <c r="E52" s="36">
        <v>208.93333333333331</v>
      </c>
      <c r="F52" s="36">
        <v>207.26666666666665</v>
      </c>
      <c r="G52" s="36">
        <v>206.18333333333331</v>
      </c>
      <c r="H52" s="36">
        <v>211.68333333333331</v>
      </c>
      <c r="I52" s="36">
        <v>212.76666666666668</v>
      </c>
      <c r="J52" s="36">
        <v>214.43333333333331</v>
      </c>
      <c r="K52" s="31">
        <v>211.1</v>
      </c>
      <c r="L52" s="31">
        <v>208.35</v>
      </c>
      <c r="M52" s="31">
        <v>41.351170000000003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2816.35</v>
      </c>
      <c r="D53" s="36">
        <v>2818.85</v>
      </c>
      <c r="E53" s="36">
        <v>2807.7</v>
      </c>
      <c r="F53" s="36">
        <v>2799.0499999999997</v>
      </c>
      <c r="G53" s="36">
        <v>2787.8999999999996</v>
      </c>
      <c r="H53" s="36">
        <v>2827.5</v>
      </c>
      <c r="I53" s="36">
        <v>2838.6500000000005</v>
      </c>
      <c r="J53" s="36">
        <v>2847.3</v>
      </c>
      <c r="K53" s="31">
        <v>2830</v>
      </c>
      <c r="L53" s="31">
        <v>2810.2</v>
      </c>
      <c r="M53" s="31">
        <v>0.52259999999999995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347.95</v>
      </c>
      <c r="D54" s="36">
        <v>348.2833333333333</v>
      </c>
      <c r="E54" s="36">
        <v>345.66666666666663</v>
      </c>
      <c r="F54" s="36">
        <v>343.38333333333333</v>
      </c>
      <c r="G54" s="36">
        <v>340.76666666666665</v>
      </c>
      <c r="H54" s="36">
        <v>350.56666666666661</v>
      </c>
      <c r="I54" s="36">
        <v>353.18333333333328</v>
      </c>
      <c r="J54" s="36">
        <v>355.46666666666658</v>
      </c>
      <c r="K54" s="31">
        <v>350.9</v>
      </c>
      <c r="L54" s="31">
        <v>346</v>
      </c>
      <c r="M54" s="31">
        <v>1.30968</v>
      </c>
      <c r="N54" s="1"/>
      <c r="O54" s="1"/>
    </row>
    <row r="55" spans="1:15" ht="12.75" customHeight="1">
      <c r="A55" s="33">
        <v>45</v>
      </c>
      <c r="B55" s="53" t="s">
        <v>1047</v>
      </c>
      <c r="C55" s="31">
        <v>5774</v>
      </c>
      <c r="D55" s="36">
        <v>5783.6833333333334</v>
      </c>
      <c r="E55" s="36">
        <v>5715.3666666666668</v>
      </c>
      <c r="F55" s="36">
        <v>5656.7333333333336</v>
      </c>
      <c r="G55" s="36">
        <v>5588.416666666667</v>
      </c>
      <c r="H55" s="36">
        <v>5842.3166666666666</v>
      </c>
      <c r="I55" s="36">
        <v>5910.6333333333341</v>
      </c>
      <c r="J55" s="36">
        <v>5969.2666666666664</v>
      </c>
      <c r="K55" s="31">
        <v>5852</v>
      </c>
      <c r="L55" s="31">
        <v>5725.05</v>
      </c>
      <c r="M55" s="31">
        <v>1.0749999999999999E-2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2193.75</v>
      </c>
      <c r="D56" s="36">
        <v>2216.8833333333332</v>
      </c>
      <c r="E56" s="36">
        <v>2164.7166666666662</v>
      </c>
      <c r="F56" s="36">
        <v>2135.6833333333329</v>
      </c>
      <c r="G56" s="36">
        <v>2083.516666666666</v>
      </c>
      <c r="H56" s="36">
        <v>2245.9166666666665</v>
      </c>
      <c r="I56" s="36">
        <v>2298.0833333333335</v>
      </c>
      <c r="J56" s="36">
        <v>2327.1166666666668</v>
      </c>
      <c r="K56" s="31">
        <v>2269.0500000000002</v>
      </c>
      <c r="L56" s="31">
        <v>2187.85</v>
      </c>
      <c r="M56" s="31">
        <v>3.0261499999999999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5974.3</v>
      </c>
      <c r="D57" s="36">
        <v>5982.666666666667</v>
      </c>
      <c r="E57" s="36">
        <v>5951.8333333333339</v>
      </c>
      <c r="F57" s="36">
        <v>5929.3666666666668</v>
      </c>
      <c r="G57" s="36">
        <v>5898.5333333333338</v>
      </c>
      <c r="H57" s="36">
        <v>6005.1333333333341</v>
      </c>
      <c r="I57" s="36">
        <v>6035.9666666666681</v>
      </c>
      <c r="J57" s="36">
        <v>6058.4333333333343</v>
      </c>
      <c r="K57" s="31">
        <v>6013.5</v>
      </c>
      <c r="L57" s="31">
        <v>5960.2</v>
      </c>
      <c r="M57" s="31">
        <v>3.1940000000000003E-2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1202.4000000000001</v>
      </c>
      <c r="D58" s="36">
        <v>1193.1499999999999</v>
      </c>
      <c r="E58" s="36">
        <v>1174.2999999999997</v>
      </c>
      <c r="F58" s="36">
        <v>1146.1999999999998</v>
      </c>
      <c r="G58" s="36">
        <v>1127.3499999999997</v>
      </c>
      <c r="H58" s="36">
        <v>1221.2499999999998</v>
      </c>
      <c r="I58" s="36">
        <v>1240.0999999999997</v>
      </c>
      <c r="J58" s="36">
        <v>1268.1999999999998</v>
      </c>
      <c r="K58" s="31">
        <v>1212</v>
      </c>
      <c r="L58" s="31">
        <v>1165.05</v>
      </c>
      <c r="M58" s="31">
        <v>4.1566999999999998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537.79999999999995</v>
      </c>
      <c r="D59" s="36">
        <v>539.33333333333337</v>
      </c>
      <c r="E59" s="36">
        <v>533.4666666666667</v>
      </c>
      <c r="F59" s="36">
        <v>529.13333333333333</v>
      </c>
      <c r="G59" s="36">
        <v>523.26666666666665</v>
      </c>
      <c r="H59" s="36">
        <v>543.66666666666674</v>
      </c>
      <c r="I59" s="36">
        <v>549.5333333333333</v>
      </c>
      <c r="J59" s="36">
        <v>553.86666666666679</v>
      </c>
      <c r="K59" s="31">
        <v>545.20000000000005</v>
      </c>
      <c r="L59" s="31">
        <v>535</v>
      </c>
      <c r="M59" s="31">
        <v>0.65090999999999999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4670.6499999999996</v>
      </c>
      <c r="D60" s="36">
        <v>4661.2</v>
      </c>
      <c r="E60" s="36">
        <v>4628.0999999999995</v>
      </c>
      <c r="F60" s="36">
        <v>4585.5499999999993</v>
      </c>
      <c r="G60" s="36">
        <v>4552.4499999999989</v>
      </c>
      <c r="H60" s="36">
        <v>4703.75</v>
      </c>
      <c r="I60" s="36">
        <v>4736.8500000000004</v>
      </c>
      <c r="J60" s="36">
        <v>4779.4000000000005</v>
      </c>
      <c r="K60" s="31">
        <v>4694.3</v>
      </c>
      <c r="L60" s="31">
        <v>4618.6499999999996</v>
      </c>
      <c r="M60" s="31">
        <v>0.17888999999999999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1143.75</v>
      </c>
      <c r="D61" s="36">
        <v>1141.9166666666667</v>
      </c>
      <c r="E61" s="36">
        <v>1138.8333333333335</v>
      </c>
      <c r="F61" s="36">
        <v>1133.9166666666667</v>
      </c>
      <c r="G61" s="36">
        <v>1130.8333333333335</v>
      </c>
      <c r="H61" s="36">
        <v>1146.8333333333335</v>
      </c>
      <c r="I61" s="36">
        <v>1149.916666666667</v>
      </c>
      <c r="J61" s="36">
        <v>1154.8333333333335</v>
      </c>
      <c r="K61" s="31">
        <v>1145</v>
      </c>
      <c r="L61" s="31">
        <v>1137</v>
      </c>
      <c r="M61" s="31">
        <v>1.69757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4169.7</v>
      </c>
      <c r="D62" s="36">
        <v>4128.0333333333338</v>
      </c>
      <c r="E62" s="36">
        <v>4062.0666666666675</v>
      </c>
      <c r="F62" s="36">
        <v>3954.4333333333338</v>
      </c>
      <c r="G62" s="36">
        <v>3888.4666666666676</v>
      </c>
      <c r="H62" s="36">
        <v>4235.6666666666679</v>
      </c>
      <c r="I62" s="36">
        <v>4301.6333333333332</v>
      </c>
      <c r="J62" s="36">
        <v>4409.2666666666673</v>
      </c>
      <c r="K62" s="31">
        <v>4194</v>
      </c>
      <c r="L62" s="31">
        <v>4020.4</v>
      </c>
      <c r="M62" s="31">
        <v>1.8509100000000001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318.3</v>
      </c>
      <c r="D63" s="36">
        <v>318.91666666666669</v>
      </c>
      <c r="E63" s="36">
        <v>316.38333333333338</v>
      </c>
      <c r="F63" s="36">
        <v>314.4666666666667</v>
      </c>
      <c r="G63" s="36">
        <v>311.93333333333339</v>
      </c>
      <c r="H63" s="36">
        <v>320.83333333333337</v>
      </c>
      <c r="I63" s="36">
        <v>323.36666666666667</v>
      </c>
      <c r="J63" s="36">
        <v>325.28333333333336</v>
      </c>
      <c r="K63" s="31">
        <v>321.45</v>
      </c>
      <c r="L63" s="31">
        <v>317</v>
      </c>
      <c r="M63" s="31">
        <v>1.46383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2794.25</v>
      </c>
      <c r="D64" s="36">
        <v>2800.7166666666667</v>
      </c>
      <c r="E64" s="36">
        <v>2781.5333333333333</v>
      </c>
      <c r="F64" s="36">
        <v>2768.8166666666666</v>
      </c>
      <c r="G64" s="36">
        <v>2749.6333333333332</v>
      </c>
      <c r="H64" s="36">
        <v>2813.4333333333334</v>
      </c>
      <c r="I64" s="36">
        <v>2832.6166666666668</v>
      </c>
      <c r="J64" s="36">
        <v>2845.3333333333335</v>
      </c>
      <c r="K64" s="31">
        <v>2819.9</v>
      </c>
      <c r="L64" s="31">
        <v>2788</v>
      </c>
      <c r="M64" s="31">
        <v>1.1171899999999999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8813.85</v>
      </c>
      <c r="D65" s="36">
        <v>8811.7833333333328</v>
      </c>
      <c r="E65" s="36">
        <v>8782.0666666666657</v>
      </c>
      <c r="F65" s="36">
        <v>8750.2833333333328</v>
      </c>
      <c r="G65" s="36">
        <v>8720.5666666666657</v>
      </c>
      <c r="H65" s="36">
        <v>8843.5666666666657</v>
      </c>
      <c r="I65" s="36">
        <v>8873.2833333333328</v>
      </c>
      <c r="J65" s="36">
        <v>8905.0666666666657</v>
      </c>
      <c r="K65" s="31">
        <v>8841.5</v>
      </c>
      <c r="L65" s="31">
        <v>8780</v>
      </c>
      <c r="M65" s="31">
        <v>0.20150999999999999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6738</v>
      </c>
      <c r="D66" s="36">
        <v>6740.333333333333</v>
      </c>
      <c r="E66" s="36">
        <v>6722.6666666666661</v>
      </c>
      <c r="F66" s="36">
        <v>6707.333333333333</v>
      </c>
      <c r="G66" s="36">
        <v>6689.6666666666661</v>
      </c>
      <c r="H66" s="36">
        <v>6755.6666666666661</v>
      </c>
      <c r="I66" s="36">
        <v>6773.3333333333321</v>
      </c>
      <c r="J66" s="36">
        <v>6788.6666666666661</v>
      </c>
      <c r="K66" s="31">
        <v>6758</v>
      </c>
      <c r="L66" s="31">
        <v>6725</v>
      </c>
      <c r="M66" s="31">
        <v>0.49891999999999997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1587.5</v>
      </c>
      <c r="D67" s="36">
        <v>1587.5</v>
      </c>
      <c r="E67" s="36">
        <v>1575</v>
      </c>
      <c r="F67" s="36">
        <v>1562.5</v>
      </c>
      <c r="G67" s="36">
        <v>1550</v>
      </c>
      <c r="H67" s="36">
        <v>1600</v>
      </c>
      <c r="I67" s="36">
        <v>1612.5</v>
      </c>
      <c r="J67" s="36">
        <v>1625</v>
      </c>
      <c r="K67" s="31">
        <v>1600</v>
      </c>
      <c r="L67" s="31">
        <v>1575</v>
      </c>
      <c r="M67" s="31">
        <v>0.58953999999999995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8278.5499999999993</v>
      </c>
      <c r="D68" s="36">
        <v>8262.5166666666664</v>
      </c>
      <c r="E68" s="36">
        <v>8236.0333333333328</v>
      </c>
      <c r="F68" s="36">
        <v>8193.5166666666664</v>
      </c>
      <c r="G68" s="36">
        <v>8167.0333333333328</v>
      </c>
      <c r="H68" s="36">
        <v>8305.0333333333328</v>
      </c>
      <c r="I68" s="36">
        <v>8331.5166666666664</v>
      </c>
      <c r="J68" s="36">
        <v>8374.0333333333328</v>
      </c>
      <c r="K68" s="31">
        <v>8289</v>
      </c>
      <c r="L68" s="31">
        <v>8220</v>
      </c>
      <c r="M68" s="31">
        <v>2.043E-2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2277.3000000000002</v>
      </c>
      <c r="D69" s="36">
        <v>2257.1666666666665</v>
      </c>
      <c r="E69" s="36">
        <v>2213.333333333333</v>
      </c>
      <c r="F69" s="36">
        <v>2149.3666666666663</v>
      </c>
      <c r="G69" s="36">
        <v>2105.5333333333328</v>
      </c>
      <c r="H69" s="36">
        <v>2321.1333333333332</v>
      </c>
      <c r="I69" s="36">
        <v>2364.9666666666662</v>
      </c>
      <c r="J69" s="36">
        <v>2428.9333333333334</v>
      </c>
      <c r="K69" s="31">
        <v>2301</v>
      </c>
      <c r="L69" s="31">
        <v>2193.1999999999998</v>
      </c>
      <c r="M69" s="31">
        <v>0.44181999999999999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2797.75</v>
      </c>
      <c r="D70" s="36">
        <v>2782.1833333333329</v>
      </c>
      <c r="E70" s="36">
        <v>2766.6166666666659</v>
      </c>
      <c r="F70" s="36">
        <v>2735.4833333333331</v>
      </c>
      <c r="G70" s="36">
        <v>2719.9166666666661</v>
      </c>
      <c r="H70" s="36">
        <v>2813.3166666666657</v>
      </c>
      <c r="I70" s="36">
        <v>2828.8833333333323</v>
      </c>
      <c r="J70" s="36">
        <v>2860.0166666666655</v>
      </c>
      <c r="K70" s="31">
        <v>2797.75</v>
      </c>
      <c r="L70" s="31">
        <v>2751.05</v>
      </c>
      <c r="M70" s="31">
        <v>1.01328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381.2</v>
      </c>
      <c r="D71" s="36">
        <v>381.2</v>
      </c>
      <c r="E71" s="36">
        <v>377.59999999999997</v>
      </c>
      <c r="F71" s="36">
        <v>374</v>
      </c>
      <c r="G71" s="36">
        <v>370.4</v>
      </c>
      <c r="H71" s="36">
        <v>384.79999999999995</v>
      </c>
      <c r="I71" s="36">
        <v>388.4</v>
      </c>
      <c r="J71" s="36">
        <v>391.99999999999994</v>
      </c>
      <c r="K71" s="31">
        <v>384.8</v>
      </c>
      <c r="L71" s="31">
        <v>377.6</v>
      </c>
      <c r="M71" s="31">
        <v>2.4967199999999998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183</v>
      </c>
      <c r="D72" s="36">
        <v>182.36666666666667</v>
      </c>
      <c r="E72" s="36">
        <v>178.73333333333335</v>
      </c>
      <c r="F72" s="36">
        <v>174.46666666666667</v>
      </c>
      <c r="G72" s="36">
        <v>170.83333333333334</v>
      </c>
      <c r="H72" s="36">
        <v>186.63333333333335</v>
      </c>
      <c r="I72" s="36">
        <v>190.26666666666668</v>
      </c>
      <c r="J72" s="36">
        <v>194.53333333333336</v>
      </c>
      <c r="K72" s="31">
        <v>186</v>
      </c>
      <c r="L72" s="31">
        <v>178.1</v>
      </c>
      <c r="M72" s="31">
        <v>84.948070000000001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262.5</v>
      </c>
      <c r="D73" s="36">
        <v>262.43333333333334</v>
      </c>
      <c r="E73" s="36">
        <v>261.66666666666669</v>
      </c>
      <c r="F73" s="36">
        <v>260.83333333333337</v>
      </c>
      <c r="G73" s="36">
        <v>260.06666666666672</v>
      </c>
      <c r="H73" s="36">
        <v>263.26666666666665</v>
      </c>
      <c r="I73" s="36">
        <v>264.0333333333333</v>
      </c>
      <c r="J73" s="36">
        <v>264.86666666666662</v>
      </c>
      <c r="K73" s="31">
        <v>263.2</v>
      </c>
      <c r="L73" s="31">
        <v>261.60000000000002</v>
      </c>
      <c r="M73" s="31">
        <v>9.0326000000000004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124.4</v>
      </c>
      <c r="D74" s="36">
        <v>124.2</v>
      </c>
      <c r="E74" s="36">
        <v>123.80000000000001</v>
      </c>
      <c r="F74" s="36">
        <v>123.2</v>
      </c>
      <c r="G74" s="36">
        <v>122.80000000000001</v>
      </c>
      <c r="H74" s="36">
        <v>124.80000000000001</v>
      </c>
      <c r="I74" s="36">
        <v>125.20000000000002</v>
      </c>
      <c r="J74" s="36">
        <v>125.80000000000001</v>
      </c>
      <c r="K74" s="31">
        <v>124.6</v>
      </c>
      <c r="L74" s="31">
        <v>123.6</v>
      </c>
      <c r="M74" s="31">
        <v>14.680490000000001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64.45</v>
      </c>
      <c r="D75" s="36">
        <v>64.483333333333334</v>
      </c>
      <c r="E75" s="36">
        <v>64.166666666666671</v>
      </c>
      <c r="F75" s="36">
        <v>63.88333333333334</v>
      </c>
      <c r="G75" s="36">
        <v>63.566666666666677</v>
      </c>
      <c r="H75" s="36">
        <v>64.766666666666666</v>
      </c>
      <c r="I75" s="36">
        <v>65.083333333333329</v>
      </c>
      <c r="J75" s="36">
        <v>65.36666666666666</v>
      </c>
      <c r="K75" s="31">
        <v>64.8</v>
      </c>
      <c r="L75" s="31">
        <v>64.2</v>
      </c>
      <c r="M75" s="31">
        <v>23.71837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1374.1</v>
      </c>
      <c r="D76" s="36">
        <v>1367.9333333333334</v>
      </c>
      <c r="E76" s="36">
        <v>1357.6666666666667</v>
      </c>
      <c r="F76" s="36">
        <v>1341.2333333333333</v>
      </c>
      <c r="G76" s="36">
        <v>1330.9666666666667</v>
      </c>
      <c r="H76" s="36">
        <v>1384.3666666666668</v>
      </c>
      <c r="I76" s="36">
        <v>1394.6333333333332</v>
      </c>
      <c r="J76" s="36">
        <v>1411.0666666666668</v>
      </c>
      <c r="K76" s="31">
        <v>1378.2</v>
      </c>
      <c r="L76" s="31">
        <v>1351.5</v>
      </c>
      <c r="M76" s="31">
        <v>1.4793000000000001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5584.7</v>
      </c>
      <c r="D77" s="36">
        <v>5551.55</v>
      </c>
      <c r="E77" s="36">
        <v>5503.1</v>
      </c>
      <c r="F77" s="36">
        <v>5421.5</v>
      </c>
      <c r="G77" s="36">
        <v>5373.05</v>
      </c>
      <c r="H77" s="36">
        <v>5633.1500000000005</v>
      </c>
      <c r="I77" s="36">
        <v>5681.5999999999995</v>
      </c>
      <c r="J77" s="36">
        <v>5763.2000000000007</v>
      </c>
      <c r="K77" s="31">
        <v>5600</v>
      </c>
      <c r="L77" s="31">
        <v>5469.95</v>
      </c>
      <c r="M77" s="31">
        <v>2.0219999999999998E-2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494.2</v>
      </c>
      <c r="D78" s="36">
        <v>493.56666666666666</v>
      </c>
      <c r="E78" s="36">
        <v>492.13333333333333</v>
      </c>
      <c r="F78" s="36">
        <v>490.06666666666666</v>
      </c>
      <c r="G78" s="36">
        <v>488.63333333333333</v>
      </c>
      <c r="H78" s="36">
        <v>495.63333333333333</v>
      </c>
      <c r="I78" s="36">
        <v>497.06666666666661</v>
      </c>
      <c r="J78" s="36">
        <v>499.13333333333333</v>
      </c>
      <c r="K78" s="31">
        <v>495</v>
      </c>
      <c r="L78" s="31">
        <v>491.5</v>
      </c>
      <c r="M78" s="31">
        <v>1.0451299999999999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2440.4499999999998</v>
      </c>
      <c r="D79" s="36">
        <v>2396.4666666666667</v>
      </c>
      <c r="E79" s="36">
        <v>2352.4833333333336</v>
      </c>
      <c r="F79" s="36">
        <v>2264.5166666666669</v>
      </c>
      <c r="G79" s="36">
        <v>2220.5333333333338</v>
      </c>
      <c r="H79" s="36">
        <v>2484.4333333333334</v>
      </c>
      <c r="I79" s="36">
        <v>2528.4166666666661</v>
      </c>
      <c r="J79" s="36">
        <v>2616.3833333333332</v>
      </c>
      <c r="K79" s="31">
        <v>2440.4499999999998</v>
      </c>
      <c r="L79" s="31">
        <v>2308.5</v>
      </c>
      <c r="M79" s="31">
        <v>5.1179699999999997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258.8</v>
      </c>
      <c r="D80" s="36">
        <v>256.48333333333335</v>
      </c>
      <c r="E80" s="36">
        <v>252.36666666666667</v>
      </c>
      <c r="F80" s="36">
        <v>245.93333333333334</v>
      </c>
      <c r="G80" s="36">
        <v>241.81666666666666</v>
      </c>
      <c r="H80" s="36">
        <v>262.91666666666669</v>
      </c>
      <c r="I80" s="36">
        <v>267.03333333333336</v>
      </c>
      <c r="J80" s="36">
        <v>273.4666666666667</v>
      </c>
      <c r="K80" s="31">
        <v>260.60000000000002</v>
      </c>
      <c r="L80" s="31">
        <v>250.05</v>
      </c>
      <c r="M80" s="31">
        <v>236.19459000000001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1490.05</v>
      </c>
      <c r="D81" s="36">
        <v>1487.6166666666668</v>
      </c>
      <c r="E81" s="36">
        <v>1479.4833333333336</v>
      </c>
      <c r="F81" s="36">
        <v>1468.9166666666667</v>
      </c>
      <c r="G81" s="36">
        <v>1460.7833333333335</v>
      </c>
      <c r="H81" s="36">
        <v>1498.1833333333336</v>
      </c>
      <c r="I81" s="36">
        <v>1506.3166666666668</v>
      </c>
      <c r="J81" s="36">
        <v>1516.8833333333337</v>
      </c>
      <c r="K81" s="31">
        <v>1495.75</v>
      </c>
      <c r="L81" s="31">
        <v>1477.05</v>
      </c>
      <c r="M81" s="31">
        <v>0.85387999999999997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310.35000000000002</v>
      </c>
      <c r="D82" s="36">
        <v>308.45</v>
      </c>
      <c r="E82" s="36">
        <v>303.89999999999998</v>
      </c>
      <c r="F82" s="36">
        <v>297.45</v>
      </c>
      <c r="G82" s="36">
        <v>292.89999999999998</v>
      </c>
      <c r="H82" s="36">
        <v>314.89999999999998</v>
      </c>
      <c r="I82" s="36">
        <v>319.45000000000005</v>
      </c>
      <c r="J82" s="36">
        <v>325.89999999999998</v>
      </c>
      <c r="K82" s="31">
        <v>313</v>
      </c>
      <c r="L82" s="31">
        <v>302</v>
      </c>
      <c r="M82" s="31">
        <v>99.077200000000005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629</v>
      </c>
      <c r="D83" s="36">
        <v>628.85</v>
      </c>
      <c r="E83" s="36">
        <v>627.15000000000009</v>
      </c>
      <c r="F83" s="36">
        <v>625.30000000000007</v>
      </c>
      <c r="G83" s="36">
        <v>623.60000000000014</v>
      </c>
      <c r="H83" s="36">
        <v>630.70000000000005</v>
      </c>
      <c r="I83" s="36">
        <v>632.40000000000009</v>
      </c>
      <c r="J83" s="36">
        <v>634.25</v>
      </c>
      <c r="K83" s="31">
        <v>630.54999999999995</v>
      </c>
      <c r="L83" s="31">
        <v>627</v>
      </c>
      <c r="M83" s="31">
        <v>5.1834899999999999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1347.75</v>
      </c>
      <c r="D84" s="36">
        <v>1346.7333333333333</v>
      </c>
      <c r="E84" s="36">
        <v>1342.4666666666667</v>
      </c>
      <c r="F84" s="36">
        <v>1337.1833333333334</v>
      </c>
      <c r="G84" s="36">
        <v>1332.9166666666667</v>
      </c>
      <c r="H84" s="36">
        <v>1352.0166666666667</v>
      </c>
      <c r="I84" s="36">
        <v>1356.2833333333335</v>
      </c>
      <c r="J84" s="36">
        <v>1361.5666666666666</v>
      </c>
      <c r="K84" s="31">
        <v>1351</v>
      </c>
      <c r="L84" s="31">
        <v>1341.45</v>
      </c>
      <c r="M84" s="31">
        <v>1.4940599999999999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544.95000000000005</v>
      </c>
      <c r="D85" s="36">
        <v>545.2833333333333</v>
      </c>
      <c r="E85" s="36">
        <v>541.76666666666665</v>
      </c>
      <c r="F85" s="36">
        <v>538.58333333333337</v>
      </c>
      <c r="G85" s="36">
        <v>535.06666666666672</v>
      </c>
      <c r="H85" s="36">
        <v>548.46666666666658</v>
      </c>
      <c r="I85" s="36">
        <v>551.98333333333323</v>
      </c>
      <c r="J85" s="36">
        <v>555.16666666666652</v>
      </c>
      <c r="K85" s="31">
        <v>548.79999999999995</v>
      </c>
      <c r="L85" s="31">
        <v>542.1</v>
      </c>
      <c r="M85" s="31">
        <v>0.20075999999999999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304.55</v>
      </c>
      <c r="D86" s="36">
        <v>305.93333333333334</v>
      </c>
      <c r="E86" s="36">
        <v>301.41666666666669</v>
      </c>
      <c r="F86" s="36">
        <v>298.28333333333336</v>
      </c>
      <c r="G86" s="36">
        <v>293.76666666666671</v>
      </c>
      <c r="H86" s="36">
        <v>309.06666666666666</v>
      </c>
      <c r="I86" s="36">
        <v>313.58333333333331</v>
      </c>
      <c r="J86" s="36">
        <v>316.71666666666664</v>
      </c>
      <c r="K86" s="31">
        <v>310.45</v>
      </c>
      <c r="L86" s="31">
        <v>302.8</v>
      </c>
      <c r="M86" s="31">
        <v>11.58358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1487.35</v>
      </c>
      <c r="D87" s="36">
        <v>1483.75</v>
      </c>
      <c r="E87" s="36">
        <v>1478.55</v>
      </c>
      <c r="F87" s="36">
        <v>1469.75</v>
      </c>
      <c r="G87" s="36">
        <v>1464.55</v>
      </c>
      <c r="H87" s="36">
        <v>1492.55</v>
      </c>
      <c r="I87" s="36">
        <v>1497.7499999999998</v>
      </c>
      <c r="J87" s="36">
        <v>1506.55</v>
      </c>
      <c r="K87" s="31">
        <v>1488.95</v>
      </c>
      <c r="L87" s="31">
        <v>1474.95</v>
      </c>
      <c r="M87" s="31">
        <v>0.13447999999999999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614.15</v>
      </c>
      <c r="D88" s="36">
        <v>613.7166666666667</v>
      </c>
      <c r="E88" s="36">
        <v>610.43333333333339</v>
      </c>
      <c r="F88" s="36">
        <v>606.7166666666667</v>
      </c>
      <c r="G88" s="36">
        <v>603.43333333333339</v>
      </c>
      <c r="H88" s="36">
        <v>617.43333333333339</v>
      </c>
      <c r="I88" s="36">
        <v>620.7166666666667</v>
      </c>
      <c r="J88" s="36">
        <v>624.43333333333339</v>
      </c>
      <c r="K88" s="31">
        <v>617</v>
      </c>
      <c r="L88" s="31">
        <v>610</v>
      </c>
      <c r="M88" s="31">
        <v>1.7070399999999999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7159</v>
      </c>
      <c r="D89" s="36">
        <v>7177.8833333333341</v>
      </c>
      <c r="E89" s="36">
        <v>7110.7666666666682</v>
      </c>
      <c r="F89" s="36">
        <v>7062.5333333333338</v>
      </c>
      <c r="G89" s="36">
        <v>6995.4166666666679</v>
      </c>
      <c r="H89" s="36">
        <v>7226.1166666666686</v>
      </c>
      <c r="I89" s="36">
        <v>7293.2333333333354</v>
      </c>
      <c r="J89" s="36">
        <v>7341.466666666669</v>
      </c>
      <c r="K89" s="31">
        <v>7245</v>
      </c>
      <c r="L89" s="31">
        <v>7129.65</v>
      </c>
      <c r="M89" s="31">
        <v>1.11E-2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1593.25</v>
      </c>
      <c r="D90" s="36">
        <v>1590.75</v>
      </c>
      <c r="E90" s="36">
        <v>1572.5</v>
      </c>
      <c r="F90" s="36">
        <v>1551.75</v>
      </c>
      <c r="G90" s="36">
        <v>1533.5</v>
      </c>
      <c r="H90" s="36">
        <v>1611.5</v>
      </c>
      <c r="I90" s="36">
        <v>1629.75</v>
      </c>
      <c r="J90" s="36">
        <v>1650.5</v>
      </c>
      <c r="K90" s="31">
        <v>1609</v>
      </c>
      <c r="L90" s="31">
        <v>1570</v>
      </c>
      <c r="M90" s="31">
        <v>0.23572000000000001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1552.9</v>
      </c>
      <c r="D91" s="36">
        <v>1554.3</v>
      </c>
      <c r="E91" s="36">
        <v>1548.6</v>
      </c>
      <c r="F91" s="36">
        <v>1544.3</v>
      </c>
      <c r="G91" s="36">
        <v>1538.6</v>
      </c>
      <c r="H91" s="36">
        <v>1558.6</v>
      </c>
      <c r="I91" s="36">
        <v>1564.3000000000002</v>
      </c>
      <c r="J91" s="36">
        <v>1568.6</v>
      </c>
      <c r="K91" s="31">
        <v>1560</v>
      </c>
      <c r="L91" s="31">
        <v>1550</v>
      </c>
      <c r="M91" s="31">
        <v>3.9079999999999997E-2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503.25</v>
      </c>
      <c r="D92" s="36">
        <v>503.63333333333338</v>
      </c>
      <c r="E92" s="36">
        <v>500.91666666666674</v>
      </c>
      <c r="F92" s="36">
        <v>498.58333333333337</v>
      </c>
      <c r="G92" s="36">
        <v>495.86666666666673</v>
      </c>
      <c r="H92" s="36">
        <v>505.96666666666675</v>
      </c>
      <c r="I92" s="36">
        <v>508.68333333333334</v>
      </c>
      <c r="J92" s="36">
        <v>511.01666666666677</v>
      </c>
      <c r="K92" s="31">
        <v>506.35</v>
      </c>
      <c r="L92" s="31">
        <v>501.3</v>
      </c>
      <c r="M92" s="31">
        <v>0.51639999999999997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30779.3</v>
      </c>
      <c r="D93" s="36">
        <v>30847.533333333336</v>
      </c>
      <c r="E93" s="36">
        <v>30432.766666666674</v>
      </c>
      <c r="F93" s="36">
        <v>30086.233333333337</v>
      </c>
      <c r="G93" s="36">
        <v>29671.466666666674</v>
      </c>
      <c r="H93" s="36">
        <v>31194.066666666673</v>
      </c>
      <c r="I93" s="36">
        <v>31608.833333333336</v>
      </c>
      <c r="J93" s="36">
        <v>31955.366666666672</v>
      </c>
      <c r="K93" s="31">
        <v>31262.3</v>
      </c>
      <c r="L93" s="31">
        <v>30501</v>
      </c>
      <c r="M93" s="31">
        <v>3.0290000000000001E-2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1195.3</v>
      </c>
      <c r="D94" s="36">
        <v>1195.4333333333334</v>
      </c>
      <c r="E94" s="36">
        <v>1179.8666666666668</v>
      </c>
      <c r="F94" s="36">
        <v>1164.4333333333334</v>
      </c>
      <c r="G94" s="36">
        <v>1148.8666666666668</v>
      </c>
      <c r="H94" s="36">
        <v>1210.8666666666668</v>
      </c>
      <c r="I94" s="36">
        <v>1226.4333333333334</v>
      </c>
      <c r="J94" s="36">
        <v>1241.8666666666668</v>
      </c>
      <c r="K94" s="31">
        <v>1211</v>
      </c>
      <c r="L94" s="31">
        <v>1180</v>
      </c>
      <c r="M94" s="31">
        <v>0.43397999999999998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5096.05</v>
      </c>
      <c r="D95" s="36">
        <v>5083.6333333333332</v>
      </c>
      <c r="E95" s="36">
        <v>5052.5166666666664</v>
      </c>
      <c r="F95" s="36">
        <v>5008.9833333333336</v>
      </c>
      <c r="G95" s="36">
        <v>4977.8666666666668</v>
      </c>
      <c r="H95" s="36">
        <v>5127.1666666666661</v>
      </c>
      <c r="I95" s="36">
        <v>5158.2833333333328</v>
      </c>
      <c r="J95" s="36">
        <v>5201.8166666666657</v>
      </c>
      <c r="K95" s="31">
        <v>5114.75</v>
      </c>
      <c r="L95" s="31">
        <v>5040.1000000000004</v>
      </c>
      <c r="M95" s="31">
        <v>0.12239999999999999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2036.8</v>
      </c>
      <c r="D96" s="36">
        <v>2022.9333333333334</v>
      </c>
      <c r="E96" s="36">
        <v>1995.8666666666668</v>
      </c>
      <c r="F96" s="36">
        <v>1954.9333333333334</v>
      </c>
      <c r="G96" s="36">
        <v>1927.8666666666668</v>
      </c>
      <c r="H96" s="36">
        <v>2063.8666666666668</v>
      </c>
      <c r="I96" s="36">
        <v>2090.9333333333334</v>
      </c>
      <c r="J96" s="36">
        <v>2131.8666666666668</v>
      </c>
      <c r="K96" s="31">
        <v>2050</v>
      </c>
      <c r="L96" s="31">
        <v>1982</v>
      </c>
      <c r="M96" s="31">
        <v>0.36430000000000001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568.5</v>
      </c>
      <c r="D97" s="36">
        <v>568.93333333333328</v>
      </c>
      <c r="E97" s="36">
        <v>564.61666666666656</v>
      </c>
      <c r="F97" s="36">
        <v>560.73333333333323</v>
      </c>
      <c r="G97" s="36">
        <v>556.41666666666652</v>
      </c>
      <c r="H97" s="36">
        <v>572.81666666666661</v>
      </c>
      <c r="I97" s="36">
        <v>577.13333333333344</v>
      </c>
      <c r="J97" s="36">
        <v>581.01666666666665</v>
      </c>
      <c r="K97" s="31">
        <v>573.25</v>
      </c>
      <c r="L97" s="31">
        <v>565.04999999999995</v>
      </c>
      <c r="M97" s="31">
        <v>0.12008000000000001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147.30000000000001</v>
      </c>
      <c r="D98" s="36">
        <v>147.88333333333333</v>
      </c>
      <c r="E98" s="36">
        <v>146.41666666666666</v>
      </c>
      <c r="F98" s="36">
        <v>145.53333333333333</v>
      </c>
      <c r="G98" s="36">
        <v>144.06666666666666</v>
      </c>
      <c r="H98" s="36">
        <v>148.76666666666665</v>
      </c>
      <c r="I98" s="36">
        <v>150.23333333333335</v>
      </c>
      <c r="J98" s="36">
        <v>151.11666666666665</v>
      </c>
      <c r="K98" s="31">
        <v>149.35</v>
      </c>
      <c r="L98" s="31">
        <v>147</v>
      </c>
      <c r="M98" s="31">
        <v>5.6457600000000001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663.35</v>
      </c>
      <c r="D99" s="36">
        <v>663.08333333333337</v>
      </c>
      <c r="E99" s="36">
        <v>658.31666666666672</v>
      </c>
      <c r="F99" s="36">
        <v>653.2833333333333</v>
      </c>
      <c r="G99" s="36">
        <v>648.51666666666665</v>
      </c>
      <c r="H99" s="36">
        <v>668.11666666666679</v>
      </c>
      <c r="I99" s="36">
        <v>672.88333333333344</v>
      </c>
      <c r="J99" s="36">
        <v>677.91666666666686</v>
      </c>
      <c r="K99" s="31">
        <v>667.85</v>
      </c>
      <c r="L99" s="31">
        <v>658.05</v>
      </c>
      <c r="M99" s="31">
        <v>4.5700599999999998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495.2</v>
      </c>
      <c r="D100" s="36">
        <v>496.11666666666662</v>
      </c>
      <c r="E100" s="36">
        <v>486.58333333333326</v>
      </c>
      <c r="F100" s="36">
        <v>477.96666666666664</v>
      </c>
      <c r="G100" s="36">
        <v>468.43333333333328</v>
      </c>
      <c r="H100" s="36">
        <v>504.73333333333323</v>
      </c>
      <c r="I100" s="36">
        <v>514.26666666666665</v>
      </c>
      <c r="J100" s="36">
        <v>522.88333333333321</v>
      </c>
      <c r="K100" s="31">
        <v>505.65</v>
      </c>
      <c r="L100" s="31">
        <v>487.5</v>
      </c>
      <c r="M100" s="31">
        <v>1.18519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4435.8999999999996</v>
      </c>
      <c r="D101" s="36">
        <v>4405.3166666666666</v>
      </c>
      <c r="E101" s="36">
        <v>4346.6333333333332</v>
      </c>
      <c r="F101" s="36">
        <v>4257.3666666666668</v>
      </c>
      <c r="G101" s="36">
        <v>4198.6833333333334</v>
      </c>
      <c r="H101" s="36">
        <v>4494.583333333333</v>
      </c>
      <c r="I101" s="36">
        <v>4553.2666666666655</v>
      </c>
      <c r="J101" s="36">
        <v>4642.5333333333328</v>
      </c>
      <c r="K101" s="31">
        <v>4464</v>
      </c>
      <c r="L101" s="31">
        <v>4316.05</v>
      </c>
      <c r="M101" s="31">
        <v>9.8049999999999998E-2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346</v>
      </c>
      <c r="D102" s="36">
        <v>344.68333333333334</v>
      </c>
      <c r="E102" s="36">
        <v>341.36666666666667</v>
      </c>
      <c r="F102" s="36">
        <v>336.73333333333335</v>
      </c>
      <c r="G102" s="36">
        <v>333.41666666666669</v>
      </c>
      <c r="H102" s="36">
        <v>349.31666666666666</v>
      </c>
      <c r="I102" s="36">
        <v>352.63333333333338</v>
      </c>
      <c r="J102" s="36">
        <v>357.26666666666665</v>
      </c>
      <c r="K102" s="31">
        <v>348</v>
      </c>
      <c r="L102" s="31">
        <v>340.05</v>
      </c>
      <c r="M102" s="31">
        <v>0.46265000000000001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256.45</v>
      </c>
      <c r="D103" s="36">
        <v>257.33333333333331</v>
      </c>
      <c r="E103" s="36">
        <v>254.66666666666663</v>
      </c>
      <c r="F103" s="36">
        <v>252.88333333333333</v>
      </c>
      <c r="G103" s="36">
        <v>250.21666666666664</v>
      </c>
      <c r="H103" s="36">
        <v>259.11666666666662</v>
      </c>
      <c r="I103" s="36">
        <v>261.78333333333325</v>
      </c>
      <c r="J103" s="36">
        <v>263.56666666666661</v>
      </c>
      <c r="K103" s="31">
        <v>260</v>
      </c>
      <c r="L103" s="31">
        <v>255.55</v>
      </c>
      <c r="M103" s="31">
        <v>0.90510000000000002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758.35</v>
      </c>
      <c r="D104" s="36">
        <v>759.16666666666663</v>
      </c>
      <c r="E104" s="36">
        <v>754.33333333333326</v>
      </c>
      <c r="F104" s="36">
        <v>750.31666666666661</v>
      </c>
      <c r="G104" s="36">
        <v>745.48333333333323</v>
      </c>
      <c r="H104" s="36">
        <v>763.18333333333328</v>
      </c>
      <c r="I104" s="36">
        <v>768.01666666666654</v>
      </c>
      <c r="J104" s="36">
        <v>772.0333333333333</v>
      </c>
      <c r="K104" s="31">
        <v>764</v>
      </c>
      <c r="L104" s="31">
        <v>755.15</v>
      </c>
      <c r="M104" s="31">
        <v>0.23441000000000001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114.5</v>
      </c>
      <c r="D105" s="36">
        <v>114.48333333333333</v>
      </c>
      <c r="E105" s="36">
        <v>114.06666666666666</v>
      </c>
      <c r="F105" s="36">
        <v>113.63333333333333</v>
      </c>
      <c r="G105" s="36">
        <v>113.21666666666665</v>
      </c>
      <c r="H105" s="36">
        <v>114.91666666666667</v>
      </c>
      <c r="I105" s="36">
        <v>115.33333333333333</v>
      </c>
      <c r="J105" s="36">
        <v>115.76666666666668</v>
      </c>
      <c r="K105" s="31">
        <v>114.9</v>
      </c>
      <c r="L105" s="31">
        <v>114.05</v>
      </c>
      <c r="M105" s="31">
        <v>53.488430000000001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1314.95</v>
      </c>
      <c r="D106" s="36">
        <v>1317.8666666666666</v>
      </c>
      <c r="E106" s="36">
        <v>1294.7333333333331</v>
      </c>
      <c r="F106" s="36">
        <v>1274.5166666666667</v>
      </c>
      <c r="G106" s="36">
        <v>1251.3833333333332</v>
      </c>
      <c r="H106" s="36">
        <v>1338.083333333333</v>
      </c>
      <c r="I106" s="36">
        <v>1361.2166666666667</v>
      </c>
      <c r="J106" s="36">
        <v>1381.4333333333329</v>
      </c>
      <c r="K106" s="31">
        <v>1341</v>
      </c>
      <c r="L106" s="31">
        <v>1297.6500000000001</v>
      </c>
      <c r="M106" s="31">
        <v>0.25278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226.5</v>
      </c>
      <c r="D107" s="36">
        <v>226.86666666666667</v>
      </c>
      <c r="E107" s="36">
        <v>222.68333333333334</v>
      </c>
      <c r="F107" s="36">
        <v>218.86666666666667</v>
      </c>
      <c r="G107" s="36">
        <v>214.68333333333334</v>
      </c>
      <c r="H107" s="36">
        <v>230.68333333333334</v>
      </c>
      <c r="I107" s="36">
        <v>234.86666666666667</v>
      </c>
      <c r="J107" s="36">
        <v>238.68333333333334</v>
      </c>
      <c r="K107" s="31">
        <v>231.05</v>
      </c>
      <c r="L107" s="31">
        <v>223.05</v>
      </c>
      <c r="M107" s="31">
        <v>0.73221000000000003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1755.7</v>
      </c>
      <c r="D108" s="36">
        <v>1761.5666666666666</v>
      </c>
      <c r="E108" s="36">
        <v>1723.1333333333332</v>
      </c>
      <c r="F108" s="36">
        <v>1690.5666666666666</v>
      </c>
      <c r="G108" s="36">
        <v>1652.1333333333332</v>
      </c>
      <c r="H108" s="36">
        <v>1794.1333333333332</v>
      </c>
      <c r="I108" s="36">
        <v>1832.5666666666666</v>
      </c>
      <c r="J108" s="36">
        <v>1865.1333333333332</v>
      </c>
      <c r="K108" s="31">
        <v>1800</v>
      </c>
      <c r="L108" s="31">
        <v>1729</v>
      </c>
      <c r="M108" s="31">
        <v>0.38091000000000003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195.05</v>
      </c>
      <c r="D109" s="36">
        <v>194.91666666666666</v>
      </c>
      <c r="E109" s="36">
        <v>193.83333333333331</v>
      </c>
      <c r="F109" s="36">
        <v>192.61666666666665</v>
      </c>
      <c r="G109" s="36">
        <v>191.5333333333333</v>
      </c>
      <c r="H109" s="36">
        <v>196.13333333333333</v>
      </c>
      <c r="I109" s="36">
        <v>197.21666666666664</v>
      </c>
      <c r="J109" s="36">
        <v>198.43333333333334</v>
      </c>
      <c r="K109" s="31">
        <v>196</v>
      </c>
      <c r="L109" s="31">
        <v>193.7</v>
      </c>
      <c r="M109" s="31">
        <v>5.0953400000000002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2439.8000000000002</v>
      </c>
      <c r="D110" s="36">
        <v>2435.2666666666669</v>
      </c>
      <c r="E110" s="36">
        <v>2404.5333333333338</v>
      </c>
      <c r="F110" s="36">
        <v>2369.2666666666669</v>
      </c>
      <c r="G110" s="36">
        <v>2338.5333333333338</v>
      </c>
      <c r="H110" s="36">
        <v>2470.5333333333338</v>
      </c>
      <c r="I110" s="36">
        <v>2501.2666666666664</v>
      </c>
      <c r="J110" s="36">
        <v>2536.5333333333338</v>
      </c>
      <c r="K110" s="31">
        <v>2466</v>
      </c>
      <c r="L110" s="31">
        <v>2400</v>
      </c>
      <c r="M110" s="31">
        <v>0.44530999999999998</v>
      </c>
      <c r="N110" s="1"/>
      <c r="O110" s="1"/>
    </row>
    <row r="111" spans="1:15" ht="12.75" customHeight="1">
      <c r="A111" s="33">
        <v>101</v>
      </c>
      <c r="B111" s="53" t="s">
        <v>1048</v>
      </c>
      <c r="C111" s="31">
        <v>942.2</v>
      </c>
      <c r="D111" s="36">
        <v>944.0333333333333</v>
      </c>
      <c r="E111" s="36">
        <v>938.26666666666665</v>
      </c>
      <c r="F111" s="36">
        <v>934.33333333333337</v>
      </c>
      <c r="G111" s="36">
        <v>928.56666666666672</v>
      </c>
      <c r="H111" s="36">
        <v>947.96666666666658</v>
      </c>
      <c r="I111" s="36">
        <v>953.73333333333323</v>
      </c>
      <c r="J111" s="36">
        <v>957.66666666666652</v>
      </c>
      <c r="K111" s="31">
        <v>949.8</v>
      </c>
      <c r="L111" s="31">
        <v>940.1</v>
      </c>
      <c r="M111" s="31">
        <v>9.4049999999999995E-2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62.15</v>
      </c>
      <c r="D112" s="36">
        <v>61.816666666666663</v>
      </c>
      <c r="E112" s="36">
        <v>61.233333333333327</v>
      </c>
      <c r="F112" s="36">
        <v>60.316666666666663</v>
      </c>
      <c r="G112" s="36">
        <v>59.733333333333327</v>
      </c>
      <c r="H112" s="36">
        <v>62.733333333333327</v>
      </c>
      <c r="I112" s="36">
        <v>63.31666666666667</v>
      </c>
      <c r="J112" s="36">
        <v>64.23333333333332</v>
      </c>
      <c r="K112" s="31">
        <v>62.4</v>
      </c>
      <c r="L112" s="31">
        <v>60.9</v>
      </c>
      <c r="M112" s="31">
        <v>19.146570000000001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2114.15</v>
      </c>
      <c r="D113" s="36">
        <v>2115.6166666666668</v>
      </c>
      <c r="E113" s="36">
        <v>2106.5333333333338</v>
      </c>
      <c r="F113" s="36">
        <v>2098.916666666667</v>
      </c>
      <c r="G113" s="36">
        <v>2089.8333333333339</v>
      </c>
      <c r="H113" s="36">
        <v>2123.2333333333336</v>
      </c>
      <c r="I113" s="36">
        <v>2132.3166666666666</v>
      </c>
      <c r="J113" s="36">
        <v>2139.9333333333334</v>
      </c>
      <c r="K113" s="31">
        <v>2124.6999999999998</v>
      </c>
      <c r="L113" s="31">
        <v>2108</v>
      </c>
      <c r="M113" s="31">
        <v>1.4271799999999999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677.35</v>
      </c>
      <c r="D114" s="36">
        <v>678.58333333333337</v>
      </c>
      <c r="E114" s="36">
        <v>672.16666666666674</v>
      </c>
      <c r="F114" s="36">
        <v>666.98333333333335</v>
      </c>
      <c r="G114" s="36">
        <v>660.56666666666672</v>
      </c>
      <c r="H114" s="36">
        <v>683.76666666666677</v>
      </c>
      <c r="I114" s="36">
        <v>690.18333333333351</v>
      </c>
      <c r="J114" s="36">
        <v>695.36666666666679</v>
      </c>
      <c r="K114" s="31">
        <v>685</v>
      </c>
      <c r="L114" s="31">
        <v>673.4</v>
      </c>
      <c r="M114" s="31">
        <v>0.14699999999999999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2178.35</v>
      </c>
      <c r="D115" s="36">
        <v>2182.1166666666668</v>
      </c>
      <c r="E115" s="36">
        <v>2166.2333333333336</v>
      </c>
      <c r="F115" s="36">
        <v>2154.1166666666668</v>
      </c>
      <c r="G115" s="36">
        <v>2138.2333333333336</v>
      </c>
      <c r="H115" s="36">
        <v>2194.2333333333336</v>
      </c>
      <c r="I115" s="36">
        <v>2210.1166666666668</v>
      </c>
      <c r="J115" s="36">
        <v>2222.2333333333336</v>
      </c>
      <c r="K115" s="31">
        <v>2198</v>
      </c>
      <c r="L115" s="31">
        <v>2170</v>
      </c>
      <c r="M115" s="31">
        <v>0.27539999999999998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7193.45</v>
      </c>
      <c r="D116" s="36">
        <v>7178.6833333333334</v>
      </c>
      <c r="E116" s="36">
        <v>7157.4666666666672</v>
      </c>
      <c r="F116" s="36">
        <v>7121.4833333333336</v>
      </c>
      <c r="G116" s="36">
        <v>7100.2666666666673</v>
      </c>
      <c r="H116" s="36">
        <v>7214.666666666667</v>
      </c>
      <c r="I116" s="36">
        <v>7235.8833333333323</v>
      </c>
      <c r="J116" s="36">
        <v>7271.8666666666668</v>
      </c>
      <c r="K116" s="31">
        <v>7199.9</v>
      </c>
      <c r="L116" s="31">
        <v>7142.7</v>
      </c>
      <c r="M116" s="31">
        <v>8.5400000000000007E-3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798.45</v>
      </c>
      <c r="D117" s="36">
        <v>795.6</v>
      </c>
      <c r="E117" s="36">
        <v>788.85</v>
      </c>
      <c r="F117" s="36">
        <v>779.25</v>
      </c>
      <c r="G117" s="36">
        <v>772.5</v>
      </c>
      <c r="H117" s="36">
        <v>805.2</v>
      </c>
      <c r="I117" s="36">
        <v>811.95</v>
      </c>
      <c r="J117" s="36">
        <v>821.55000000000007</v>
      </c>
      <c r="K117" s="31">
        <v>802.35</v>
      </c>
      <c r="L117" s="31">
        <v>786</v>
      </c>
      <c r="M117" s="31">
        <v>0.21249999999999999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400.75</v>
      </c>
      <c r="D118" s="36">
        <v>398.84999999999997</v>
      </c>
      <c r="E118" s="36">
        <v>390.69999999999993</v>
      </c>
      <c r="F118" s="36">
        <v>380.65</v>
      </c>
      <c r="G118" s="36">
        <v>372.49999999999994</v>
      </c>
      <c r="H118" s="36">
        <v>408.89999999999992</v>
      </c>
      <c r="I118" s="36">
        <v>417.0499999999999</v>
      </c>
      <c r="J118" s="36">
        <v>427.09999999999991</v>
      </c>
      <c r="K118" s="31">
        <v>407</v>
      </c>
      <c r="L118" s="31">
        <v>388.8</v>
      </c>
      <c r="M118" s="31">
        <v>1.5208600000000001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492.2</v>
      </c>
      <c r="D119" s="36">
        <v>491.56666666666666</v>
      </c>
      <c r="E119" s="36">
        <v>487.13333333333333</v>
      </c>
      <c r="F119" s="36">
        <v>482.06666666666666</v>
      </c>
      <c r="G119" s="36">
        <v>477.63333333333333</v>
      </c>
      <c r="H119" s="36">
        <v>496.63333333333333</v>
      </c>
      <c r="I119" s="36">
        <v>501.06666666666661</v>
      </c>
      <c r="J119" s="36">
        <v>506.13333333333333</v>
      </c>
      <c r="K119" s="31">
        <v>496</v>
      </c>
      <c r="L119" s="31">
        <v>486.5</v>
      </c>
      <c r="M119" s="31">
        <v>0.13921</v>
      </c>
      <c r="N119" s="1"/>
      <c r="O119" s="1"/>
    </row>
    <row r="120" spans="1:15" ht="12.75" customHeight="1">
      <c r="A120" s="33">
        <v>110</v>
      </c>
      <c r="B120" s="53" t="s">
        <v>1049</v>
      </c>
      <c r="C120" s="31">
        <v>897.95</v>
      </c>
      <c r="D120" s="36">
        <v>892.5333333333333</v>
      </c>
      <c r="E120" s="36">
        <v>885.06666666666661</v>
      </c>
      <c r="F120" s="36">
        <v>872.18333333333328</v>
      </c>
      <c r="G120" s="36">
        <v>864.71666666666658</v>
      </c>
      <c r="H120" s="36">
        <v>905.41666666666663</v>
      </c>
      <c r="I120" s="36">
        <v>912.88333333333333</v>
      </c>
      <c r="J120" s="36">
        <v>925.76666666666665</v>
      </c>
      <c r="K120" s="31">
        <v>900</v>
      </c>
      <c r="L120" s="31">
        <v>879.65</v>
      </c>
      <c r="M120" s="31">
        <v>1.3488800000000001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1122.4000000000001</v>
      </c>
      <c r="D121" s="36">
        <v>1123.45</v>
      </c>
      <c r="E121" s="36">
        <v>1108.95</v>
      </c>
      <c r="F121" s="36">
        <v>1095.5</v>
      </c>
      <c r="G121" s="36">
        <v>1081</v>
      </c>
      <c r="H121" s="36">
        <v>1136.9000000000001</v>
      </c>
      <c r="I121" s="36">
        <v>1151.4000000000001</v>
      </c>
      <c r="J121" s="36">
        <v>1164.8500000000001</v>
      </c>
      <c r="K121" s="31">
        <v>1137.95</v>
      </c>
      <c r="L121" s="31">
        <v>1110</v>
      </c>
      <c r="M121" s="31">
        <v>3.2590000000000001E-2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1281.8499999999999</v>
      </c>
      <c r="D122" s="36">
        <v>1276.9666666666665</v>
      </c>
      <c r="E122" s="36">
        <v>1255.9333333333329</v>
      </c>
      <c r="F122" s="36">
        <v>1230.0166666666664</v>
      </c>
      <c r="G122" s="36">
        <v>1208.9833333333329</v>
      </c>
      <c r="H122" s="36">
        <v>1302.883333333333</v>
      </c>
      <c r="I122" s="36">
        <v>1323.9166666666663</v>
      </c>
      <c r="J122" s="36">
        <v>1349.833333333333</v>
      </c>
      <c r="K122" s="31">
        <v>1298</v>
      </c>
      <c r="L122" s="31">
        <v>1251.05</v>
      </c>
      <c r="M122" s="31">
        <v>1.5517300000000001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1404.05</v>
      </c>
      <c r="D123" s="36">
        <v>1403.8666666666668</v>
      </c>
      <c r="E123" s="36">
        <v>1400.4333333333336</v>
      </c>
      <c r="F123" s="36">
        <v>1396.8166666666668</v>
      </c>
      <c r="G123" s="36">
        <v>1393.3833333333337</v>
      </c>
      <c r="H123" s="36">
        <v>1407.4833333333336</v>
      </c>
      <c r="I123" s="36">
        <v>1410.916666666667</v>
      </c>
      <c r="J123" s="36">
        <v>1414.5333333333335</v>
      </c>
      <c r="K123" s="31">
        <v>1407.3</v>
      </c>
      <c r="L123" s="31">
        <v>1400.25</v>
      </c>
      <c r="M123" s="31">
        <v>0.60540000000000005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153.1</v>
      </c>
      <c r="D124" s="36">
        <v>153.24999999999997</v>
      </c>
      <c r="E124" s="36">
        <v>151.54999999999995</v>
      </c>
      <c r="F124" s="36">
        <v>149.99999999999997</v>
      </c>
      <c r="G124" s="36">
        <v>148.29999999999995</v>
      </c>
      <c r="H124" s="36">
        <v>154.79999999999995</v>
      </c>
      <c r="I124" s="36">
        <v>156.49999999999994</v>
      </c>
      <c r="J124" s="36">
        <v>158.04999999999995</v>
      </c>
      <c r="K124" s="31">
        <v>154.94999999999999</v>
      </c>
      <c r="L124" s="31">
        <v>151.69999999999999</v>
      </c>
      <c r="M124" s="31">
        <v>2.8045200000000001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1338.6</v>
      </c>
      <c r="D125" s="36">
        <v>1337.2</v>
      </c>
      <c r="E125" s="36">
        <v>1326.4</v>
      </c>
      <c r="F125" s="36">
        <v>1314.2</v>
      </c>
      <c r="G125" s="36">
        <v>1303.4000000000001</v>
      </c>
      <c r="H125" s="36">
        <v>1349.4</v>
      </c>
      <c r="I125" s="36">
        <v>1360.1999999999998</v>
      </c>
      <c r="J125" s="36">
        <v>1372.4</v>
      </c>
      <c r="K125" s="31">
        <v>1348</v>
      </c>
      <c r="L125" s="31">
        <v>1325</v>
      </c>
      <c r="M125" s="31">
        <v>0.1179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469.7</v>
      </c>
      <c r="D126" s="36">
        <v>470.41666666666669</v>
      </c>
      <c r="E126" s="36">
        <v>467.83333333333337</v>
      </c>
      <c r="F126" s="36">
        <v>465.9666666666667</v>
      </c>
      <c r="G126" s="36">
        <v>463.38333333333338</v>
      </c>
      <c r="H126" s="36">
        <v>472.28333333333336</v>
      </c>
      <c r="I126" s="36">
        <v>474.86666666666673</v>
      </c>
      <c r="J126" s="36">
        <v>476.73333333333335</v>
      </c>
      <c r="K126" s="31">
        <v>473</v>
      </c>
      <c r="L126" s="31">
        <v>468.55</v>
      </c>
      <c r="M126" s="31">
        <v>9.8616600000000005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1484.15</v>
      </c>
      <c r="D127" s="36">
        <v>1461.6499999999999</v>
      </c>
      <c r="E127" s="36">
        <v>1437.7499999999998</v>
      </c>
      <c r="F127" s="36">
        <v>1391.35</v>
      </c>
      <c r="G127" s="36">
        <v>1367.4499999999998</v>
      </c>
      <c r="H127" s="36">
        <v>1508.0499999999997</v>
      </c>
      <c r="I127" s="36">
        <v>1531.9499999999998</v>
      </c>
      <c r="J127" s="36">
        <v>1578.3499999999997</v>
      </c>
      <c r="K127" s="31">
        <v>1485.55</v>
      </c>
      <c r="L127" s="31">
        <v>1415.25</v>
      </c>
      <c r="M127" s="31">
        <v>15.61914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4729.6000000000004</v>
      </c>
      <c r="D128" s="36">
        <v>4732.7</v>
      </c>
      <c r="E128" s="36">
        <v>4699.8999999999996</v>
      </c>
      <c r="F128" s="36">
        <v>4670.2</v>
      </c>
      <c r="G128" s="36">
        <v>4637.3999999999996</v>
      </c>
      <c r="H128" s="36">
        <v>4762.3999999999996</v>
      </c>
      <c r="I128" s="36">
        <v>4795.2000000000007</v>
      </c>
      <c r="J128" s="36">
        <v>4824.8999999999996</v>
      </c>
      <c r="K128" s="31">
        <v>4765.5</v>
      </c>
      <c r="L128" s="31">
        <v>4703</v>
      </c>
      <c r="M128" s="31">
        <v>0.50558000000000003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2691.7</v>
      </c>
      <c r="D129" s="36">
        <v>2689.4166666666665</v>
      </c>
      <c r="E129" s="36">
        <v>2679.333333333333</v>
      </c>
      <c r="F129" s="36">
        <v>2666.9666666666667</v>
      </c>
      <c r="G129" s="36">
        <v>2656.8833333333332</v>
      </c>
      <c r="H129" s="36">
        <v>2701.7833333333328</v>
      </c>
      <c r="I129" s="36">
        <v>2711.8666666666659</v>
      </c>
      <c r="J129" s="36">
        <v>2724.2333333333327</v>
      </c>
      <c r="K129" s="31">
        <v>2699.5</v>
      </c>
      <c r="L129" s="31">
        <v>2677.05</v>
      </c>
      <c r="M129" s="31">
        <v>0.33922999999999998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3316.95</v>
      </c>
      <c r="D130" s="36">
        <v>3322.3166666666671</v>
      </c>
      <c r="E130" s="36">
        <v>3295.6333333333341</v>
      </c>
      <c r="F130" s="36">
        <v>3274.3166666666671</v>
      </c>
      <c r="G130" s="36">
        <v>3247.6333333333341</v>
      </c>
      <c r="H130" s="36">
        <v>3343.6333333333341</v>
      </c>
      <c r="I130" s="36">
        <v>3370.3166666666675</v>
      </c>
      <c r="J130" s="36">
        <v>3391.6333333333341</v>
      </c>
      <c r="K130" s="31">
        <v>3349</v>
      </c>
      <c r="L130" s="31">
        <v>3301</v>
      </c>
      <c r="M130" s="31">
        <v>0.17076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1492.45</v>
      </c>
      <c r="D131" s="36">
        <v>1476.8999999999999</v>
      </c>
      <c r="E131" s="36">
        <v>1450.5499999999997</v>
      </c>
      <c r="F131" s="36">
        <v>1408.6499999999999</v>
      </c>
      <c r="G131" s="36">
        <v>1382.2999999999997</v>
      </c>
      <c r="H131" s="36">
        <v>1518.7999999999997</v>
      </c>
      <c r="I131" s="36">
        <v>1545.1499999999996</v>
      </c>
      <c r="J131" s="36">
        <v>1587.0499999999997</v>
      </c>
      <c r="K131" s="31">
        <v>1503.25</v>
      </c>
      <c r="L131" s="31">
        <v>1435</v>
      </c>
      <c r="M131" s="31">
        <v>0.13722999999999999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1100.9000000000001</v>
      </c>
      <c r="D132" s="36">
        <v>1102.9833333333333</v>
      </c>
      <c r="E132" s="36">
        <v>1095.9666666666667</v>
      </c>
      <c r="F132" s="36">
        <v>1091.0333333333333</v>
      </c>
      <c r="G132" s="36">
        <v>1084.0166666666667</v>
      </c>
      <c r="H132" s="36">
        <v>1107.9166666666667</v>
      </c>
      <c r="I132" s="36">
        <v>1114.9333333333336</v>
      </c>
      <c r="J132" s="36">
        <v>1119.8666666666668</v>
      </c>
      <c r="K132" s="31">
        <v>1110</v>
      </c>
      <c r="L132" s="31">
        <v>1098.05</v>
      </c>
      <c r="M132" s="31">
        <v>7.33169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1250.4000000000001</v>
      </c>
      <c r="D133" s="36">
        <v>1253.3166666666666</v>
      </c>
      <c r="E133" s="36">
        <v>1238.6333333333332</v>
      </c>
      <c r="F133" s="36">
        <v>1226.8666666666666</v>
      </c>
      <c r="G133" s="36">
        <v>1212.1833333333332</v>
      </c>
      <c r="H133" s="36">
        <v>1265.0833333333333</v>
      </c>
      <c r="I133" s="36">
        <v>1279.7666666666667</v>
      </c>
      <c r="J133" s="36">
        <v>1291.5333333333333</v>
      </c>
      <c r="K133" s="31">
        <v>1268</v>
      </c>
      <c r="L133" s="31">
        <v>1241.55</v>
      </c>
      <c r="M133" s="31">
        <v>0.23079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4446.8999999999996</v>
      </c>
      <c r="D134" s="36">
        <v>4452.4333333333334</v>
      </c>
      <c r="E134" s="36">
        <v>4427.8666666666668</v>
      </c>
      <c r="F134" s="36">
        <v>4408.833333333333</v>
      </c>
      <c r="G134" s="36">
        <v>4384.2666666666664</v>
      </c>
      <c r="H134" s="36">
        <v>4471.4666666666672</v>
      </c>
      <c r="I134" s="36">
        <v>4496.0333333333347</v>
      </c>
      <c r="J134" s="36">
        <v>4515.0666666666675</v>
      </c>
      <c r="K134" s="31">
        <v>4477</v>
      </c>
      <c r="L134" s="31">
        <v>4433.3999999999996</v>
      </c>
      <c r="M134" s="31">
        <v>3.6970000000000003E-2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1424.6</v>
      </c>
      <c r="D135" s="36">
        <v>1425.5833333333333</v>
      </c>
      <c r="E135" s="36">
        <v>1410.0166666666664</v>
      </c>
      <c r="F135" s="36">
        <v>1395.4333333333332</v>
      </c>
      <c r="G135" s="36">
        <v>1379.8666666666663</v>
      </c>
      <c r="H135" s="36">
        <v>1440.1666666666665</v>
      </c>
      <c r="I135" s="36">
        <v>1455.7333333333336</v>
      </c>
      <c r="J135" s="36">
        <v>1470.3166666666666</v>
      </c>
      <c r="K135" s="31">
        <v>1441.15</v>
      </c>
      <c r="L135" s="31">
        <v>1411</v>
      </c>
      <c r="M135" s="31">
        <v>0.15407000000000001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401.95</v>
      </c>
      <c r="D136" s="36">
        <v>400.08333333333331</v>
      </c>
      <c r="E136" s="36">
        <v>390.16666666666663</v>
      </c>
      <c r="F136" s="36">
        <v>378.38333333333333</v>
      </c>
      <c r="G136" s="36">
        <v>368.46666666666664</v>
      </c>
      <c r="H136" s="36">
        <v>411.86666666666662</v>
      </c>
      <c r="I136" s="36">
        <v>421.78333333333325</v>
      </c>
      <c r="J136" s="36">
        <v>433.56666666666661</v>
      </c>
      <c r="K136" s="31">
        <v>410</v>
      </c>
      <c r="L136" s="31">
        <v>388.3</v>
      </c>
      <c r="M136" s="31">
        <v>21.313400000000001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3872.85</v>
      </c>
      <c r="D137" s="36">
        <v>3855.9666666666672</v>
      </c>
      <c r="E137" s="36">
        <v>3816.9333333333343</v>
      </c>
      <c r="F137" s="36">
        <v>3761.0166666666673</v>
      </c>
      <c r="G137" s="36">
        <v>3721.9833333333345</v>
      </c>
      <c r="H137" s="36">
        <v>3911.8833333333341</v>
      </c>
      <c r="I137" s="36">
        <v>3950.916666666667</v>
      </c>
      <c r="J137" s="36">
        <v>4006.8333333333339</v>
      </c>
      <c r="K137" s="31">
        <v>3895</v>
      </c>
      <c r="L137" s="31">
        <v>3800.05</v>
      </c>
      <c r="M137" s="31">
        <v>0.54773000000000005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1778</v>
      </c>
      <c r="D138" s="36">
        <v>1778</v>
      </c>
      <c r="E138" s="36">
        <v>1765.25</v>
      </c>
      <c r="F138" s="36">
        <v>1752.5</v>
      </c>
      <c r="G138" s="36">
        <v>1739.75</v>
      </c>
      <c r="H138" s="36">
        <v>1790.75</v>
      </c>
      <c r="I138" s="36">
        <v>1803.5</v>
      </c>
      <c r="J138" s="36">
        <v>1816.25</v>
      </c>
      <c r="K138" s="31">
        <v>1790.75</v>
      </c>
      <c r="L138" s="31">
        <v>1765.25</v>
      </c>
      <c r="M138" s="31">
        <v>0.22242000000000001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1002.85</v>
      </c>
      <c r="D139" s="36">
        <v>1002.9499999999999</v>
      </c>
      <c r="E139" s="36">
        <v>995.89999999999986</v>
      </c>
      <c r="F139" s="36">
        <v>988.94999999999993</v>
      </c>
      <c r="G139" s="36">
        <v>981.89999999999986</v>
      </c>
      <c r="H139" s="36">
        <v>1009.8999999999999</v>
      </c>
      <c r="I139" s="36">
        <v>1016.9499999999998</v>
      </c>
      <c r="J139" s="36">
        <v>1023.8999999999999</v>
      </c>
      <c r="K139" s="31">
        <v>1010</v>
      </c>
      <c r="L139" s="31">
        <v>996</v>
      </c>
      <c r="M139" s="31">
        <v>6.2350000000000003E-2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851.4</v>
      </c>
      <c r="D140" s="36">
        <v>850.6</v>
      </c>
      <c r="E140" s="36">
        <v>846.80000000000007</v>
      </c>
      <c r="F140" s="36">
        <v>842.2</v>
      </c>
      <c r="G140" s="36">
        <v>838.40000000000009</v>
      </c>
      <c r="H140" s="36">
        <v>855.2</v>
      </c>
      <c r="I140" s="36">
        <v>859</v>
      </c>
      <c r="J140" s="36">
        <v>863.6</v>
      </c>
      <c r="K140" s="31">
        <v>854.4</v>
      </c>
      <c r="L140" s="31">
        <v>846</v>
      </c>
      <c r="M140" s="31">
        <v>2.6705199999999998</v>
      </c>
      <c r="N140" s="1"/>
      <c r="O140" s="1"/>
    </row>
    <row r="141" spans="1:15" ht="12.75" customHeight="1">
      <c r="A141" s="33">
        <v>131</v>
      </c>
      <c r="B141" s="53" t="s">
        <v>1050</v>
      </c>
      <c r="C141" s="31">
        <v>1817.65</v>
      </c>
      <c r="D141" s="36">
        <v>1820.8333333333333</v>
      </c>
      <c r="E141" s="36">
        <v>1811.8166666666666</v>
      </c>
      <c r="F141" s="36">
        <v>1805.9833333333333</v>
      </c>
      <c r="G141" s="36">
        <v>1796.9666666666667</v>
      </c>
      <c r="H141" s="36">
        <v>1826.6666666666665</v>
      </c>
      <c r="I141" s="36">
        <v>1835.6833333333334</v>
      </c>
      <c r="J141" s="36">
        <v>1841.5166666666664</v>
      </c>
      <c r="K141" s="31">
        <v>1829.85</v>
      </c>
      <c r="L141" s="31">
        <v>1815</v>
      </c>
      <c r="M141" s="31">
        <v>1.4970000000000001E-2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540</v>
      </c>
      <c r="D142" s="36">
        <v>540.06666666666672</v>
      </c>
      <c r="E142" s="36">
        <v>534.93333333333339</v>
      </c>
      <c r="F142" s="36">
        <v>529.86666666666667</v>
      </c>
      <c r="G142" s="36">
        <v>524.73333333333335</v>
      </c>
      <c r="H142" s="36">
        <v>545.13333333333344</v>
      </c>
      <c r="I142" s="36">
        <v>550.26666666666688</v>
      </c>
      <c r="J142" s="36">
        <v>555.33333333333348</v>
      </c>
      <c r="K142" s="31">
        <v>545.20000000000005</v>
      </c>
      <c r="L142" s="31">
        <v>535</v>
      </c>
      <c r="M142" s="31">
        <v>1.4042399999999999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1818.95</v>
      </c>
      <c r="D143" s="36">
        <v>1816.7333333333333</v>
      </c>
      <c r="E143" s="36">
        <v>1810.2666666666667</v>
      </c>
      <c r="F143" s="36">
        <v>1801.5833333333333</v>
      </c>
      <c r="G143" s="36">
        <v>1795.1166666666666</v>
      </c>
      <c r="H143" s="36">
        <v>1825.4166666666667</v>
      </c>
      <c r="I143" s="36">
        <v>1831.8833333333334</v>
      </c>
      <c r="J143" s="36">
        <v>1840.5666666666668</v>
      </c>
      <c r="K143" s="31">
        <v>1823.2</v>
      </c>
      <c r="L143" s="31">
        <v>1808.05</v>
      </c>
      <c r="M143" s="31">
        <v>0.20499000000000001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3321.05</v>
      </c>
      <c r="D144" s="36">
        <v>3289.7333333333336</v>
      </c>
      <c r="E144" s="36">
        <v>3231.2666666666673</v>
      </c>
      <c r="F144" s="36">
        <v>3141.4833333333336</v>
      </c>
      <c r="G144" s="36">
        <v>3083.0166666666673</v>
      </c>
      <c r="H144" s="36">
        <v>3379.5166666666673</v>
      </c>
      <c r="I144" s="36">
        <v>3437.9833333333336</v>
      </c>
      <c r="J144" s="36">
        <v>3527.7666666666673</v>
      </c>
      <c r="K144" s="31">
        <v>3348.2</v>
      </c>
      <c r="L144" s="31">
        <v>3199.95</v>
      </c>
      <c r="M144" s="31">
        <v>2.5593699999999999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556</v>
      </c>
      <c r="D145" s="36">
        <v>552.65</v>
      </c>
      <c r="E145" s="36">
        <v>544.34999999999991</v>
      </c>
      <c r="F145" s="36">
        <v>532.69999999999993</v>
      </c>
      <c r="G145" s="36">
        <v>524.39999999999986</v>
      </c>
      <c r="H145" s="36">
        <v>564.29999999999995</v>
      </c>
      <c r="I145" s="36">
        <v>572.59999999999991</v>
      </c>
      <c r="J145" s="36">
        <v>584.25</v>
      </c>
      <c r="K145" s="31">
        <v>560.95000000000005</v>
      </c>
      <c r="L145" s="31">
        <v>541</v>
      </c>
      <c r="M145" s="31">
        <v>0.40600000000000003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2527.15</v>
      </c>
      <c r="D146" s="36">
        <v>2515.7166666666667</v>
      </c>
      <c r="E146" s="36">
        <v>2486.4333333333334</v>
      </c>
      <c r="F146" s="36">
        <v>2445.7166666666667</v>
      </c>
      <c r="G146" s="36">
        <v>2416.4333333333334</v>
      </c>
      <c r="H146" s="36">
        <v>2556.4333333333334</v>
      </c>
      <c r="I146" s="36">
        <v>2585.7166666666672</v>
      </c>
      <c r="J146" s="36">
        <v>2626.4333333333334</v>
      </c>
      <c r="K146" s="31">
        <v>2545</v>
      </c>
      <c r="L146" s="31">
        <v>2475</v>
      </c>
      <c r="M146" s="31">
        <v>1.0243500000000001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434.85</v>
      </c>
      <c r="D147" s="36">
        <v>441.98333333333335</v>
      </c>
      <c r="E147" s="36">
        <v>423.9666666666667</v>
      </c>
      <c r="F147" s="36">
        <v>413.08333333333337</v>
      </c>
      <c r="G147" s="36">
        <v>395.06666666666672</v>
      </c>
      <c r="H147" s="36">
        <v>452.86666666666667</v>
      </c>
      <c r="I147" s="36">
        <v>470.88333333333333</v>
      </c>
      <c r="J147" s="36">
        <v>481.76666666666665</v>
      </c>
      <c r="K147" s="31">
        <v>460</v>
      </c>
      <c r="L147" s="31">
        <v>431.1</v>
      </c>
      <c r="M147" s="31">
        <v>10.27013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152.35</v>
      </c>
      <c r="D148" s="36">
        <v>152.5</v>
      </c>
      <c r="E148" s="36">
        <v>151.6</v>
      </c>
      <c r="F148" s="36">
        <v>150.85</v>
      </c>
      <c r="G148" s="36">
        <v>149.94999999999999</v>
      </c>
      <c r="H148" s="36">
        <v>153.25</v>
      </c>
      <c r="I148" s="36">
        <v>154.14999999999998</v>
      </c>
      <c r="J148" s="36">
        <v>154.9</v>
      </c>
      <c r="K148" s="31">
        <v>153.4</v>
      </c>
      <c r="L148" s="31">
        <v>151.75</v>
      </c>
      <c r="M148" s="31">
        <v>3.1443500000000002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3929</v>
      </c>
      <c r="D149" s="36">
        <v>3921.3333333333335</v>
      </c>
      <c r="E149" s="36">
        <v>3877.666666666667</v>
      </c>
      <c r="F149" s="36">
        <v>3826.3333333333335</v>
      </c>
      <c r="G149" s="36">
        <v>3782.666666666667</v>
      </c>
      <c r="H149" s="36">
        <v>3972.666666666667</v>
      </c>
      <c r="I149" s="36">
        <v>4016.3333333333339</v>
      </c>
      <c r="J149" s="36">
        <v>4067.666666666667</v>
      </c>
      <c r="K149" s="31">
        <v>3965</v>
      </c>
      <c r="L149" s="31">
        <v>3870</v>
      </c>
      <c r="M149" s="31">
        <v>0.31963999999999998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8948.85</v>
      </c>
      <c r="D150" s="36">
        <v>8949.3333333333339</v>
      </c>
      <c r="E150" s="36">
        <v>8848.6666666666679</v>
      </c>
      <c r="F150" s="36">
        <v>8748.4833333333336</v>
      </c>
      <c r="G150" s="36">
        <v>8647.8166666666675</v>
      </c>
      <c r="H150" s="36">
        <v>9049.5166666666682</v>
      </c>
      <c r="I150" s="36">
        <v>9150.1833333333361</v>
      </c>
      <c r="J150" s="36">
        <v>9250.3666666666686</v>
      </c>
      <c r="K150" s="31">
        <v>9050</v>
      </c>
      <c r="L150" s="31">
        <v>8849.15</v>
      </c>
      <c r="M150" s="31">
        <v>0.55710999999999999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2535.65</v>
      </c>
      <c r="D151" s="36">
        <v>2543.6</v>
      </c>
      <c r="E151" s="36">
        <v>2522.25</v>
      </c>
      <c r="F151" s="36">
        <v>2508.85</v>
      </c>
      <c r="G151" s="36">
        <v>2487.5</v>
      </c>
      <c r="H151" s="36">
        <v>2557</v>
      </c>
      <c r="I151" s="36">
        <v>2578.3499999999995</v>
      </c>
      <c r="J151" s="36">
        <v>2591.75</v>
      </c>
      <c r="K151" s="31">
        <v>2564.9499999999998</v>
      </c>
      <c r="L151" s="31">
        <v>2530.1999999999998</v>
      </c>
      <c r="M151" s="31">
        <v>0.20022000000000001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5811.6</v>
      </c>
      <c r="D152" s="36">
        <v>5820.3</v>
      </c>
      <c r="E152" s="36">
        <v>5791.4500000000007</v>
      </c>
      <c r="F152" s="36">
        <v>5771.3</v>
      </c>
      <c r="G152" s="36">
        <v>5742.4500000000007</v>
      </c>
      <c r="H152" s="36">
        <v>5840.4500000000007</v>
      </c>
      <c r="I152" s="36">
        <v>5869.3000000000011</v>
      </c>
      <c r="J152" s="36">
        <v>5889.4500000000007</v>
      </c>
      <c r="K152" s="31">
        <v>5849.15</v>
      </c>
      <c r="L152" s="31">
        <v>5800.15</v>
      </c>
      <c r="M152" s="31">
        <v>0.22645000000000001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635.95000000000005</v>
      </c>
      <c r="D153" s="36">
        <v>636.68333333333339</v>
      </c>
      <c r="E153" s="36">
        <v>633.36666666666679</v>
      </c>
      <c r="F153" s="36">
        <v>630.78333333333342</v>
      </c>
      <c r="G153" s="36">
        <v>627.46666666666681</v>
      </c>
      <c r="H153" s="36">
        <v>639.26666666666677</v>
      </c>
      <c r="I153" s="36">
        <v>642.58333333333337</v>
      </c>
      <c r="J153" s="36">
        <v>645.16666666666674</v>
      </c>
      <c r="K153" s="31">
        <v>640</v>
      </c>
      <c r="L153" s="31">
        <v>634.1</v>
      </c>
      <c r="M153" s="31">
        <v>0.22828999999999999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481.15</v>
      </c>
      <c r="D154" s="36">
        <v>482.26666666666665</v>
      </c>
      <c r="E154" s="36">
        <v>477.2833333333333</v>
      </c>
      <c r="F154" s="36">
        <v>473.41666666666663</v>
      </c>
      <c r="G154" s="36">
        <v>468.43333333333328</v>
      </c>
      <c r="H154" s="36">
        <v>486.13333333333333</v>
      </c>
      <c r="I154" s="36">
        <v>491.11666666666667</v>
      </c>
      <c r="J154" s="36">
        <v>494.98333333333335</v>
      </c>
      <c r="K154" s="31">
        <v>487.25</v>
      </c>
      <c r="L154" s="31">
        <v>478.4</v>
      </c>
      <c r="M154" s="31">
        <v>0.29365999999999998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197.2</v>
      </c>
      <c r="D155" s="36">
        <v>196.75</v>
      </c>
      <c r="E155" s="36">
        <v>195.5</v>
      </c>
      <c r="F155" s="36">
        <v>193.8</v>
      </c>
      <c r="G155" s="36">
        <v>192.55</v>
      </c>
      <c r="H155" s="36">
        <v>198.45</v>
      </c>
      <c r="I155" s="36">
        <v>199.7</v>
      </c>
      <c r="J155" s="36">
        <v>201.39999999999998</v>
      </c>
      <c r="K155" s="31">
        <v>198</v>
      </c>
      <c r="L155" s="31">
        <v>195.05</v>
      </c>
      <c r="M155" s="31">
        <v>1.43302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45.4</v>
      </c>
      <c r="D156" s="36">
        <v>45.050000000000004</v>
      </c>
      <c r="E156" s="36">
        <v>44.600000000000009</v>
      </c>
      <c r="F156" s="36">
        <v>43.800000000000004</v>
      </c>
      <c r="G156" s="36">
        <v>43.350000000000009</v>
      </c>
      <c r="H156" s="36">
        <v>45.850000000000009</v>
      </c>
      <c r="I156" s="36">
        <v>46.300000000000011</v>
      </c>
      <c r="J156" s="36">
        <v>47.100000000000009</v>
      </c>
      <c r="K156" s="31">
        <v>45.5</v>
      </c>
      <c r="L156" s="31">
        <v>44.25</v>
      </c>
      <c r="M156" s="31">
        <v>44.663620000000002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4684.3999999999996</v>
      </c>
      <c r="D157" s="36">
        <v>4689.7666666666664</v>
      </c>
      <c r="E157" s="36">
        <v>4661.6333333333332</v>
      </c>
      <c r="F157" s="36">
        <v>4638.8666666666668</v>
      </c>
      <c r="G157" s="36">
        <v>4610.7333333333336</v>
      </c>
      <c r="H157" s="36">
        <v>4712.5333333333328</v>
      </c>
      <c r="I157" s="36">
        <v>4740.6666666666661</v>
      </c>
      <c r="J157" s="36">
        <v>4763.4333333333325</v>
      </c>
      <c r="K157" s="31">
        <v>4717.8999999999996</v>
      </c>
      <c r="L157" s="31">
        <v>4667</v>
      </c>
      <c r="M157" s="31">
        <v>0.23597000000000001</v>
      </c>
      <c r="N157" s="1"/>
      <c r="O157" s="1"/>
    </row>
    <row r="158" spans="1:15" ht="12.75" customHeight="1">
      <c r="A158" s="33">
        <v>148</v>
      </c>
      <c r="B158" s="53" t="s">
        <v>1051</v>
      </c>
      <c r="C158" s="31">
        <v>1144.7</v>
      </c>
      <c r="D158" s="36">
        <v>1143.75</v>
      </c>
      <c r="E158" s="36">
        <v>1133</v>
      </c>
      <c r="F158" s="36">
        <v>1121.3</v>
      </c>
      <c r="G158" s="36">
        <v>1110.55</v>
      </c>
      <c r="H158" s="36">
        <v>1155.45</v>
      </c>
      <c r="I158" s="36">
        <v>1166.2</v>
      </c>
      <c r="J158" s="36">
        <v>1177.9000000000001</v>
      </c>
      <c r="K158" s="31">
        <v>1154.5</v>
      </c>
      <c r="L158" s="31">
        <v>1132.05</v>
      </c>
      <c r="M158" s="31">
        <v>0.24385000000000001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636.29999999999995</v>
      </c>
      <c r="D159" s="36">
        <v>633.73333333333323</v>
      </c>
      <c r="E159" s="36">
        <v>627.56666666666649</v>
      </c>
      <c r="F159" s="36">
        <v>618.83333333333326</v>
      </c>
      <c r="G159" s="36">
        <v>612.66666666666652</v>
      </c>
      <c r="H159" s="36">
        <v>642.46666666666647</v>
      </c>
      <c r="I159" s="36">
        <v>648.63333333333321</v>
      </c>
      <c r="J159" s="36">
        <v>657.36666666666645</v>
      </c>
      <c r="K159" s="31">
        <v>639.9</v>
      </c>
      <c r="L159" s="31">
        <v>625</v>
      </c>
      <c r="M159" s="31">
        <v>0.29019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516.65</v>
      </c>
      <c r="D160" s="36">
        <v>518.35</v>
      </c>
      <c r="E160" s="36">
        <v>513.30000000000007</v>
      </c>
      <c r="F160" s="36">
        <v>509.95000000000005</v>
      </c>
      <c r="G160" s="36">
        <v>504.90000000000009</v>
      </c>
      <c r="H160" s="36">
        <v>521.70000000000005</v>
      </c>
      <c r="I160" s="36">
        <v>526.75</v>
      </c>
      <c r="J160" s="36">
        <v>530.1</v>
      </c>
      <c r="K160" s="31">
        <v>523.4</v>
      </c>
      <c r="L160" s="31">
        <v>515</v>
      </c>
      <c r="M160" s="31">
        <v>0.20755999999999999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2188.0500000000002</v>
      </c>
      <c r="D161" s="36">
        <v>2185.3833333333332</v>
      </c>
      <c r="E161" s="36">
        <v>2172.7666666666664</v>
      </c>
      <c r="F161" s="36">
        <v>2157.4833333333331</v>
      </c>
      <c r="G161" s="36">
        <v>2144.8666666666663</v>
      </c>
      <c r="H161" s="36">
        <v>2200.6666666666665</v>
      </c>
      <c r="I161" s="36">
        <v>2213.2833333333333</v>
      </c>
      <c r="J161" s="36">
        <v>2228.5666666666666</v>
      </c>
      <c r="K161" s="31">
        <v>2198</v>
      </c>
      <c r="L161" s="31">
        <v>2170.1</v>
      </c>
      <c r="M161" s="31">
        <v>0.14130000000000001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270.14999999999998</v>
      </c>
      <c r="D162" s="36">
        <v>268.84999999999997</v>
      </c>
      <c r="E162" s="36">
        <v>265.29999999999995</v>
      </c>
      <c r="F162" s="36">
        <v>260.45</v>
      </c>
      <c r="G162" s="36">
        <v>256.89999999999998</v>
      </c>
      <c r="H162" s="36">
        <v>273.69999999999993</v>
      </c>
      <c r="I162" s="36">
        <v>277.25</v>
      </c>
      <c r="J162" s="36">
        <v>282.09999999999991</v>
      </c>
      <c r="K162" s="31">
        <v>272.39999999999998</v>
      </c>
      <c r="L162" s="31">
        <v>264</v>
      </c>
      <c r="M162" s="31">
        <v>48.09066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93.85</v>
      </c>
      <c r="D163" s="36">
        <v>93.8</v>
      </c>
      <c r="E163" s="36">
        <v>91.75</v>
      </c>
      <c r="F163" s="36">
        <v>89.65</v>
      </c>
      <c r="G163" s="36">
        <v>87.600000000000009</v>
      </c>
      <c r="H163" s="36">
        <v>95.899999999999991</v>
      </c>
      <c r="I163" s="36">
        <v>97.949999999999974</v>
      </c>
      <c r="J163" s="36">
        <v>100.04999999999998</v>
      </c>
      <c r="K163" s="31">
        <v>95.85</v>
      </c>
      <c r="L163" s="31">
        <v>91.7</v>
      </c>
      <c r="M163" s="31">
        <v>5.38795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897.25</v>
      </c>
      <c r="D164" s="36">
        <v>887.83333333333337</v>
      </c>
      <c r="E164" s="36">
        <v>875.51666666666677</v>
      </c>
      <c r="F164" s="36">
        <v>853.78333333333342</v>
      </c>
      <c r="G164" s="36">
        <v>841.46666666666681</v>
      </c>
      <c r="H164" s="36">
        <v>909.56666666666672</v>
      </c>
      <c r="I164" s="36">
        <v>921.88333333333333</v>
      </c>
      <c r="J164" s="36">
        <v>943.61666666666667</v>
      </c>
      <c r="K164" s="31">
        <v>900.15</v>
      </c>
      <c r="L164" s="31">
        <v>866.1</v>
      </c>
      <c r="M164" s="31">
        <v>0.11175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3923.3</v>
      </c>
      <c r="D165" s="36">
        <v>3886.4833333333336</v>
      </c>
      <c r="E165" s="36">
        <v>3812.9666666666672</v>
      </c>
      <c r="F165" s="36">
        <v>3702.6333333333337</v>
      </c>
      <c r="G165" s="36">
        <v>3629.1166666666672</v>
      </c>
      <c r="H165" s="36">
        <v>3996.8166666666671</v>
      </c>
      <c r="I165" s="36">
        <v>4070.3333333333335</v>
      </c>
      <c r="J165" s="36">
        <v>4180.666666666667</v>
      </c>
      <c r="K165" s="31">
        <v>3960</v>
      </c>
      <c r="L165" s="31">
        <v>3776.15</v>
      </c>
      <c r="M165" s="31">
        <v>0.75121000000000004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476.35</v>
      </c>
      <c r="D166" s="36">
        <v>477.63333333333338</v>
      </c>
      <c r="E166" s="36">
        <v>472.96666666666675</v>
      </c>
      <c r="F166" s="36">
        <v>469.58333333333337</v>
      </c>
      <c r="G166" s="36">
        <v>464.91666666666674</v>
      </c>
      <c r="H166" s="36">
        <v>481.01666666666677</v>
      </c>
      <c r="I166" s="36">
        <v>485.68333333333339</v>
      </c>
      <c r="J166" s="36">
        <v>489.06666666666678</v>
      </c>
      <c r="K166" s="31">
        <v>482.3</v>
      </c>
      <c r="L166" s="31">
        <v>474.25</v>
      </c>
      <c r="M166" s="31">
        <v>6.0400200000000002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483.85</v>
      </c>
      <c r="D167" s="36">
        <v>484.59999999999997</v>
      </c>
      <c r="E167" s="36">
        <v>479.24999999999994</v>
      </c>
      <c r="F167" s="36">
        <v>474.65</v>
      </c>
      <c r="G167" s="36">
        <v>469.29999999999995</v>
      </c>
      <c r="H167" s="36">
        <v>489.19999999999993</v>
      </c>
      <c r="I167" s="36">
        <v>494.54999999999995</v>
      </c>
      <c r="J167" s="36">
        <v>499.14999999999992</v>
      </c>
      <c r="K167" s="31">
        <v>489.95</v>
      </c>
      <c r="L167" s="31">
        <v>480</v>
      </c>
      <c r="M167" s="31">
        <v>0.93674000000000002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176.9</v>
      </c>
      <c r="D168" s="36">
        <v>177.26666666666665</v>
      </c>
      <c r="E168" s="36">
        <v>176.1333333333333</v>
      </c>
      <c r="F168" s="36">
        <v>175.36666666666665</v>
      </c>
      <c r="G168" s="36">
        <v>174.23333333333329</v>
      </c>
      <c r="H168" s="36">
        <v>178.0333333333333</v>
      </c>
      <c r="I168" s="36">
        <v>179.16666666666663</v>
      </c>
      <c r="J168" s="36">
        <v>179.93333333333331</v>
      </c>
      <c r="K168" s="31">
        <v>178.4</v>
      </c>
      <c r="L168" s="31">
        <v>176.5</v>
      </c>
      <c r="M168" s="31">
        <v>1.865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163.85</v>
      </c>
      <c r="D169" s="36">
        <v>163.9</v>
      </c>
      <c r="E169" s="36">
        <v>163.05000000000001</v>
      </c>
      <c r="F169" s="36">
        <v>162.25</v>
      </c>
      <c r="G169" s="36">
        <v>161.4</v>
      </c>
      <c r="H169" s="36">
        <v>164.70000000000002</v>
      </c>
      <c r="I169" s="36">
        <v>165.54999999999998</v>
      </c>
      <c r="J169" s="36">
        <v>166.35000000000002</v>
      </c>
      <c r="K169" s="31">
        <v>164.75</v>
      </c>
      <c r="L169" s="31">
        <v>163.1</v>
      </c>
      <c r="M169" s="31">
        <v>5.9639100000000003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696.3</v>
      </c>
      <c r="D170" s="36">
        <v>693.63333333333333</v>
      </c>
      <c r="E170" s="36">
        <v>679.76666666666665</v>
      </c>
      <c r="F170" s="36">
        <v>663.23333333333335</v>
      </c>
      <c r="G170" s="36">
        <v>649.36666666666667</v>
      </c>
      <c r="H170" s="36">
        <v>710.16666666666663</v>
      </c>
      <c r="I170" s="36">
        <v>724.03333333333319</v>
      </c>
      <c r="J170" s="36">
        <v>740.56666666666661</v>
      </c>
      <c r="K170" s="31">
        <v>707.5</v>
      </c>
      <c r="L170" s="31">
        <v>677.1</v>
      </c>
      <c r="M170" s="31">
        <v>0.56879999999999997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4376.6499999999996</v>
      </c>
      <c r="D171" s="36">
        <v>4402.333333333333</v>
      </c>
      <c r="E171" s="36">
        <v>4307.8666666666659</v>
      </c>
      <c r="F171" s="36">
        <v>4239.083333333333</v>
      </c>
      <c r="G171" s="36">
        <v>4144.6166666666659</v>
      </c>
      <c r="H171" s="36">
        <v>4471.1166666666659</v>
      </c>
      <c r="I171" s="36">
        <v>4565.583333333333</v>
      </c>
      <c r="J171" s="36">
        <v>4634.3666666666659</v>
      </c>
      <c r="K171" s="31">
        <v>4496.8</v>
      </c>
      <c r="L171" s="31">
        <v>4333.55</v>
      </c>
      <c r="M171" s="31">
        <v>6.5740000000000007E-2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1054.3499999999999</v>
      </c>
      <c r="D172" s="36">
        <v>1054.75</v>
      </c>
      <c r="E172" s="36">
        <v>1044.5</v>
      </c>
      <c r="F172" s="36">
        <v>1034.6500000000001</v>
      </c>
      <c r="G172" s="36">
        <v>1024.4000000000001</v>
      </c>
      <c r="H172" s="36">
        <v>1064.5999999999999</v>
      </c>
      <c r="I172" s="36">
        <v>1074.8499999999999</v>
      </c>
      <c r="J172" s="36">
        <v>1084.6999999999998</v>
      </c>
      <c r="K172" s="31">
        <v>1065</v>
      </c>
      <c r="L172" s="31">
        <v>1044.9000000000001</v>
      </c>
      <c r="M172" s="31">
        <v>0.14571999999999999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297.05</v>
      </c>
      <c r="D173" s="36">
        <v>296.76666666666665</v>
      </c>
      <c r="E173" s="36">
        <v>294.73333333333329</v>
      </c>
      <c r="F173" s="36">
        <v>292.41666666666663</v>
      </c>
      <c r="G173" s="36">
        <v>290.38333333333327</v>
      </c>
      <c r="H173" s="36">
        <v>299.08333333333331</v>
      </c>
      <c r="I173" s="36">
        <v>301.11666666666662</v>
      </c>
      <c r="J173" s="36">
        <v>303.43333333333334</v>
      </c>
      <c r="K173" s="31">
        <v>298.8</v>
      </c>
      <c r="L173" s="31">
        <v>294.45</v>
      </c>
      <c r="M173" s="31">
        <v>1.0884400000000001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196.65</v>
      </c>
      <c r="D174" s="36">
        <v>197.53333333333333</v>
      </c>
      <c r="E174" s="36">
        <v>195.26666666666665</v>
      </c>
      <c r="F174" s="36">
        <v>193.88333333333333</v>
      </c>
      <c r="G174" s="36">
        <v>191.61666666666665</v>
      </c>
      <c r="H174" s="36">
        <v>198.91666666666666</v>
      </c>
      <c r="I174" s="36">
        <v>201.18333333333337</v>
      </c>
      <c r="J174" s="36">
        <v>202.56666666666666</v>
      </c>
      <c r="K174" s="31">
        <v>199.8</v>
      </c>
      <c r="L174" s="31">
        <v>196.15</v>
      </c>
      <c r="M174" s="31">
        <v>2.2868300000000001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740.6</v>
      </c>
      <c r="D175" s="36">
        <v>743.21666666666658</v>
      </c>
      <c r="E175" s="36">
        <v>735.43333333333317</v>
      </c>
      <c r="F175" s="36">
        <v>730.26666666666654</v>
      </c>
      <c r="G175" s="36">
        <v>722.48333333333312</v>
      </c>
      <c r="H175" s="36">
        <v>748.38333333333321</v>
      </c>
      <c r="I175" s="36">
        <v>756.16666666666674</v>
      </c>
      <c r="J175" s="36">
        <v>761.33333333333326</v>
      </c>
      <c r="K175" s="31">
        <v>751</v>
      </c>
      <c r="L175" s="31">
        <v>738.05</v>
      </c>
      <c r="M175" s="31">
        <v>0.12847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452.75</v>
      </c>
      <c r="D176" s="36">
        <v>451.26666666666665</v>
      </c>
      <c r="E176" s="36">
        <v>448.5333333333333</v>
      </c>
      <c r="F176" s="36">
        <v>444.31666666666666</v>
      </c>
      <c r="G176" s="36">
        <v>441.58333333333331</v>
      </c>
      <c r="H176" s="36">
        <v>455.48333333333329</v>
      </c>
      <c r="I176" s="36">
        <v>458.21666666666664</v>
      </c>
      <c r="J176" s="36">
        <v>462.43333333333328</v>
      </c>
      <c r="K176" s="31">
        <v>454</v>
      </c>
      <c r="L176" s="31">
        <v>447.05</v>
      </c>
      <c r="M176" s="31">
        <v>0.32099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208.75</v>
      </c>
      <c r="D177" s="36">
        <v>208.20000000000002</v>
      </c>
      <c r="E177" s="36">
        <v>206.05000000000004</v>
      </c>
      <c r="F177" s="36">
        <v>203.35000000000002</v>
      </c>
      <c r="G177" s="36">
        <v>201.20000000000005</v>
      </c>
      <c r="H177" s="36">
        <v>210.90000000000003</v>
      </c>
      <c r="I177" s="36">
        <v>213.05</v>
      </c>
      <c r="J177" s="36">
        <v>215.75000000000003</v>
      </c>
      <c r="K177" s="31">
        <v>210.35</v>
      </c>
      <c r="L177" s="31">
        <v>205.5</v>
      </c>
      <c r="M177" s="31">
        <v>96.950389999999999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1395.9</v>
      </c>
      <c r="D178" s="36">
        <v>1399.95</v>
      </c>
      <c r="E178" s="36">
        <v>1385.95</v>
      </c>
      <c r="F178" s="36">
        <v>1376</v>
      </c>
      <c r="G178" s="36">
        <v>1362</v>
      </c>
      <c r="H178" s="36">
        <v>1409.9</v>
      </c>
      <c r="I178" s="36">
        <v>1423.9</v>
      </c>
      <c r="J178" s="36">
        <v>1433.8500000000001</v>
      </c>
      <c r="K178" s="31">
        <v>1413.95</v>
      </c>
      <c r="L178" s="31">
        <v>1390</v>
      </c>
      <c r="M178" s="31">
        <v>7.417E-2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86</v>
      </c>
      <c r="D179" s="36">
        <v>86.233333333333334</v>
      </c>
      <c r="E179" s="36">
        <v>85.566666666666663</v>
      </c>
      <c r="F179" s="36">
        <v>85.133333333333326</v>
      </c>
      <c r="G179" s="36">
        <v>84.466666666666654</v>
      </c>
      <c r="H179" s="36">
        <v>86.666666666666671</v>
      </c>
      <c r="I179" s="36">
        <v>87.333333333333329</v>
      </c>
      <c r="J179" s="36">
        <v>87.76666666666668</v>
      </c>
      <c r="K179" s="31">
        <v>86.9</v>
      </c>
      <c r="L179" s="31">
        <v>85.8</v>
      </c>
      <c r="M179" s="31">
        <v>35.387549999999997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1129.75</v>
      </c>
      <c r="D180" s="36">
        <v>1115.9333333333334</v>
      </c>
      <c r="E180" s="36">
        <v>1096.8666666666668</v>
      </c>
      <c r="F180" s="36">
        <v>1063.9833333333333</v>
      </c>
      <c r="G180" s="36">
        <v>1044.9166666666667</v>
      </c>
      <c r="H180" s="36">
        <v>1148.8166666666668</v>
      </c>
      <c r="I180" s="36">
        <v>1167.8833333333334</v>
      </c>
      <c r="J180" s="36">
        <v>1200.7666666666669</v>
      </c>
      <c r="K180" s="31">
        <v>1135</v>
      </c>
      <c r="L180" s="31">
        <v>1083.05</v>
      </c>
      <c r="M180" s="31">
        <v>8.5667100000000005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344.45</v>
      </c>
      <c r="D181" s="36">
        <v>344.01666666666665</v>
      </c>
      <c r="E181" s="36">
        <v>342.43333333333328</v>
      </c>
      <c r="F181" s="36">
        <v>340.41666666666663</v>
      </c>
      <c r="G181" s="36">
        <v>338.83333333333326</v>
      </c>
      <c r="H181" s="36">
        <v>346.0333333333333</v>
      </c>
      <c r="I181" s="36">
        <v>347.61666666666667</v>
      </c>
      <c r="J181" s="36">
        <v>349.63333333333333</v>
      </c>
      <c r="K181" s="31">
        <v>345.6</v>
      </c>
      <c r="L181" s="31">
        <v>342</v>
      </c>
      <c r="M181" s="31">
        <v>1.36375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6820.3</v>
      </c>
      <c r="D182" s="36">
        <v>6847.666666666667</v>
      </c>
      <c r="E182" s="36">
        <v>6779.6333333333341</v>
      </c>
      <c r="F182" s="36">
        <v>6738.9666666666672</v>
      </c>
      <c r="G182" s="36">
        <v>6670.9333333333343</v>
      </c>
      <c r="H182" s="36">
        <v>6888.3333333333339</v>
      </c>
      <c r="I182" s="36">
        <v>6956.3666666666668</v>
      </c>
      <c r="J182" s="36">
        <v>6997.0333333333338</v>
      </c>
      <c r="K182" s="31">
        <v>6915.7</v>
      </c>
      <c r="L182" s="31">
        <v>6807</v>
      </c>
      <c r="M182" s="31">
        <v>1.35E-2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1779.2</v>
      </c>
      <c r="D183" s="36">
        <v>1783.3166666666666</v>
      </c>
      <c r="E183" s="36">
        <v>1766.8833333333332</v>
      </c>
      <c r="F183" s="36">
        <v>1754.5666666666666</v>
      </c>
      <c r="G183" s="36">
        <v>1738.1333333333332</v>
      </c>
      <c r="H183" s="36">
        <v>1795.6333333333332</v>
      </c>
      <c r="I183" s="36">
        <v>1812.0666666666666</v>
      </c>
      <c r="J183" s="36">
        <v>1824.3833333333332</v>
      </c>
      <c r="K183" s="31">
        <v>1799.75</v>
      </c>
      <c r="L183" s="31">
        <v>1771</v>
      </c>
      <c r="M183" s="31">
        <v>6.9449999999999998E-2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2359.5500000000002</v>
      </c>
      <c r="D184" s="36">
        <v>2367.6333333333332</v>
      </c>
      <c r="E184" s="36">
        <v>2333.9166666666665</v>
      </c>
      <c r="F184" s="36">
        <v>2308.2833333333333</v>
      </c>
      <c r="G184" s="36">
        <v>2274.5666666666666</v>
      </c>
      <c r="H184" s="36">
        <v>2393.2666666666664</v>
      </c>
      <c r="I184" s="36">
        <v>2426.9833333333336</v>
      </c>
      <c r="J184" s="36">
        <v>2452.6166666666663</v>
      </c>
      <c r="K184" s="31">
        <v>2401.35</v>
      </c>
      <c r="L184" s="31">
        <v>2342</v>
      </c>
      <c r="M184" s="31">
        <v>1.2609900000000001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822.55</v>
      </c>
      <c r="D185" s="36">
        <v>826.55000000000007</v>
      </c>
      <c r="E185" s="36">
        <v>813.10000000000014</v>
      </c>
      <c r="F185" s="36">
        <v>803.65000000000009</v>
      </c>
      <c r="G185" s="36">
        <v>790.20000000000016</v>
      </c>
      <c r="H185" s="36">
        <v>836.00000000000011</v>
      </c>
      <c r="I185" s="36">
        <v>849.45000000000016</v>
      </c>
      <c r="J185" s="36">
        <v>858.90000000000009</v>
      </c>
      <c r="K185" s="31">
        <v>840</v>
      </c>
      <c r="L185" s="31">
        <v>817.1</v>
      </c>
      <c r="M185" s="31">
        <v>8.4459999999999993E-2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1042.45</v>
      </c>
      <c r="D186" s="36">
        <v>1036.6666666666667</v>
      </c>
      <c r="E186" s="36">
        <v>1025.3333333333335</v>
      </c>
      <c r="F186" s="36">
        <v>1008.2166666666667</v>
      </c>
      <c r="G186" s="36">
        <v>996.88333333333344</v>
      </c>
      <c r="H186" s="36">
        <v>1053.7833333333335</v>
      </c>
      <c r="I186" s="36">
        <v>1065.116666666667</v>
      </c>
      <c r="J186" s="36">
        <v>1082.2333333333336</v>
      </c>
      <c r="K186" s="31">
        <v>1048</v>
      </c>
      <c r="L186" s="31">
        <v>1019.55</v>
      </c>
      <c r="M186" s="31">
        <v>0.94679000000000002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1404.1</v>
      </c>
      <c r="D187" s="36">
        <v>1409.3333333333333</v>
      </c>
      <c r="E187" s="36">
        <v>1389.7666666666664</v>
      </c>
      <c r="F187" s="36">
        <v>1375.4333333333332</v>
      </c>
      <c r="G187" s="36">
        <v>1355.8666666666663</v>
      </c>
      <c r="H187" s="36">
        <v>1423.6666666666665</v>
      </c>
      <c r="I187" s="36">
        <v>1443.2333333333336</v>
      </c>
      <c r="J187" s="36">
        <v>1457.5666666666666</v>
      </c>
      <c r="K187" s="31">
        <v>1428.9</v>
      </c>
      <c r="L187" s="31">
        <v>1395</v>
      </c>
      <c r="M187" s="31">
        <v>0.28828999999999999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918.55</v>
      </c>
      <c r="D188" s="36">
        <v>918.2166666666667</v>
      </c>
      <c r="E188" s="36">
        <v>909.43333333333339</v>
      </c>
      <c r="F188" s="36">
        <v>900.31666666666672</v>
      </c>
      <c r="G188" s="36">
        <v>891.53333333333342</v>
      </c>
      <c r="H188" s="36">
        <v>927.33333333333337</v>
      </c>
      <c r="I188" s="36">
        <v>936.11666666666667</v>
      </c>
      <c r="J188" s="36">
        <v>945.23333333333335</v>
      </c>
      <c r="K188" s="31">
        <v>927</v>
      </c>
      <c r="L188" s="31">
        <v>909.1</v>
      </c>
      <c r="M188" s="31">
        <v>0.54435999999999996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4160.8500000000004</v>
      </c>
      <c r="D189" s="36">
        <v>4128.5</v>
      </c>
      <c r="E189" s="36">
        <v>4072</v>
      </c>
      <c r="F189" s="36">
        <v>3983.15</v>
      </c>
      <c r="G189" s="36">
        <v>3926.65</v>
      </c>
      <c r="H189" s="36">
        <v>4217.3500000000004</v>
      </c>
      <c r="I189" s="36">
        <v>4273.8500000000004</v>
      </c>
      <c r="J189" s="36">
        <v>4362.7</v>
      </c>
      <c r="K189" s="31">
        <v>4185</v>
      </c>
      <c r="L189" s="31">
        <v>4039.65</v>
      </c>
      <c r="M189" s="31">
        <v>0.26860000000000001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1299.4000000000001</v>
      </c>
      <c r="D190" s="36">
        <v>1299.4166666666667</v>
      </c>
      <c r="E190" s="36">
        <v>1290.0333333333335</v>
      </c>
      <c r="F190" s="36">
        <v>1280.6666666666667</v>
      </c>
      <c r="G190" s="36">
        <v>1271.2833333333335</v>
      </c>
      <c r="H190" s="36">
        <v>1308.7833333333335</v>
      </c>
      <c r="I190" s="36">
        <v>1318.1666666666667</v>
      </c>
      <c r="J190" s="36">
        <v>1327.5333333333335</v>
      </c>
      <c r="K190" s="31">
        <v>1308.8</v>
      </c>
      <c r="L190" s="31">
        <v>1290.05</v>
      </c>
      <c r="M190" s="31">
        <v>0.33004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786.8</v>
      </c>
      <c r="D191" s="36">
        <v>787.76666666666677</v>
      </c>
      <c r="E191" s="36">
        <v>780.83333333333348</v>
      </c>
      <c r="F191" s="36">
        <v>774.86666666666667</v>
      </c>
      <c r="G191" s="36">
        <v>767.93333333333339</v>
      </c>
      <c r="H191" s="36">
        <v>793.73333333333358</v>
      </c>
      <c r="I191" s="36">
        <v>800.66666666666674</v>
      </c>
      <c r="J191" s="36">
        <v>806.63333333333367</v>
      </c>
      <c r="K191" s="31">
        <v>794.7</v>
      </c>
      <c r="L191" s="31">
        <v>781.8</v>
      </c>
      <c r="M191" s="31">
        <v>0.59404000000000001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2856.05</v>
      </c>
      <c r="D192" s="36">
        <v>2858.4833333333336</v>
      </c>
      <c r="E192" s="36">
        <v>2836.0666666666671</v>
      </c>
      <c r="F192" s="36">
        <v>2816.0833333333335</v>
      </c>
      <c r="G192" s="36">
        <v>2793.666666666667</v>
      </c>
      <c r="H192" s="36">
        <v>2878.4666666666672</v>
      </c>
      <c r="I192" s="36">
        <v>2900.8833333333332</v>
      </c>
      <c r="J192" s="36">
        <v>2920.8666666666672</v>
      </c>
      <c r="K192" s="31">
        <v>2880.9</v>
      </c>
      <c r="L192" s="31">
        <v>2838.5</v>
      </c>
      <c r="M192" s="31">
        <v>0.44070999999999999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406.75</v>
      </c>
      <c r="D193" s="36">
        <v>405.98333333333335</v>
      </c>
      <c r="E193" s="36">
        <v>403.9666666666667</v>
      </c>
      <c r="F193" s="36">
        <v>401.18333333333334</v>
      </c>
      <c r="G193" s="36">
        <v>399.16666666666669</v>
      </c>
      <c r="H193" s="36">
        <v>408.76666666666671</v>
      </c>
      <c r="I193" s="36">
        <v>410.78333333333336</v>
      </c>
      <c r="J193" s="36">
        <v>413.56666666666672</v>
      </c>
      <c r="K193" s="31">
        <v>408</v>
      </c>
      <c r="L193" s="31">
        <v>403.2</v>
      </c>
      <c r="M193" s="31">
        <v>1.69373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618.65</v>
      </c>
      <c r="D194" s="36">
        <v>616</v>
      </c>
      <c r="E194" s="36">
        <v>607.5</v>
      </c>
      <c r="F194" s="36">
        <v>596.35</v>
      </c>
      <c r="G194" s="36">
        <v>587.85</v>
      </c>
      <c r="H194" s="36">
        <v>627.15</v>
      </c>
      <c r="I194" s="36">
        <v>635.65</v>
      </c>
      <c r="J194" s="36">
        <v>646.79999999999995</v>
      </c>
      <c r="K194" s="31">
        <v>624.5</v>
      </c>
      <c r="L194" s="31">
        <v>604.85</v>
      </c>
      <c r="M194" s="31">
        <v>2.9306000000000001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2434.35</v>
      </c>
      <c r="D195" s="36">
        <v>2435.7333333333336</v>
      </c>
      <c r="E195" s="36">
        <v>2422.9666666666672</v>
      </c>
      <c r="F195" s="36">
        <v>2411.5833333333335</v>
      </c>
      <c r="G195" s="36">
        <v>2398.8166666666671</v>
      </c>
      <c r="H195" s="36">
        <v>2447.1166666666672</v>
      </c>
      <c r="I195" s="36">
        <v>2459.8833333333337</v>
      </c>
      <c r="J195" s="36">
        <v>2471.2666666666673</v>
      </c>
      <c r="K195" s="31">
        <v>2448.5</v>
      </c>
      <c r="L195" s="31">
        <v>2424.35</v>
      </c>
      <c r="M195" s="31">
        <v>0.47519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1069.2</v>
      </c>
      <c r="D196" s="36">
        <v>1055.9833333333333</v>
      </c>
      <c r="E196" s="36">
        <v>1038.2166666666667</v>
      </c>
      <c r="F196" s="36">
        <v>1007.2333333333333</v>
      </c>
      <c r="G196" s="36">
        <v>989.4666666666667</v>
      </c>
      <c r="H196" s="36">
        <v>1086.9666666666667</v>
      </c>
      <c r="I196" s="36">
        <v>1104.7333333333336</v>
      </c>
      <c r="J196" s="36">
        <v>1135.7166666666667</v>
      </c>
      <c r="K196" s="31">
        <v>1073.75</v>
      </c>
      <c r="L196" s="31">
        <v>1025</v>
      </c>
      <c r="M196" s="31">
        <v>2.7863099999999998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2363.9</v>
      </c>
      <c r="D197" s="36">
        <v>2358.0166666666669</v>
      </c>
      <c r="E197" s="36">
        <v>2317.0833333333339</v>
      </c>
      <c r="F197" s="36">
        <v>2270.2666666666669</v>
      </c>
      <c r="G197" s="36">
        <v>2229.3333333333339</v>
      </c>
      <c r="H197" s="36">
        <v>2404.8333333333339</v>
      </c>
      <c r="I197" s="36">
        <v>2445.7666666666673</v>
      </c>
      <c r="J197" s="36">
        <v>2492.5833333333339</v>
      </c>
      <c r="K197" s="31">
        <v>2398.9499999999998</v>
      </c>
      <c r="L197" s="31">
        <v>2311.1999999999998</v>
      </c>
      <c r="M197" s="31">
        <v>3.3989999999999999E-2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156.55000000000001</v>
      </c>
      <c r="D198" s="36">
        <v>156.85</v>
      </c>
      <c r="E198" s="36">
        <v>154.19999999999999</v>
      </c>
      <c r="F198" s="36">
        <v>151.85</v>
      </c>
      <c r="G198" s="36">
        <v>149.19999999999999</v>
      </c>
      <c r="H198" s="36">
        <v>159.19999999999999</v>
      </c>
      <c r="I198" s="36">
        <v>161.85000000000002</v>
      </c>
      <c r="J198" s="36">
        <v>164.2</v>
      </c>
      <c r="K198" s="31">
        <v>159.5</v>
      </c>
      <c r="L198" s="31">
        <v>154.5</v>
      </c>
      <c r="M198" s="31">
        <v>1.39602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3239.1</v>
      </c>
      <c r="D199" s="36">
        <v>3241.3833333333337</v>
      </c>
      <c r="E199" s="36">
        <v>3222.7666666666673</v>
      </c>
      <c r="F199" s="36">
        <v>3206.4333333333338</v>
      </c>
      <c r="G199" s="36">
        <v>3187.8166666666675</v>
      </c>
      <c r="H199" s="36">
        <v>3257.7166666666672</v>
      </c>
      <c r="I199" s="36">
        <v>3276.333333333333</v>
      </c>
      <c r="J199" s="36">
        <v>3292.666666666667</v>
      </c>
      <c r="K199" s="31">
        <v>3260</v>
      </c>
      <c r="L199" s="31">
        <v>3225.05</v>
      </c>
      <c r="M199" s="31">
        <v>3.3570000000000003E-2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553.75</v>
      </c>
      <c r="D200" s="36">
        <v>554.36666666666667</v>
      </c>
      <c r="E200" s="36">
        <v>550.5333333333333</v>
      </c>
      <c r="F200" s="36">
        <v>547.31666666666661</v>
      </c>
      <c r="G200" s="36">
        <v>543.48333333333323</v>
      </c>
      <c r="H200" s="36">
        <v>557.58333333333337</v>
      </c>
      <c r="I200" s="36">
        <v>561.41666666666663</v>
      </c>
      <c r="J200" s="36">
        <v>564.63333333333344</v>
      </c>
      <c r="K200" s="31">
        <v>558.20000000000005</v>
      </c>
      <c r="L200" s="31">
        <v>551.15</v>
      </c>
      <c r="M200" s="31">
        <v>1.0925800000000001</v>
      </c>
      <c r="N200" s="1"/>
      <c r="O200" s="1"/>
    </row>
    <row r="201" spans="1:15" ht="12.75" customHeight="1">
      <c r="A201" s="33">
        <v>191</v>
      </c>
      <c r="B201" s="53" t="s">
        <v>1052</v>
      </c>
      <c r="C201" s="31">
        <v>435.45</v>
      </c>
      <c r="D201" s="36">
        <v>435.43333333333339</v>
      </c>
      <c r="E201" s="36">
        <v>428.86666666666679</v>
      </c>
      <c r="F201" s="36">
        <v>422.28333333333342</v>
      </c>
      <c r="G201" s="36">
        <v>415.71666666666681</v>
      </c>
      <c r="H201" s="36">
        <v>442.01666666666677</v>
      </c>
      <c r="I201" s="36">
        <v>448.58333333333337</v>
      </c>
      <c r="J201" s="36">
        <v>455.16666666666674</v>
      </c>
      <c r="K201" s="31">
        <v>442</v>
      </c>
      <c r="L201" s="31">
        <v>428.85</v>
      </c>
      <c r="M201" s="31">
        <v>10.921620000000001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668.25</v>
      </c>
      <c r="D202" s="36">
        <v>668.76666666666665</v>
      </c>
      <c r="E202" s="36">
        <v>664.48333333333335</v>
      </c>
      <c r="F202" s="36">
        <v>660.7166666666667</v>
      </c>
      <c r="G202" s="36">
        <v>656.43333333333339</v>
      </c>
      <c r="H202" s="36">
        <v>672.5333333333333</v>
      </c>
      <c r="I202" s="36">
        <v>676.81666666666661</v>
      </c>
      <c r="J202" s="36">
        <v>680.58333333333326</v>
      </c>
      <c r="K202" s="31">
        <v>673.05</v>
      </c>
      <c r="L202" s="31">
        <v>665</v>
      </c>
      <c r="M202" s="31">
        <v>0.49942999999999999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210.5</v>
      </c>
      <c r="D203" s="36">
        <v>210.81666666666669</v>
      </c>
      <c r="E203" s="36">
        <v>208.78333333333339</v>
      </c>
      <c r="F203" s="36">
        <v>207.06666666666669</v>
      </c>
      <c r="G203" s="36">
        <v>205.03333333333339</v>
      </c>
      <c r="H203" s="36">
        <v>212.53333333333339</v>
      </c>
      <c r="I203" s="36">
        <v>214.56666666666669</v>
      </c>
      <c r="J203" s="36">
        <v>216.28333333333339</v>
      </c>
      <c r="K203" s="31">
        <v>212.85</v>
      </c>
      <c r="L203" s="31">
        <v>209.1</v>
      </c>
      <c r="M203" s="31">
        <v>4.3552999999999997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238.9</v>
      </c>
      <c r="D204" s="36">
        <v>238.9</v>
      </c>
      <c r="E204" s="36">
        <v>237.05</v>
      </c>
      <c r="F204" s="36">
        <v>235.20000000000002</v>
      </c>
      <c r="G204" s="36">
        <v>233.35000000000002</v>
      </c>
      <c r="H204" s="36">
        <v>240.75</v>
      </c>
      <c r="I204" s="36">
        <v>242.59999999999997</v>
      </c>
      <c r="J204" s="36">
        <v>244.45</v>
      </c>
      <c r="K204" s="31">
        <v>240.75</v>
      </c>
      <c r="L204" s="31">
        <v>237.05</v>
      </c>
      <c r="M204" s="31">
        <v>5.4146299999999998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297.39999999999998</v>
      </c>
      <c r="D205" s="36">
        <v>296.91666666666663</v>
      </c>
      <c r="E205" s="36">
        <v>295.63333333333327</v>
      </c>
      <c r="F205" s="36">
        <v>293.86666666666662</v>
      </c>
      <c r="G205" s="36">
        <v>292.58333333333326</v>
      </c>
      <c r="H205" s="36">
        <v>298.68333333333328</v>
      </c>
      <c r="I205" s="36">
        <v>299.96666666666658</v>
      </c>
      <c r="J205" s="36">
        <v>301.73333333333329</v>
      </c>
      <c r="K205" s="31">
        <v>298.2</v>
      </c>
      <c r="L205" s="31">
        <v>295.14999999999998</v>
      </c>
      <c r="M205" s="31">
        <v>2.1353499999999999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2485.0500000000002</v>
      </c>
      <c r="D206" s="36">
        <v>2474.5</v>
      </c>
      <c r="E206" s="36">
        <v>2415.65</v>
      </c>
      <c r="F206" s="36">
        <v>2346.25</v>
      </c>
      <c r="G206" s="36">
        <v>2287.4</v>
      </c>
      <c r="H206" s="36">
        <v>2543.9</v>
      </c>
      <c r="I206" s="36">
        <v>2602.7500000000005</v>
      </c>
      <c r="J206" s="36">
        <v>2672.15</v>
      </c>
      <c r="K206" s="31">
        <v>2533.35</v>
      </c>
      <c r="L206" s="31">
        <v>2405.1</v>
      </c>
      <c r="M206" s="31">
        <v>2.25915</v>
      </c>
      <c r="N206" s="1"/>
      <c r="O206" s="1"/>
    </row>
    <row r="207" spans="1:15" ht="12.75" customHeight="1">
      <c r="A207" s="33">
        <v>197</v>
      </c>
      <c r="B207" s="53" t="s">
        <v>1053</v>
      </c>
      <c r="C207" s="31">
        <v>539</v>
      </c>
      <c r="D207" s="36">
        <v>539.0333333333333</v>
      </c>
      <c r="E207" s="36">
        <v>534.46666666666658</v>
      </c>
      <c r="F207" s="36">
        <v>529.93333333333328</v>
      </c>
      <c r="G207" s="36">
        <v>525.36666666666656</v>
      </c>
      <c r="H207" s="36">
        <v>543.56666666666661</v>
      </c>
      <c r="I207" s="36">
        <v>548.13333333333321</v>
      </c>
      <c r="J207" s="36">
        <v>552.66666666666663</v>
      </c>
      <c r="K207" s="31">
        <v>543.6</v>
      </c>
      <c r="L207" s="31">
        <v>534.5</v>
      </c>
      <c r="M207" s="31">
        <v>1.7548600000000001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1338.9</v>
      </c>
      <c r="D208" s="36">
        <v>1337.3166666666666</v>
      </c>
      <c r="E208" s="36">
        <v>1334.6333333333332</v>
      </c>
      <c r="F208" s="36">
        <v>1330.3666666666666</v>
      </c>
      <c r="G208" s="36">
        <v>1327.6833333333332</v>
      </c>
      <c r="H208" s="36">
        <v>1341.5833333333333</v>
      </c>
      <c r="I208" s="36">
        <v>1344.2666666666667</v>
      </c>
      <c r="J208" s="36">
        <v>1348.5333333333333</v>
      </c>
      <c r="K208" s="31">
        <v>1340</v>
      </c>
      <c r="L208" s="31">
        <v>1333.05</v>
      </c>
      <c r="M208" s="31">
        <v>1.07491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3786.6</v>
      </c>
      <c r="D209" s="36">
        <v>3784.9333333333329</v>
      </c>
      <c r="E209" s="36">
        <v>3763.8666666666659</v>
      </c>
      <c r="F209" s="36">
        <v>3741.1333333333328</v>
      </c>
      <c r="G209" s="36">
        <v>3720.0666666666657</v>
      </c>
      <c r="H209" s="36">
        <v>3807.6666666666661</v>
      </c>
      <c r="I209" s="36">
        <v>3828.7333333333327</v>
      </c>
      <c r="J209" s="36">
        <v>3851.4666666666662</v>
      </c>
      <c r="K209" s="31">
        <v>3806</v>
      </c>
      <c r="L209" s="31">
        <v>3762.2</v>
      </c>
      <c r="M209" s="31">
        <v>0.24096999999999999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1466.05</v>
      </c>
      <c r="D210" s="36">
        <v>1465.3999999999999</v>
      </c>
      <c r="E210" s="36">
        <v>1463.6999999999998</v>
      </c>
      <c r="F210" s="36">
        <v>1461.35</v>
      </c>
      <c r="G210" s="36">
        <v>1459.6499999999999</v>
      </c>
      <c r="H210" s="36">
        <v>1467.7499999999998</v>
      </c>
      <c r="I210" s="36">
        <v>1469.45</v>
      </c>
      <c r="J210" s="36">
        <v>1471.7999999999997</v>
      </c>
      <c r="K210" s="31">
        <v>1467.1</v>
      </c>
      <c r="L210" s="31">
        <v>1463.05</v>
      </c>
      <c r="M210" s="31">
        <v>5.2855699999999999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569.4</v>
      </c>
      <c r="D211" s="36">
        <v>569.36666666666667</v>
      </c>
      <c r="E211" s="36">
        <v>566.7833333333333</v>
      </c>
      <c r="F211" s="36">
        <v>564.16666666666663</v>
      </c>
      <c r="G211" s="36">
        <v>561.58333333333326</v>
      </c>
      <c r="H211" s="36">
        <v>571.98333333333335</v>
      </c>
      <c r="I211" s="36">
        <v>574.56666666666661</v>
      </c>
      <c r="J211" s="36">
        <v>577.18333333333339</v>
      </c>
      <c r="K211" s="31">
        <v>571.95000000000005</v>
      </c>
      <c r="L211" s="31">
        <v>566.75</v>
      </c>
      <c r="M211" s="31">
        <v>1.4552700000000001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100.95</v>
      </c>
      <c r="D212" s="36">
        <v>99.866666666666674</v>
      </c>
      <c r="E212" s="36">
        <v>98.333333333333343</v>
      </c>
      <c r="F212" s="36">
        <v>95.716666666666669</v>
      </c>
      <c r="G212" s="36">
        <v>94.183333333333337</v>
      </c>
      <c r="H212" s="36">
        <v>102.48333333333335</v>
      </c>
      <c r="I212" s="36">
        <v>104.01666666666668</v>
      </c>
      <c r="J212" s="36">
        <v>106.63333333333335</v>
      </c>
      <c r="K212" s="31">
        <v>101.4</v>
      </c>
      <c r="L212" s="31">
        <v>97.25</v>
      </c>
      <c r="M212" s="31">
        <v>85.336939999999998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818.3</v>
      </c>
      <c r="D213" s="36">
        <v>820.36666666666667</v>
      </c>
      <c r="E213" s="36">
        <v>814.68333333333339</v>
      </c>
      <c r="F213" s="36">
        <v>811.06666666666672</v>
      </c>
      <c r="G213" s="36">
        <v>805.38333333333344</v>
      </c>
      <c r="H213" s="36">
        <v>823.98333333333335</v>
      </c>
      <c r="I213" s="36">
        <v>829.66666666666652</v>
      </c>
      <c r="J213" s="36">
        <v>833.2833333333333</v>
      </c>
      <c r="K213" s="31">
        <v>826.05</v>
      </c>
      <c r="L213" s="31">
        <v>816.75</v>
      </c>
      <c r="M213" s="31">
        <v>0.52583000000000002</v>
      </c>
      <c r="N213" s="1"/>
      <c r="O213" s="1"/>
    </row>
    <row r="214" spans="1:15" ht="12.75" customHeight="1">
      <c r="A214" s="33">
        <v>204</v>
      </c>
      <c r="B214" s="53" t="s">
        <v>1054</v>
      </c>
      <c r="C214" s="31">
        <v>1046.5</v>
      </c>
      <c r="D214" s="36">
        <v>1053.3666666666666</v>
      </c>
      <c r="E214" s="36">
        <v>1036.7833333333331</v>
      </c>
      <c r="F214" s="36">
        <v>1027.0666666666666</v>
      </c>
      <c r="G214" s="36">
        <v>1010.4833333333331</v>
      </c>
      <c r="H214" s="36">
        <v>1063.083333333333</v>
      </c>
      <c r="I214" s="36">
        <v>1079.6666666666665</v>
      </c>
      <c r="J214" s="36">
        <v>1089.383333333333</v>
      </c>
      <c r="K214" s="31">
        <v>1069.95</v>
      </c>
      <c r="L214" s="31">
        <v>1043.6500000000001</v>
      </c>
      <c r="M214" s="31">
        <v>0.22764999999999999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1822.8</v>
      </c>
      <c r="D215" s="36">
        <v>1821.4833333333333</v>
      </c>
      <c r="E215" s="36">
        <v>1803.3666666666668</v>
      </c>
      <c r="F215" s="36">
        <v>1783.9333333333334</v>
      </c>
      <c r="G215" s="36">
        <v>1765.8166666666668</v>
      </c>
      <c r="H215" s="36">
        <v>1840.9166666666667</v>
      </c>
      <c r="I215" s="36">
        <v>1859.0333333333331</v>
      </c>
      <c r="J215" s="36">
        <v>1878.4666666666667</v>
      </c>
      <c r="K215" s="31">
        <v>1839.6</v>
      </c>
      <c r="L215" s="31">
        <v>1802.05</v>
      </c>
      <c r="M215" s="31">
        <v>0.62561999999999995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5109.8500000000004</v>
      </c>
      <c r="D216" s="36">
        <v>5113.45</v>
      </c>
      <c r="E216" s="36">
        <v>5091.3999999999996</v>
      </c>
      <c r="F216" s="36">
        <v>5072.95</v>
      </c>
      <c r="G216" s="36">
        <v>5050.8999999999996</v>
      </c>
      <c r="H216" s="36">
        <v>5131.8999999999996</v>
      </c>
      <c r="I216" s="36">
        <v>5153.9500000000007</v>
      </c>
      <c r="J216" s="36">
        <v>5172.3999999999996</v>
      </c>
      <c r="K216" s="31">
        <v>5135.5</v>
      </c>
      <c r="L216" s="31">
        <v>5095</v>
      </c>
      <c r="M216" s="31">
        <v>0.21634999999999999</v>
      </c>
      <c r="N216" s="1"/>
      <c r="O216" s="1"/>
    </row>
    <row r="217" spans="1:15" ht="12.75" customHeight="1">
      <c r="A217" s="33">
        <v>207</v>
      </c>
      <c r="B217" s="53" t="s">
        <v>1055</v>
      </c>
      <c r="C217" s="31">
        <v>353.75</v>
      </c>
      <c r="D217" s="36">
        <v>352.63333333333338</v>
      </c>
      <c r="E217" s="36">
        <v>347.31666666666678</v>
      </c>
      <c r="F217" s="36">
        <v>340.88333333333338</v>
      </c>
      <c r="G217" s="36">
        <v>335.56666666666678</v>
      </c>
      <c r="H217" s="36">
        <v>359.06666666666678</v>
      </c>
      <c r="I217" s="36">
        <v>364.38333333333338</v>
      </c>
      <c r="J217" s="36">
        <v>370.81666666666678</v>
      </c>
      <c r="K217" s="31">
        <v>357.95</v>
      </c>
      <c r="L217" s="31">
        <v>346.2</v>
      </c>
      <c r="M217" s="31">
        <v>1.80654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660.35</v>
      </c>
      <c r="D218" s="36">
        <v>660.25</v>
      </c>
      <c r="E218" s="36">
        <v>657.6</v>
      </c>
      <c r="F218" s="36">
        <v>654.85</v>
      </c>
      <c r="G218" s="36">
        <v>652.20000000000005</v>
      </c>
      <c r="H218" s="36">
        <v>663</v>
      </c>
      <c r="I218" s="36">
        <v>665.65000000000009</v>
      </c>
      <c r="J218" s="36">
        <v>668.4</v>
      </c>
      <c r="K218" s="31">
        <v>662.9</v>
      </c>
      <c r="L218" s="31">
        <v>657.5</v>
      </c>
      <c r="M218" s="31">
        <v>4.67849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4730.5</v>
      </c>
      <c r="D219" s="36">
        <v>4678.5</v>
      </c>
      <c r="E219" s="36">
        <v>4602</v>
      </c>
      <c r="F219" s="36">
        <v>4473.5</v>
      </c>
      <c r="G219" s="36">
        <v>4397</v>
      </c>
      <c r="H219" s="36">
        <v>4807</v>
      </c>
      <c r="I219" s="36">
        <v>4883.5</v>
      </c>
      <c r="J219" s="36">
        <v>5012</v>
      </c>
      <c r="K219" s="31">
        <v>4755</v>
      </c>
      <c r="L219" s="31">
        <v>4550</v>
      </c>
      <c r="M219" s="31">
        <v>16.919650000000001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388.25</v>
      </c>
      <c r="D220" s="36">
        <v>387.34999999999997</v>
      </c>
      <c r="E220" s="36">
        <v>384.89999999999992</v>
      </c>
      <c r="F220" s="36">
        <v>381.54999999999995</v>
      </c>
      <c r="G220" s="36">
        <v>379.09999999999991</v>
      </c>
      <c r="H220" s="36">
        <v>390.69999999999993</v>
      </c>
      <c r="I220" s="36">
        <v>393.15</v>
      </c>
      <c r="J220" s="36">
        <v>396.49999999999994</v>
      </c>
      <c r="K220" s="31">
        <v>389.8</v>
      </c>
      <c r="L220" s="31">
        <v>384</v>
      </c>
      <c r="M220" s="31">
        <v>51.373089999999998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505.05</v>
      </c>
      <c r="D221" s="36">
        <v>505.16666666666669</v>
      </c>
      <c r="E221" s="36">
        <v>502.33333333333337</v>
      </c>
      <c r="F221" s="36">
        <v>499.61666666666667</v>
      </c>
      <c r="G221" s="36">
        <v>496.78333333333336</v>
      </c>
      <c r="H221" s="36">
        <v>507.88333333333338</v>
      </c>
      <c r="I221" s="36">
        <v>510.71666666666675</v>
      </c>
      <c r="J221" s="36">
        <v>513.43333333333339</v>
      </c>
      <c r="K221" s="31">
        <v>508</v>
      </c>
      <c r="L221" s="31">
        <v>502.45</v>
      </c>
      <c r="M221" s="31">
        <v>4.7795300000000003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2327.15</v>
      </c>
      <c r="D222" s="36">
        <v>2327.0499999999997</v>
      </c>
      <c r="E222" s="36">
        <v>2321.1999999999994</v>
      </c>
      <c r="F222" s="36">
        <v>2315.2499999999995</v>
      </c>
      <c r="G222" s="36">
        <v>2309.3999999999992</v>
      </c>
      <c r="H222" s="36">
        <v>2332.9999999999995</v>
      </c>
      <c r="I222" s="36">
        <v>2338.85</v>
      </c>
      <c r="J222" s="36">
        <v>2344.7999999999997</v>
      </c>
      <c r="K222" s="31">
        <v>2332.9</v>
      </c>
      <c r="L222" s="31">
        <v>2321.1</v>
      </c>
      <c r="M222" s="31">
        <v>0.73806000000000005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619.70000000000005</v>
      </c>
      <c r="D223" s="36">
        <v>611.80000000000007</v>
      </c>
      <c r="E223" s="36">
        <v>603.90000000000009</v>
      </c>
      <c r="F223" s="36">
        <v>588.1</v>
      </c>
      <c r="G223" s="36">
        <v>580.20000000000005</v>
      </c>
      <c r="H223" s="36">
        <v>627.60000000000014</v>
      </c>
      <c r="I223" s="36">
        <v>635.5</v>
      </c>
      <c r="J223" s="36">
        <v>651.30000000000018</v>
      </c>
      <c r="K223" s="31">
        <v>619.70000000000005</v>
      </c>
      <c r="L223" s="31">
        <v>596</v>
      </c>
      <c r="M223" s="31">
        <v>10.89404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11378.45</v>
      </c>
      <c r="D224" s="36">
        <v>11399.466666666667</v>
      </c>
      <c r="E224" s="36">
        <v>11178.983333333334</v>
      </c>
      <c r="F224" s="36">
        <v>10979.516666666666</v>
      </c>
      <c r="G224" s="36">
        <v>10759.033333333333</v>
      </c>
      <c r="H224" s="36">
        <v>11598.933333333334</v>
      </c>
      <c r="I224" s="36">
        <v>11819.416666666668</v>
      </c>
      <c r="J224" s="36">
        <v>12018.883333333335</v>
      </c>
      <c r="K224" s="31">
        <v>11619.95</v>
      </c>
      <c r="L224" s="31">
        <v>11200</v>
      </c>
      <c r="M224" s="31">
        <v>0.18385000000000001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841.65</v>
      </c>
      <c r="D225" s="36">
        <v>840.26666666666677</v>
      </c>
      <c r="E225" s="36">
        <v>834.38333333333355</v>
      </c>
      <c r="F225" s="36">
        <v>827.11666666666679</v>
      </c>
      <c r="G225" s="36">
        <v>821.23333333333358</v>
      </c>
      <c r="H225" s="36">
        <v>847.53333333333353</v>
      </c>
      <c r="I225" s="36">
        <v>853.41666666666674</v>
      </c>
      <c r="J225" s="36">
        <v>860.68333333333351</v>
      </c>
      <c r="K225" s="31">
        <v>846.15</v>
      </c>
      <c r="L225" s="31">
        <v>833</v>
      </c>
      <c r="M225" s="31">
        <v>7.7149999999999996E-2</v>
      </c>
      <c r="N225" s="1"/>
      <c r="O225" s="1"/>
    </row>
    <row r="226" spans="1:15" ht="12.75" customHeight="1">
      <c r="A226" s="33">
        <v>216</v>
      </c>
      <c r="B226" s="53" t="s">
        <v>1056</v>
      </c>
      <c r="C226" s="31">
        <v>406.55</v>
      </c>
      <c r="D226" s="36">
        <v>406</v>
      </c>
      <c r="E226" s="36">
        <v>403.6</v>
      </c>
      <c r="F226" s="36">
        <v>400.65000000000003</v>
      </c>
      <c r="G226" s="36">
        <v>398.25000000000006</v>
      </c>
      <c r="H226" s="36">
        <v>408.95</v>
      </c>
      <c r="I226" s="36">
        <v>411.34999999999997</v>
      </c>
      <c r="J226" s="36">
        <v>414.29999999999995</v>
      </c>
      <c r="K226" s="31">
        <v>408.4</v>
      </c>
      <c r="L226" s="31">
        <v>403.05</v>
      </c>
      <c r="M226" s="31">
        <v>0.23677999999999999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53560.5</v>
      </c>
      <c r="D227" s="36">
        <v>53553.5</v>
      </c>
      <c r="E227" s="36">
        <v>53207</v>
      </c>
      <c r="F227" s="36">
        <v>52853.5</v>
      </c>
      <c r="G227" s="36">
        <v>52507</v>
      </c>
      <c r="H227" s="36">
        <v>53907</v>
      </c>
      <c r="I227" s="36">
        <v>54253.5</v>
      </c>
      <c r="J227" s="36">
        <v>54607</v>
      </c>
      <c r="K227" s="31">
        <v>53900</v>
      </c>
      <c r="L227" s="31">
        <v>53200</v>
      </c>
      <c r="M227" s="31">
        <v>8.7100000000000007E-3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244.6</v>
      </c>
      <c r="D228" s="36">
        <v>245.11666666666667</v>
      </c>
      <c r="E228" s="36">
        <v>241.83333333333334</v>
      </c>
      <c r="F228" s="36">
        <v>239.06666666666666</v>
      </c>
      <c r="G228" s="36">
        <v>235.78333333333333</v>
      </c>
      <c r="H228" s="36">
        <v>247.88333333333335</v>
      </c>
      <c r="I228" s="36">
        <v>251.16666666666666</v>
      </c>
      <c r="J228" s="36">
        <v>253.93333333333337</v>
      </c>
      <c r="K228" s="31">
        <v>248.4</v>
      </c>
      <c r="L228" s="31">
        <v>242.35</v>
      </c>
      <c r="M228" s="31">
        <v>59.473579999999998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1130.75</v>
      </c>
      <c r="D229" s="36">
        <v>1130.2166666666667</v>
      </c>
      <c r="E229" s="36">
        <v>1127.4333333333334</v>
      </c>
      <c r="F229" s="36">
        <v>1124.1166666666668</v>
      </c>
      <c r="G229" s="36">
        <v>1121.3333333333335</v>
      </c>
      <c r="H229" s="36">
        <v>1133.5333333333333</v>
      </c>
      <c r="I229" s="36">
        <v>1136.3166666666666</v>
      </c>
      <c r="J229" s="36">
        <v>1139.6333333333332</v>
      </c>
      <c r="K229" s="31">
        <v>1133</v>
      </c>
      <c r="L229" s="31">
        <v>1126.9000000000001</v>
      </c>
      <c r="M229" s="31">
        <v>3.1274999999999999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1674.25</v>
      </c>
      <c r="D230" s="36">
        <v>1671.25</v>
      </c>
      <c r="E230" s="36">
        <v>1662.55</v>
      </c>
      <c r="F230" s="36">
        <v>1650.85</v>
      </c>
      <c r="G230" s="36">
        <v>1642.1499999999999</v>
      </c>
      <c r="H230" s="36">
        <v>1682.95</v>
      </c>
      <c r="I230" s="36">
        <v>1691.6499999999999</v>
      </c>
      <c r="J230" s="36">
        <v>1703.3500000000001</v>
      </c>
      <c r="K230" s="31">
        <v>1679.95</v>
      </c>
      <c r="L230" s="31">
        <v>1659.55</v>
      </c>
      <c r="M230" s="31">
        <v>0.15448000000000001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589.70000000000005</v>
      </c>
      <c r="D231" s="36">
        <v>589.65</v>
      </c>
      <c r="E231" s="36">
        <v>586.29999999999995</v>
      </c>
      <c r="F231" s="36">
        <v>582.9</v>
      </c>
      <c r="G231" s="36">
        <v>579.54999999999995</v>
      </c>
      <c r="H231" s="36">
        <v>593.04999999999995</v>
      </c>
      <c r="I231" s="36">
        <v>596.40000000000009</v>
      </c>
      <c r="J231" s="36">
        <v>599.79999999999995</v>
      </c>
      <c r="K231" s="31">
        <v>593</v>
      </c>
      <c r="L231" s="31">
        <v>586.25</v>
      </c>
      <c r="M231" s="31">
        <v>0.32844000000000001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730</v>
      </c>
      <c r="D232" s="36">
        <v>730.1</v>
      </c>
      <c r="E232" s="36">
        <v>727.7</v>
      </c>
      <c r="F232" s="36">
        <v>725.4</v>
      </c>
      <c r="G232" s="36">
        <v>723</v>
      </c>
      <c r="H232" s="36">
        <v>732.40000000000009</v>
      </c>
      <c r="I232" s="36">
        <v>734.8</v>
      </c>
      <c r="J232" s="36">
        <v>737.10000000000014</v>
      </c>
      <c r="K232" s="31">
        <v>732.5</v>
      </c>
      <c r="L232" s="31">
        <v>727.8</v>
      </c>
      <c r="M232" s="31">
        <v>0.23741999999999999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86.1</v>
      </c>
      <c r="D233" s="36">
        <v>85.75</v>
      </c>
      <c r="E233" s="36">
        <v>85.1</v>
      </c>
      <c r="F233" s="36">
        <v>84.1</v>
      </c>
      <c r="G233" s="36">
        <v>83.449999999999989</v>
      </c>
      <c r="H233" s="36">
        <v>86.75</v>
      </c>
      <c r="I233" s="36">
        <v>87.4</v>
      </c>
      <c r="J233" s="36">
        <v>88.4</v>
      </c>
      <c r="K233" s="31">
        <v>86.4</v>
      </c>
      <c r="L233" s="31">
        <v>84.75</v>
      </c>
      <c r="M233" s="31">
        <v>20.745280000000001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77.45</v>
      </c>
      <c r="D234" s="36">
        <v>77.399999999999991</v>
      </c>
      <c r="E234" s="36">
        <v>77.249999999999986</v>
      </c>
      <c r="F234" s="36">
        <v>77.05</v>
      </c>
      <c r="G234" s="36">
        <v>76.899999999999991</v>
      </c>
      <c r="H234" s="36">
        <v>77.59999999999998</v>
      </c>
      <c r="I234" s="36">
        <v>77.749999999999986</v>
      </c>
      <c r="J234" s="36">
        <v>77.949999999999974</v>
      </c>
      <c r="K234" s="31">
        <v>77.55</v>
      </c>
      <c r="L234" s="31">
        <v>77.2</v>
      </c>
      <c r="M234" s="31">
        <v>28.659400000000002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114.35</v>
      </c>
      <c r="D235" s="36">
        <v>114.41666666666667</v>
      </c>
      <c r="E235" s="36">
        <v>114.08333333333334</v>
      </c>
      <c r="F235" s="36">
        <v>113.81666666666668</v>
      </c>
      <c r="G235" s="36">
        <v>113.48333333333335</v>
      </c>
      <c r="H235" s="36">
        <v>114.68333333333334</v>
      </c>
      <c r="I235" s="36">
        <v>115.01666666666668</v>
      </c>
      <c r="J235" s="36">
        <v>115.28333333333333</v>
      </c>
      <c r="K235" s="31">
        <v>114.75</v>
      </c>
      <c r="L235" s="31">
        <v>114.15</v>
      </c>
      <c r="M235" s="31">
        <v>4.2223499999999996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401.5</v>
      </c>
      <c r="D236" s="36">
        <v>401.83333333333331</v>
      </c>
      <c r="E236" s="36">
        <v>399.66666666666663</v>
      </c>
      <c r="F236" s="36">
        <v>397.83333333333331</v>
      </c>
      <c r="G236" s="36">
        <v>395.66666666666663</v>
      </c>
      <c r="H236" s="36">
        <v>403.66666666666663</v>
      </c>
      <c r="I236" s="36">
        <v>405.83333333333326</v>
      </c>
      <c r="J236" s="36">
        <v>407.66666666666663</v>
      </c>
      <c r="K236" s="31">
        <v>404</v>
      </c>
      <c r="L236" s="31">
        <v>400</v>
      </c>
      <c r="M236" s="31">
        <v>1.2544200000000001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68.900000000000006</v>
      </c>
      <c r="D237" s="36">
        <v>68.966666666666669</v>
      </c>
      <c r="E237" s="36">
        <v>68.433333333333337</v>
      </c>
      <c r="F237" s="36">
        <v>67.966666666666669</v>
      </c>
      <c r="G237" s="36">
        <v>67.433333333333337</v>
      </c>
      <c r="H237" s="36">
        <v>69.433333333333337</v>
      </c>
      <c r="I237" s="36">
        <v>69.966666666666669</v>
      </c>
      <c r="J237" s="36">
        <v>70.433333333333337</v>
      </c>
      <c r="K237" s="31">
        <v>69.5</v>
      </c>
      <c r="L237" s="31">
        <v>68.5</v>
      </c>
      <c r="M237" s="31">
        <v>49.130969999999998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273.55</v>
      </c>
      <c r="D238" s="36">
        <v>273</v>
      </c>
      <c r="E238" s="36">
        <v>269</v>
      </c>
      <c r="F238" s="36">
        <v>264.45</v>
      </c>
      <c r="G238" s="36">
        <v>260.45</v>
      </c>
      <c r="H238" s="36">
        <v>277.55</v>
      </c>
      <c r="I238" s="36">
        <v>281.55</v>
      </c>
      <c r="J238" s="36">
        <v>286.10000000000002</v>
      </c>
      <c r="K238" s="31">
        <v>277</v>
      </c>
      <c r="L238" s="31">
        <v>268.45</v>
      </c>
      <c r="M238" s="31">
        <v>69.989789999999999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436.65</v>
      </c>
      <c r="D239" s="36">
        <v>436.5</v>
      </c>
      <c r="E239" s="36">
        <v>435.35</v>
      </c>
      <c r="F239" s="36">
        <v>434.05</v>
      </c>
      <c r="G239" s="36">
        <v>432.90000000000003</v>
      </c>
      <c r="H239" s="36">
        <v>437.8</v>
      </c>
      <c r="I239" s="36">
        <v>438.95</v>
      </c>
      <c r="J239" s="36">
        <v>440.25</v>
      </c>
      <c r="K239" s="31">
        <v>437.65</v>
      </c>
      <c r="L239" s="31">
        <v>435.2</v>
      </c>
      <c r="M239" s="31">
        <v>7.1385899999999998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312.75</v>
      </c>
      <c r="D240" s="36">
        <v>313.58333333333331</v>
      </c>
      <c r="E240" s="36">
        <v>309.16666666666663</v>
      </c>
      <c r="F240" s="36">
        <v>305.58333333333331</v>
      </c>
      <c r="G240" s="36">
        <v>301.16666666666663</v>
      </c>
      <c r="H240" s="36">
        <v>317.16666666666663</v>
      </c>
      <c r="I240" s="36">
        <v>321.58333333333326</v>
      </c>
      <c r="J240" s="36">
        <v>325.16666666666663</v>
      </c>
      <c r="K240" s="31">
        <v>318</v>
      </c>
      <c r="L240" s="31">
        <v>310</v>
      </c>
      <c r="M240" s="31">
        <v>5.9777100000000001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214</v>
      </c>
      <c r="D241" s="36">
        <v>213.36666666666665</v>
      </c>
      <c r="E241" s="36">
        <v>211.83333333333329</v>
      </c>
      <c r="F241" s="36">
        <v>209.66666666666663</v>
      </c>
      <c r="G241" s="36">
        <v>208.13333333333327</v>
      </c>
      <c r="H241" s="36">
        <v>215.5333333333333</v>
      </c>
      <c r="I241" s="36">
        <v>217.06666666666666</v>
      </c>
      <c r="J241" s="36">
        <v>219.23333333333332</v>
      </c>
      <c r="K241" s="31">
        <v>214.9</v>
      </c>
      <c r="L241" s="31">
        <v>211.2</v>
      </c>
      <c r="M241" s="31">
        <v>4.0165300000000004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162.80000000000001</v>
      </c>
      <c r="D242" s="36">
        <v>163.05000000000001</v>
      </c>
      <c r="E242" s="36">
        <v>162.20000000000002</v>
      </c>
      <c r="F242" s="36">
        <v>161.6</v>
      </c>
      <c r="G242" s="36">
        <v>160.75</v>
      </c>
      <c r="H242" s="36">
        <v>163.65000000000003</v>
      </c>
      <c r="I242" s="36">
        <v>164.50000000000006</v>
      </c>
      <c r="J242" s="36">
        <v>165.10000000000005</v>
      </c>
      <c r="K242" s="31">
        <v>163.9</v>
      </c>
      <c r="L242" s="31">
        <v>162.44999999999999</v>
      </c>
      <c r="M242" s="31">
        <v>7.1147999999999998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2632.2</v>
      </c>
      <c r="D243" s="36">
        <v>2648.5166666666664</v>
      </c>
      <c r="E243" s="36">
        <v>2567.583333333333</v>
      </c>
      <c r="F243" s="36">
        <v>2502.9666666666667</v>
      </c>
      <c r="G243" s="36">
        <v>2422.0333333333333</v>
      </c>
      <c r="H243" s="36">
        <v>2713.1333333333328</v>
      </c>
      <c r="I243" s="36">
        <v>2794.0666666666662</v>
      </c>
      <c r="J243" s="36">
        <v>2858.6833333333325</v>
      </c>
      <c r="K243" s="31">
        <v>2729.45</v>
      </c>
      <c r="L243" s="31">
        <v>2583.9</v>
      </c>
      <c r="M243" s="31">
        <v>0.11502999999999999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540.04999999999995</v>
      </c>
      <c r="D244" s="36">
        <v>540.86666666666667</v>
      </c>
      <c r="E244" s="36">
        <v>537.23333333333335</v>
      </c>
      <c r="F244" s="36">
        <v>534.41666666666663</v>
      </c>
      <c r="G244" s="36">
        <v>530.7833333333333</v>
      </c>
      <c r="H244" s="36">
        <v>543.68333333333339</v>
      </c>
      <c r="I244" s="36">
        <v>547.31666666666683</v>
      </c>
      <c r="J244" s="36">
        <v>550.13333333333344</v>
      </c>
      <c r="K244" s="31">
        <v>544.5</v>
      </c>
      <c r="L244" s="31">
        <v>538.04999999999995</v>
      </c>
      <c r="M244" s="31">
        <v>0.85216000000000003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158.35</v>
      </c>
      <c r="D245" s="36">
        <v>156.1</v>
      </c>
      <c r="E245" s="36">
        <v>153.25</v>
      </c>
      <c r="F245" s="36">
        <v>148.15</v>
      </c>
      <c r="G245" s="36">
        <v>145.30000000000001</v>
      </c>
      <c r="H245" s="36">
        <v>161.19999999999999</v>
      </c>
      <c r="I245" s="36">
        <v>164.04999999999995</v>
      </c>
      <c r="J245" s="36">
        <v>169.14999999999998</v>
      </c>
      <c r="K245" s="31">
        <v>158.94999999999999</v>
      </c>
      <c r="L245" s="31">
        <v>151</v>
      </c>
      <c r="M245" s="31">
        <v>67.884110000000007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570.6</v>
      </c>
      <c r="D246" s="36">
        <v>571.53333333333342</v>
      </c>
      <c r="E246" s="36">
        <v>568.26666666666688</v>
      </c>
      <c r="F246" s="36">
        <v>565.93333333333351</v>
      </c>
      <c r="G246" s="36">
        <v>562.66666666666697</v>
      </c>
      <c r="H246" s="36">
        <v>573.86666666666679</v>
      </c>
      <c r="I246" s="36">
        <v>577.13333333333344</v>
      </c>
      <c r="J246" s="36">
        <v>579.4666666666667</v>
      </c>
      <c r="K246" s="31">
        <v>574.79999999999995</v>
      </c>
      <c r="L246" s="31">
        <v>569.20000000000005</v>
      </c>
      <c r="M246" s="31">
        <v>1.9956100000000001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164.9</v>
      </c>
      <c r="D247" s="36">
        <v>164.83333333333334</v>
      </c>
      <c r="E247" s="36">
        <v>164.26666666666668</v>
      </c>
      <c r="F247" s="36">
        <v>163.63333333333333</v>
      </c>
      <c r="G247" s="36">
        <v>163.06666666666666</v>
      </c>
      <c r="H247" s="36">
        <v>165.4666666666667</v>
      </c>
      <c r="I247" s="36">
        <v>166.03333333333336</v>
      </c>
      <c r="J247" s="36">
        <v>166.66666666666671</v>
      </c>
      <c r="K247" s="31">
        <v>165.4</v>
      </c>
      <c r="L247" s="31">
        <v>164.2</v>
      </c>
      <c r="M247" s="31">
        <v>26.106809999999999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64.7</v>
      </c>
      <c r="D248" s="36">
        <v>63.966666666666669</v>
      </c>
      <c r="E248" s="36">
        <v>62.88333333333334</v>
      </c>
      <c r="F248" s="36">
        <v>61.06666666666667</v>
      </c>
      <c r="G248" s="36">
        <v>59.983333333333341</v>
      </c>
      <c r="H248" s="36">
        <v>65.783333333333331</v>
      </c>
      <c r="I248" s="36">
        <v>66.866666666666646</v>
      </c>
      <c r="J248" s="36">
        <v>68.683333333333337</v>
      </c>
      <c r="K248" s="31">
        <v>65.05</v>
      </c>
      <c r="L248" s="31">
        <v>62.15</v>
      </c>
      <c r="M248" s="31">
        <v>45.646349999999998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1102.5999999999999</v>
      </c>
      <c r="D249" s="36">
        <v>1104</v>
      </c>
      <c r="E249" s="36">
        <v>1094.5999999999999</v>
      </c>
      <c r="F249" s="36">
        <v>1086.5999999999999</v>
      </c>
      <c r="G249" s="36">
        <v>1077.1999999999998</v>
      </c>
      <c r="H249" s="36">
        <v>1112</v>
      </c>
      <c r="I249" s="36">
        <v>1121.4000000000001</v>
      </c>
      <c r="J249" s="36">
        <v>1129.4000000000001</v>
      </c>
      <c r="K249" s="31">
        <v>1113.4000000000001</v>
      </c>
      <c r="L249" s="31">
        <v>1096</v>
      </c>
      <c r="M249" s="31">
        <v>9.9012100000000007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173.25</v>
      </c>
      <c r="D250" s="36">
        <v>173.4</v>
      </c>
      <c r="E250" s="36">
        <v>170.8</v>
      </c>
      <c r="F250" s="36">
        <v>168.35</v>
      </c>
      <c r="G250" s="36">
        <v>165.75</v>
      </c>
      <c r="H250" s="36">
        <v>175.85000000000002</v>
      </c>
      <c r="I250" s="36">
        <v>178.45</v>
      </c>
      <c r="J250" s="36">
        <v>180.90000000000003</v>
      </c>
      <c r="K250" s="31">
        <v>176</v>
      </c>
      <c r="L250" s="31">
        <v>170.95</v>
      </c>
      <c r="M250" s="31">
        <v>271.16014000000001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1365</v>
      </c>
      <c r="D251" s="36">
        <v>1372.3333333333333</v>
      </c>
      <c r="E251" s="36">
        <v>1349.1666666666665</v>
      </c>
      <c r="F251" s="36">
        <v>1333.3333333333333</v>
      </c>
      <c r="G251" s="36">
        <v>1310.1666666666665</v>
      </c>
      <c r="H251" s="36">
        <v>1388.1666666666665</v>
      </c>
      <c r="I251" s="36">
        <v>1411.333333333333</v>
      </c>
      <c r="J251" s="36">
        <v>1427.1666666666665</v>
      </c>
      <c r="K251" s="31">
        <v>1395.5</v>
      </c>
      <c r="L251" s="31">
        <v>1356.5</v>
      </c>
      <c r="M251" s="31">
        <v>9.8070000000000004E-2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444</v>
      </c>
      <c r="D252" s="36">
        <v>443.33333333333331</v>
      </c>
      <c r="E252" s="36">
        <v>441.66666666666663</v>
      </c>
      <c r="F252" s="36">
        <v>439.33333333333331</v>
      </c>
      <c r="G252" s="36">
        <v>437.66666666666663</v>
      </c>
      <c r="H252" s="36">
        <v>445.66666666666663</v>
      </c>
      <c r="I252" s="36">
        <v>447.33333333333326</v>
      </c>
      <c r="J252" s="36">
        <v>449.66666666666663</v>
      </c>
      <c r="K252" s="31">
        <v>445</v>
      </c>
      <c r="L252" s="31">
        <v>441</v>
      </c>
      <c r="M252" s="31">
        <v>1.23142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344.95</v>
      </c>
      <c r="D253" s="36">
        <v>345.18333333333334</v>
      </c>
      <c r="E253" s="36">
        <v>342.76666666666665</v>
      </c>
      <c r="F253" s="36">
        <v>340.58333333333331</v>
      </c>
      <c r="G253" s="36">
        <v>338.16666666666663</v>
      </c>
      <c r="H253" s="36">
        <v>347.36666666666667</v>
      </c>
      <c r="I253" s="36">
        <v>349.7833333333333</v>
      </c>
      <c r="J253" s="36">
        <v>351.9666666666667</v>
      </c>
      <c r="K253" s="31">
        <v>347.6</v>
      </c>
      <c r="L253" s="31">
        <v>343</v>
      </c>
      <c r="M253" s="31">
        <v>2.93526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1417.3</v>
      </c>
      <c r="D254" s="36">
        <v>1418.3500000000001</v>
      </c>
      <c r="E254" s="36">
        <v>1412.7000000000003</v>
      </c>
      <c r="F254" s="36">
        <v>1408.1000000000001</v>
      </c>
      <c r="G254" s="36">
        <v>1402.4500000000003</v>
      </c>
      <c r="H254" s="36">
        <v>1422.9500000000003</v>
      </c>
      <c r="I254" s="36">
        <v>1428.6000000000004</v>
      </c>
      <c r="J254" s="36">
        <v>1433.2000000000003</v>
      </c>
      <c r="K254" s="31">
        <v>1424</v>
      </c>
      <c r="L254" s="31">
        <v>1413.75</v>
      </c>
      <c r="M254" s="31">
        <v>1.0510699999999999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6200.3</v>
      </c>
      <c r="D255" s="36">
        <v>6127.6833333333343</v>
      </c>
      <c r="E255" s="36">
        <v>5983.5166666666682</v>
      </c>
      <c r="F255" s="36">
        <v>5766.7333333333336</v>
      </c>
      <c r="G255" s="36">
        <v>5622.5666666666675</v>
      </c>
      <c r="H255" s="36">
        <v>6344.466666666669</v>
      </c>
      <c r="I255" s="36">
        <v>6488.633333333335</v>
      </c>
      <c r="J255" s="36">
        <v>6705.4166666666697</v>
      </c>
      <c r="K255" s="31">
        <v>6271.85</v>
      </c>
      <c r="L255" s="31">
        <v>5910.9</v>
      </c>
      <c r="M255" s="31">
        <v>0.33917000000000003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1443.65</v>
      </c>
      <c r="D256" s="36">
        <v>1445.2166666666665</v>
      </c>
      <c r="E256" s="36">
        <v>1440.4333333333329</v>
      </c>
      <c r="F256" s="36">
        <v>1437.2166666666665</v>
      </c>
      <c r="G256" s="36">
        <v>1432.4333333333329</v>
      </c>
      <c r="H256" s="36">
        <v>1448.4333333333329</v>
      </c>
      <c r="I256" s="36">
        <v>1453.2166666666662</v>
      </c>
      <c r="J256" s="36">
        <v>1456.4333333333329</v>
      </c>
      <c r="K256" s="31">
        <v>1450</v>
      </c>
      <c r="L256" s="31">
        <v>1442</v>
      </c>
      <c r="M256" s="31">
        <v>3.1827700000000001</v>
      </c>
      <c r="N256" s="1"/>
      <c r="O256" s="1"/>
    </row>
    <row r="257" spans="1:15" ht="12.75" customHeight="1">
      <c r="A257" s="33">
        <v>247</v>
      </c>
      <c r="B257" s="53" t="s">
        <v>1057</v>
      </c>
      <c r="C257" s="31">
        <v>628.9</v>
      </c>
      <c r="D257" s="36">
        <v>624.2833333333333</v>
      </c>
      <c r="E257" s="36">
        <v>614.26666666666665</v>
      </c>
      <c r="F257" s="36">
        <v>599.63333333333333</v>
      </c>
      <c r="G257" s="36">
        <v>589.61666666666667</v>
      </c>
      <c r="H257" s="36">
        <v>638.91666666666663</v>
      </c>
      <c r="I257" s="36">
        <v>648.93333333333328</v>
      </c>
      <c r="J257" s="36">
        <v>663.56666666666661</v>
      </c>
      <c r="K257" s="31">
        <v>634.29999999999995</v>
      </c>
      <c r="L257" s="31">
        <v>609.65</v>
      </c>
      <c r="M257" s="31">
        <v>3.1918799999999998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901.7</v>
      </c>
      <c r="D258" s="36">
        <v>899.15</v>
      </c>
      <c r="E258" s="36">
        <v>893.55</v>
      </c>
      <c r="F258" s="36">
        <v>885.4</v>
      </c>
      <c r="G258" s="36">
        <v>879.8</v>
      </c>
      <c r="H258" s="36">
        <v>907.3</v>
      </c>
      <c r="I258" s="36">
        <v>912.90000000000009</v>
      </c>
      <c r="J258" s="36">
        <v>921.05</v>
      </c>
      <c r="K258" s="31">
        <v>904.75</v>
      </c>
      <c r="L258" s="31">
        <v>891</v>
      </c>
      <c r="M258" s="31">
        <v>0.61785000000000001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4366.6499999999996</v>
      </c>
      <c r="D259" s="36">
        <v>4362.8</v>
      </c>
      <c r="E259" s="36">
        <v>4340.7000000000007</v>
      </c>
      <c r="F259" s="36">
        <v>4314.7500000000009</v>
      </c>
      <c r="G259" s="36">
        <v>4292.6500000000015</v>
      </c>
      <c r="H259" s="36">
        <v>4388.75</v>
      </c>
      <c r="I259" s="36">
        <v>4410.8500000000004</v>
      </c>
      <c r="J259" s="36">
        <v>4436.7999999999993</v>
      </c>
      <c r="K259" s="31">
        <v>4384.8999999999996</v>
      </c>
      <c r="L259" s="31">
        <v>4336.8500000000004</v>
      </c>
      <c r="M259" s="31">
        <v>0.44832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1309.75</v>
      </c>
      <c r="D260" s="36">
        <v>1314.6666666666667</v>
      </c>
      <c r="E260" s="36">
        <v>1294.6333333333334</v>
      </c>
      <c r="F260" s="36">
        <v>1279.5166666666667</v>
      </c>
      <c r="G260" s="36">
        <v>1259.4833333333333</v>
      </c>
      <c r="H260" s="36">
        <v>1329.7833333333335</v>
      </c>
      <c r="I260" s="36">
        <v>1349.8166666666668</v>
      </c>
      <c r="J260" s="36">
        <v>1364.9333333333336</v>
      </c>
      <c r="K260" s="31">
        <v>1334.7</v>
      </c>
      <c r="L260" s="31">
        <v>1299.55</v>
      </c>
      <c r="M260" s="31">
        <v>0.31324000000000002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1843</v>
      </c>
      <c r="D261" s="36">
        <v>1861</v>
      </c>
      <c r="E261" s="36">
        <v>1807</v>
      </c>
      <c r="F261" s="36">
        <v>1771</v>
      </c>
      <c r="G261" s="36">
        <v>1717</v>
      </c>
      <c r="H261" s="36">
        <v>1897</v>
      </c>
      <c r="I261" s="36">
        <v>1951</v>
      </c>
      <c r="J261" s="36">
        <v>1987</v>
      </c>
      <c r="K261" s="31">
        <v>1915</v>
      </c>
      <c r="L261" s="31">
        <v>1825</v>
      </c>
      <c r="M261" s="31">
        <v>0.38096000000000002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3902.9</v>
      </c>
      <c r="D262" s="36">
        <v>3909.9666666666672</v>
      </c>
      <c r="E262" s="36">
        <v>3878.9833333333345</v>
      </c>
      <c r="F262" s="36">
        <v>3855.0666666666675</v>
      </c>
      <c r="G262" s="36">
        <v>3824.0833333333348</v>
      </c>
      <c r="H262" s="36">
        <v>3933.8833333333341</v>
      </c>
      <c r="I262" s="36">
        <v>3964.8666666666668</v>
      </c>
      <c r="J262" s="36">
        <v>3988.7833333333338</v>
      </c>
      <c r="K262" s="31">
        <v>3940.95</v>
      </c>
      <c r="L262" s="31">
        <v>3886.05</v>
      </c>
      <c r="M262" s="31">
        <v>5.636E-2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1833.05</v>
      </c>
      <c r="D263" s="36">
        <v>1833.5833333333333</v>
      </c>
      <c r="E263" s="36">
        <v>1825.4666666666665</v>
      </c>
      <c r="F263" s="36">
        <v>1817.8833333333332</v>
      </c>
      <c r="G263" s="36">
        <v>1809.7666666666664</v>
      </c>
      <c r="H263" s="36">
        <v>1841.1666666666665</v>
      </c>
      <c r="I263" s="36">
        <v>1849.2833333333333</v>
      </c>
      <c r="J263" s="36">
        <v>1856.8666666666666</v>
      </c>
      <c r="K263" s="31">
        <v>1841.7</v>
      </c>
      <c r="L263" s="31">
        <v>1826</v>
      </c>
      <c r="M263" s="31">
        <v>0.23655000000000001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778.35</v>
      </c>
      <c r="D264" s="36">
        <v>780.44999999999993</v>
      </c>
      <c r="E264" s="36">
        <v>773.89999999999986</v>
      </c>
      <c r="F264" s="36">
        <v>769.44999999999993</v>
      </c>
      <c r="G264" s="36">
        <v>762.89999999999986</v>
      </c>
      <c r="H264" s="36">
        <v>784.89999999999986</v>
      </c>
      <c r="I264" s="36">
        <v>791.44999999999982</v>
      </c>
      <c r="J264" s="36">
        <v>795.89999999999986</v>
      </c>
      <c r="K264" s="31">
        <v>787</v>
      </c>
      <c r="L264" s="31">
        <v>776</v>
      </c>
      <c r="M264" s="31">
        <v>0.14055000000000001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379.2</v>
      </c>
      <c r="D265" s="36">
        <v>377.88333333333338</v>
      </c>
      <c r="E265" s="36">
        <v>375.31666666666678</v>
      </c>
      <c r="F265" s="36">
        <v>371.43333333333339</v>
      </c>
      <c r="G265" s="36">
        <v>368.86666666666679</v>
      </c>
      <c r="H265" s="36">
        <v>381.76666666666677</v>
      </c>
      <c r="I265" s="36">
        <v>384.33333333333337</v>
      </c>
      <c r="J265" s="36">
        <v>388.21666666666675</v>
      </c>
      <c r="K265" s="31">
        <v>380.45</v>
      </c>
      <c r="L265" s="31">
        <v>374</v>
      </c>
      <c r="M265" s="31">
        <v>1.77813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82</v>
      </c>
      <c r="D266" s="36">
        <v>82.05</v>
      </c>
      <c r="E266" s="36">
        <v>81.399999999999991</v>
      </c>
      <c r="F266" s="36">
        <v>80.8</v>
      </c>
      <c r="G266" s="36">
        <v>80.149999999999991</v>
      </c>
      <c r="H266" s="36">
        <v>82.649999999999991</v>
      </c>
      <c r="I266" s="36">
        <v>83.3</v>
      </c>
      <c r="J266" s="36">
        <v>83.899999999999991</v>
      </c>
      <c r="K266" s="31">
        <v>82.7</v>
      </c>
      <c r="L266" s="31">
        <v>81.45</v>
      </c>
      <c r="M266" s="31">
        <v>20.89068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597.75</v>
      </c>
      <c r="D267" s="36">
        <v>596.75</v>
      </c>
      <c r="E267" s="36">
        <v>594.5</v>
      </c>
      <c r="F267" s="36">
        <v>591.25</v>
      </c>
      <c r="G267" s="36">
        <v>589</v>
      </c>
      <c r="H267" s="36">
        <v>600</v>
      </c>
      <c r="I267" s="36">
        <v>602.25</v>
      </c>
      <c r="J267" s="36">
        <v>605.5</v>
      </c>
      <c r="K267" s="31">
        <v>599</v>
      </c>
      <c r="L267" s="31">
        <v>593.5</v>
      </c>
      <c r="M267" s="31">
        <v>2.34551</v>
      </c>
      <c r="N267" s="1"/>
      <c r="O267" s="1"/>
    </row>
    <row r="268" spans="1:15" ht="12.75" customHeight="1">
      <c r="A268" s="33">
        <v>258</v>
      </c>
      <c r="B268" s="53" t="s">
        <v>1058</v>
      </c>
      <c r="C268" s="31">
        <v>275.5</v>
      </c>
      <c r="D268" s="36">
        <v>275.28333333333336</v>
      </c>
      <c r="E268" s="36">
        <v>272.56666666666672</v>
      </c>
      <c r="F268" s="36">
        <v>269.63333333333338</v>
      </c>
      <c r="G268" s="36">
        <v>266.91666666666674</v>
      </c>
      <c r="H268" s="36">
        <v>278.2166666666667</v>
      </c>
      <c r="I268" s="36">
        <v>280.93333333333328</v>
      </c>
      <c r="J268" s="36">
        <v>283.86666666666667</v>
      </c>
      <c r="K268" s="31">
        <v>278</v>
      </c>
      <c r="L268" s="31">
        <v>272.35000000000002</v>
      </c>
      <c r="M268" s="31">
        <v>13.898009999999999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890.8</v>
      </c>
      <c r="D269" s="36">
        <v>891.7833333333333</v>
      </c>
      <c r="E269" s="36">
        <v>884.16666666666663</v>
      </c>
      <c r="F269" s="36">
        <v>877.5333333333333</v>
      </c>
      <c r="G269" s="36">
        <v>869.91666666666663</v>
      </c>
      <c r="H269" s="36">
        <v>898.41666666666663</v>
      </c>
      <c r="I269" s="36">
        <v>906.03333333333342</v>
      </c>
      <c r="J269" s="36">
        <v>912.66666666666663</v>
      </c>
      <c r="K269" s="31">
        <v>899.4</v>
      </c>
      <c r="L269" s="31">
        <v>885.15</v>
      </c>
      <c r="M269" s="31">
        <v>6.3849900000000002</v>
      </c>
      <c r="N269" s="1"/>
      <c r="O269" s="1"/>
    </row>
    <row r="270" spans="1:15" ht="12.75" customHeight="1">
      <c r="A270" s="33">
        <v>260</v>
      </c>
      <c r="B270" s="53" t="s">
        <v>1059</v>
      </c>
      <c r="C270" s="31">
        <v>964.95</v>
      </c>
      <c r="D270" s="36">
        <v>966.65</v>
      </c>
      <c r="E270" s="36">
        <v>953.3</v>
      </c>
      <c r="F270" s="36">
        <v>941.65</v>
      </c>
      <c r="G270" s="36">
        <v>928.3</v>
      </c>
      <c r="H270" s="36">
        <v>978.3</v>
      </c>
      <c r="I270" s="36">
        <v>991.65000000000009</v>
      </c>
      <c r="J270" s="36">
        <v>1003.3</v>
      </c>
      <c r="K270" s="31">
        <v>980</v>
      </c>
      <c r="L270" s="31">
        <v>955</v>
      </c>
      <c r="M270" s="31">
        <v>9.1329999999999995E-2</v>
      </c>
      <c r="N270" s="1"/>
      <c r="O270" s="1"/>
    </row>
    <row r="271" spans="1:15" ht="12.75" customHeight="1">
      <c r="A271" s="33">
        <v>261</v>
      </c>
      <c r="B271" s="53" t="s">
        <v>1060</v>
      </c>
      <c r="C271" s="31">
        <v>129.55000000000001</v>
      </c>
      <c r="D271" s="36">
        <v>129.51666666666668</v>
      </c>
      <c r="E271" s="36">
        <v>129.03333333333336</v>
      </c>
      <c r="F271" s="36">
        <v>128.51666666666668</v>
      </c>
      <c r="G271" s="36">
        <v>128.03333333333336</v>
      </c>
      <c r="H271" s="36">
        <v>130.03333333333336</v>
      </c>
      <c r="I271" s="36">
        <v>130.51666666666665</v>
      </c>
      <c r="J271" s="36">
        <v>131.03333333333336</v>
      </c>
      <c r="K271" s="31">
        <v>130</v>
      </c>
      <c r="L271" s="31">
        <v>129</v>
      </c>
      <c r="M271" s="31">
        <v>4.4982499999999996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552.70000000000005</v>
      </c>
      <c r="D272" s="36">
        <v>552.43333333333328</v>
      </c>
      <c r="E272" s="36">
        <v>547.81666666666661</v>
      </c>
      <c r="F272" s="36">
        <v>542.93333333333328</v>
      </c>
      <c r="G272" s="36">
        <v>538.31666666666661</v>
      </c>
      <c r="H272" s="36">
        <v>557.31666666666661</v>
      </c>
      <c r="I272" s="36">
        <v>561.93333333333317</v>
      </c>
      <c r="J272" s="36">
        <v>566.81666666666661</v>
      </c>
      <c r="K272" s="31">
        <v>557.04999999999995</v>
      </c>
      <c r="L272" s="31">
        <v>547.54999999999995</v>
      </c>
      <c r="M272" s="31">
        <v>1.0998600000000001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704.15</v>
      </c>
      <c r="D273" s="36">
        <v>705.81666666666661</v>
      </c>
      <c r="E273" s="36">
        <v>698.63333333333321</v>
      </c>
      <c r="F273" s="36">
        <v>693.11666666666656</v>
      </c>
      <c r="G273" s="36">
        <v>685.93333333333317</v>
      </c>
      <c r="H273" s="36">
        <v>711.33333333333326</v>
      </c>
      <c r="I273" s="36">
        <v>718.51666666666665</v>
      </c>
      <c r="J273" s="36">
        <v>724.0333333333333</v>
      </c>
      <c r="K273" s="31">
        <v>713</v>
      </c>
      <c r="L273" s="31">
        <v>700.3</v>
      </c>
      <c r="M273" s="31">
        <v>0.69438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1016.65</v>
      </c>
      <c r="D274" s="36">
        <v>1017.1333333333332</v>
      </c>
      <c r="E274" s="36">
        <v>1009.5666666666664</v>
      </c>
      <c r="F274" s="36">
        <v>1002.4833333333331</v>
      </c>
      <c r="G274" s="36">
        <v>994.91666666666629</v>
      </c>
      <c r="H274" s="36">
        <v>1024.2166666666665</v>
      </c>
      <c r="I274" s="36">
        <v>1031.7833333333333</v>
      </c>
      <c r="J274" s="36">
        <v>1038.8666666666666</v>
      </c>
      <c r="K274" s="31">
        <v>1024.7</v>
      </c>
      <c r="L274" s="31">
        <v>1010.05</v>
      </c>
      <c r="M274" s="31">
        <v>1.1416999999999999</v>
      </c>
      <c r="N274" s="1"/>
      <c r="O274" s="1"/>
    </row>
    <row r="275" spans="1:15" ht="12.75" customHeight="1">
      <c r="A275" s="33">
        <v>265</v>
      </c>
      <c r="B275" s="53" t="s">
        <v>1061</v>
      </c>
      <c r="C275" s="31">
        <v>362.2</v>
      </c>
      <c r="D275" s="36">
        <v>361.2</v>
      </c>
      <c r="E275" s="36">
        <v>358.7</v>
      </c>
      <c r="F275" s="36">
        <v>355.2</v>
      </c>
      <c r="G275" s="36">
        <v>352.7</v>
      </c>
      <c r="H275" s="36">
        <v>364.7</v>
      </c>
      <c r="I275" s="36">
        <v>367.2</v>
      </c>
      <c r="J275" s="36">
        <v>370.7</v>
      </c>
      <c r="K275" s="31">
        <v>363.7</v>
      </c>
      <c r="L275" s="31">
        <v>357.7</v>
      </c>
      <c r="M275" s="31">
        <v>43.119520000000001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469.4</v>
      </c>
      <c r="D276" s="36">
        <v>470.36666666666662</v>
      </c>
      <c r="E276" s="36">
        <v>467.13333333333321</v>
      </c>
      <c r="F276" s="36">
        <v>464.86666666666662</v>
      </c>
      <c r="G276" s="36">
        <v>461.63333333333321</v>
      </c>
      <c r="H276" s="36">
        <v>472.63333333333321</v>
      </c>
      <c r="I276" s="36">
        <v>475.86666666666667</v>
      </c>
      <c r="J276" s="36">
        <v>478.13333333333321</v>
      </c>
      <c r="K276" s="31">
        <v>473.6</v>
      </c>
      <c r="L276" s="31">
        <v>468.1</v>
      </c>
      <c r="M276" s="31">
        <v>1.26685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529.75</v>
      </c>
      <c r="D277" s="36">
        <v>531.61666666666667</v>
      </c>
      <c r="E277" s="36">
        <v>526.23333333333335</v>
      </c>
      <c r="F277" s="36">
        <v>522.7166666666667</v>
      </c>
      <c r="G277" s="36">
        <v>517.33333333333337</v>
      </c>
      <c r="H277" s="36">
        <v>535.13333333333333</v>
      </c>
      <c r="I277" s="36">
        <v>540.51666666666677</v>
      </c>
      <c r="J277" s="36">
        <v>544.0333333333333</v>
      </c>
      <c r="K277" s="31">
        <v>537</v>
      </c>
      <c r="L277" s="31">
        <v>528.1</v>
      </c>
      <c r="M277" s="31">
        <v>0.38482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716.45</v>
      </c>
      <c r="D278" s="36">
        <v>721.7833333333333</v>
      </c>
      <c r="E278" s="36">
        <v>709.16666666666663</v>
      </c>
      <c r="F278" s="36">
        <v>701.88333333333333</v>
      </c>
      <c r="G278" s="36">
        <v>689.26666666666665</v>
      </c>
      <c r="H278" s="36">
        <v>729.06666666666661</v>
      </c>
      <c r="I278" s="36">
        <v>741.68333333333339</v>
      </c>
      <c r="J278" s="36">
        <v>748.96666666666658</v>
      </c>
      <c r="K278" s="31">
        <v>734.4</v>
      </c>
      <c r="L278" s="31">
        <v>714.5</v>
      </c>
      <c r="M278" s="31">
        <v>0.44751000000000002</v>
      </c>
      <c r="N278" s="1"/>
      <c r="O278" s="1"/>
    </row>
    <row r="279" spans="1:15" ht="12.75" customHeight="1">
      <c r="A279" s="33">
        <v>269</v>
      </c>
      <c r="B279" s="53" t="s">
        <v>1062</v>
      </c>
      <c r="C279" s="31">
        <v>516.15</v>
      </c>
      <c r="D279" s="36">
        <v>519.73333333333335</v>
      </c>
      <c r="E279" s="36">
        <v>504.4666666666667</v>
      </c>
      <c r="F279" s="36">
        <v>492.78333333333336</v>
      </c>
      <c r="G279" s="36">
        <v>477.51666666666671</v>
      </c>
      <c r="H279" s="36">
        <v>531.41666666666674</v>
      </c>
      <c r="I279" s="36">
        <v>546.68333333333339</v>
      </c>
      <c r="J279" s="36">
        <v>558.36666666666667</v>
      </c>
      <c r="K279" s="31">
        <v>535</v>
      </c>
      <c r="L279" s="31">
        <v>508.05</v>
      </c>
      <c r="M279" s="31">
        <v>7.6563400000000001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999.15</v>
      </c>
      <c r="D280" s="36">
        <v>992.38333333333333</v>
      </c>
      <c r="E280" s="36">
        <v>981.86666666666667</v>
      </c>
      <c r="F280" s="36">
        <v>964.58333333333337</v>
      </c>
      <c r="G280" s="36">
        <v>954.06666666666672</v>
      </c>
      <c r="H280" s="36">
        <v>1009.6666666666666</v>
      </c>
      <c r="I280" s="36">
        <v>1020.1833333333333</v>
      </c>
      <c r="J280" s="36">
        <v>1037.4666666666667</v>
      </c>
      <c r="K280" s="31">
        <v>1002.9</v>
      </c>
      <c r="L280" s="31">
        <v>975.1</v>
      </c>
      <c r="M280" s="31">
        <v>0.68489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447.7</v>
      </c>
      <c r="D281" s="36">
        <v>448.61666666666662</v>
      </c>
      <c r="E281" s="36">
        <v>444.23333333333323</v>
      </c>
      <c r="F281" s="36">
        <v>440.76666666666659</v>
      </c>
      <c r="G281" s="36">
        <v>436.38333333333321</v>
      </c>
      <c r="H281" s="36">
        <v>452.08333333333326</v>
      </c>
      <c r="I281" s="36">
        <v>456.46666666666658</v>
      </c>
      <c r="J281" s="36">
        <v>459.93333333333328</v>
      </c>
      <c r="K281" s="31">
        <v>453</v>
      </c>
      <c r="L281" s="31">
        <v>445.15</v>
      </c>
      <c r="M281" s="31">
        <v>0.64098999999999995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832.4</v>
      </c>
      <c r="D282" s="36">
        <v>834.45000000000016</v>
      </c>
      <c r="E282" s="36">
        <v>824.90000000000032</v>
      </c>
      <c r="F282" s="36">
        <v>817.4000000000002</v>
      </c>
      <c r="G282" s="36">
        <v>807.85000000000036</v>
      </c>
      <c r="H282" s="36">
        <v>841.95000000000027</v>
      </c>
      <c r="I282" s="36">
        <v>851.50000000000023</v>
      </c>
      <c r="J282" s="36">
        <v>859.00000000000023</v>
      </c>
      <c r="K282" s="31">
        <v>844</v>
      </c>
      <c r="L282" s="31">
        <v>826.95</v>
      </c>
      <c r="M282" s="31">
        <v>0.13366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4227.3999999999996</v>
      </c>
      <c r="D283" s="36">
        <v>4219.1333333333332</v>
      </c>
      <c r="E283" s="36">
        <v>4178.2666666666664</v>
      </c>
      <c r="F283" s="36">
        <v>4129.1333333333332</v>
      </c>
      <c r="G283" s="36">
        <v>4088.2666666666664</v>
      </c>
      <c r="H283" s="36">
        <v>4268.2666666666664</v>
      </c>
      <c r="I283" s="36">
        <v>4309.1333333333332</v>
      </c>
      <c r="J283" s="36">
        <v>4358.2666666666664</v>
      </c>
      <c r="K283" s="31">
        <v>4260</v>
      </c>
      <c r="L283" s="31">
        <v>4170</v>
      </c>
      <c r="M283" s="31">
        <v>0.14601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259.45</v>
      </c>
      <c r="D284" s="36">
        <v>259.45</v>
      </c>
      <c r="E284" s="36">
        <v>257</v>
      </c>
      <c r="F284" s="36">
        <v>254.55</v>
      </c>
      <c r="G284" s="36">
        <v>252.10000000000002</v>
      </c>
      <c r="H284" s="36">
        <v>261.89999999999998</v>
      </c>
      <c r="I284" s="36">
        <v>264.34999999999991</v>
      </c>
      <c r="J284" s="36">
        <v>266.79999999999995</v>
      </c>
      <c r="K284" s="31">
        <v>261.89999999999998</v>
      </c>
      <c r="L284" s="31">
        <v>257</v>
      </c>
      <c r="M284" s="31">
        <v>0.75063000000000002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1510</v>
      </c>
      <c r="D285" s="36">
        <v>1517.3333333333333</v>
      </c>
      <c r="E285" s="36">
        <v>1498.6666666666665</v>
      </c>
      <c r="F285" s="36">
        <v>1487.3333333333333</v>
      </c>
      <c r="G285" s="36">
        <v>1468.6666666666665</v>
      </c>
      <c r="H285" s="36">
        <v>1528.6666666666665</v>
      </c>
      <c r="I285" s="36">
        <v>1547.333333333333</v>
      </c>
      <c r="J285" s="36">
        <v>1558.6666666666665</v>
      </c>
      <c r="K285" s="31">
        <v>1536</v>
      </c>
      <c r="L285" s="31">
        <v>1506</v>
      </c>
      <c r="M285" s="31">
        <v>0.61838000000000004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285.35000000000002</v>
      </c>
      <c r="D286" s="36">
        <v>286.28333333333336</v>
      </c>
      <c r="E286" s="36">
        <v>283.56666666666672</v>
      </c>
      <c r="F286" s="36">
        <v>281.78333333333336</v>
      </c>
      <c r="G286" s="36">
        <v>279.06666666666672</v>
      </c>
      <c r="H286" s="36">
        <v>288.06666666666672</v>
      </c>
      <c r="I286" s="36">
        <v>290.7833333333333</v>
      </c>
      <c r="J286" s="36">
        <v>292.56666666666672</v>
      </c>
      <c r="K286" s="31">
        <v>289</v>
      </c>
      <c r="L286" s="31">
        <v>284.5</v>
      </c>
      <c r="M286" s="31">
        <v>3.5694499999999998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4818.75</v>
      </c>
      <c r="D287" s="36">
        <v>4827.8833333333341</v>
      </c>
      <c r="E287" s="36">
        <v>4770.9166666666679</v>
      </c>
      <c r="F287" s="36">
        <v>4723.0833333333339</v>
      </c>
      <c r="G287" s="36">
        <v>4666.1166666666677</v>
      </c>
      <c r="H287" s="36">
        <v>4875.7166666666681</v>
      </c>
      <c r="I287" s="36">
        <v>4932.6833333333334</v>
      </c>
      <c r="J287" s="36">
        <v>4980.5166666666682</v>
      </c>
      <c r="K287" s="31">
        <v>4884.8500000000004</v>
      </c>
      <c r="L287" s="31">
        <v>4780.05</v>
      </c>
      <c r="M287" s="31">
        <v>2.86E-2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1273.1500000000001</v>
      </c>
      <c r="D288" s="36">
        <v>1272.8999999999999</v>
      </c>
      <c r="E288" s="36">
        <v>1260.7999999999997</v>
      </c>
      <c r="F288" s="36">
        <v>1248.4499999999998</v>
      </c>
      <c r="G288" s="36">
        <v>1236.3499999999997</v>
      </c>
      <c r="H288" s="36">
        <v>1285.2499999999998</v>
      </c>
      <c r="I288" s="36">
        <v>1297.3499999999997</v>
      </c>
      <c r="J288" s="36">
        <v>1309.6999999999998</v>
      </c>
      <c r="K288" s="31">
        <v>1285</v>
      </c>
      <c r="L288" s="31">
        <v>1260.55</v>
      </c>
      <c r="M288" s="31">
        <v>0.22325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1199.2</v>
      </c>
      <c r="D289" s="36">
        <v>1199.7333333333333</v>
      </c>
      <c r="E289" s="36">
        <v>1189.4666666666667</v>
      </c>
      <c r="F289" s="36">
        <v>1179.7333333333333</v>
      </c>
      <c r="G289" s="36">
        <v>1169.4666666666667</v>
      </c>
      <c r="H289" s="36">
        <v>1209.4666666666667</v>
      </c>
      <c r="I289" s="36">
        <v>1219.7333333333336</v>
      </c>
      <c r="J289" s="36">
        <v>1229.4666666666667</v>
      </c>
      <c r="K289" s="31">
        <v>1210</v>
      </c>
      <c r="L289" s="31">
        <v>1190</v>
      </c>
      <c r="M289" s="31">
        <v>0.10267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413.2</v>
      </c>
      <c r="D290" s="36">
        <v>413.33333333333331</v>
      </c>
      <c r="E290" s="36">
        <v>410.01666666666665</v>
      </c>
      <c r="F290" s="36">
        <v>406.83333333333331</v>
      </c>
      <c r="G290" s="36">
        <v>403.51666666666665</v>
      </c>
      <c r="H290" s="36">
        <v>416.51666666666665</v>
      </c>
      <c r="I290" s="36">
        <v>419.83333333333337</v>
      </c>
      <c r="J290" s="36">
        <v>423.01666666666665</v>
      </c>
      <c r="K290" s="31">
        <v>416.65</v>
      </c>
      <c r="L290" s="31">
        <v>410.15</v>
      </c>
      <c r="M290" s="31">
        <v>1.4565399999999999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277.85000000000002</v>
      </c>
      <c r="D291" s="36">
        <v>278.28333333333336</v>
      </c>
      <c r="E291" s="36">
        <v>276.56666666666672</v>
      </c>
      <c r="F291" s="36">
        <v>275.28333333333336</v>
      </c>
      <c r="G291" s="36">
        <v>273.56666666666672</v>
      </c>
      <c r="H291" s="36">
        <v>279.56666666666672</v>
      </c>
      <c r="I291" s="36">
        <v>281.2833333333333</v>
      </c>
      <c r="J291" s="36">
        <v>282.56666666666672</v>
      </c>
      <c r="K291" s="31">
        <v>280</v>
      </c>
      <c r="L291" s="31">
        <v>277</v>
      </c>
      <c r="M291" s="31">
        <v>0.36782999999999999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197.65</v>
      </c>
      <c r="D292" s="36">
        <v>197.88333333333333</v>
      </c>
      <c r="E292" s="36">
        <v>196.76666666666665</v>
      </c>
      <c r="F292" s="36">
        <v>195.88333333333333</v>
      </c>
      <c r="G292" s="36">
        <v>194.76666666666665</v>
      </c>
      <c r="H292" s="36">
        <v>198.76666666666665</v>
      </c>
      <c r="I292" s="36">
        <v>199.88333333333333</v>
      </c>
      <c r="J292" s="36">
        <v>200.76666666666665</v>
      </c>
      <c r="K292" s="31">
        <v>199</v>
      </c>
      <c r="L292" s="31">
        <v>197</v>
      </c>
      <c r="M292" s="31">
        <v>0.95072999999999996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3234.35</v>
      </c>
      <c r="D293" s="36">
        <v>3196.2333333333336</v>
      </c>
      <c r="E293" s="36">
        <v>3158.1166666666672</v>
      </c>
      <c r="F293" s="36">
        <v>3081.8833333333337</v>
      </c>
      <c r="G293" s="36">
        <v>3043.7666666666673</v>
      </c>
      <c r="H293" s="36">
        <v>3272.4666666666672</v>
      </c>
      <c r="I293" s="36">
        <v>3310.5833333333339</v>
      </c>
      <c r="J293" s="36">
        <v>3386.8166666666671</v>
      </c>
      <c r="K293" s="31">
        <v>3234.35</v>
      </c>
      <c r="L293" s="31">
        <v>3120</v>
      </c>
      <c r="M293" s="31">
        <v>0.53208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791.85</v>
      </c>
      <c r="D294" s="36">
        <v>793.11666666666667</v>
      </c>
      <c r="E294" s="36">
        <v>786.23333333333335</v>
      </c>
      <c r="F294" s="36">
        <v>780.61666666666667</v>
      </c>
      <c r="G294" s="36">
        <v>773.73333333333335</v>
      </c>
      <c r="H294" s="36">
        <v>798.73333333333335</v>
      </c>
      <c r="I294" s="36">
        <v>805.61666666666679</v>
      </c>
      <c r="J294" s="36">
        <v>811.23333333333335</v>
      </c>
      <c r="K294" s="31">
        <v>800</v>
      </c>
      <c r="L294" s="31">
        <v>787.5</v>
      </c>
      <c r="M294" s="31">
        <v>0.50417999999999996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757.75</v>
      </c>
      <c r="D295" s="36">
        <v>759.56666666666661</v>
      </c>
      <c r="E295" s="36">
        <v>750.63333333333321</v>
      </c>
      <c r="F295" s="36">
        <v>743.51666666666665</v>
      </c>
      <c r="G295" s="36">
        <v>734.58333333333326</v>
      </c>
      <c r="H295" s="36">
        <v>766.68333333333317</v>
      </c>
      <c r="I295" s="36">
        <v>775.61666666666656</v>
      </c>
      <c r="J295" s="36">
        <v>782.73333333333312</v>
      </c>
      <c r="K295" s="31">
        <v>768.5</v>
      </c>
      <c r="L295" s="31">
        <v>752.45</v>
      </c>
      <c r="M295" s="31">
        <v>0.26301000000000002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1696.95</v>
      </c>
      <c r="D296" s="36">
        <v>1697.6333333333332</v>
      </c>
      <c r="E296" s="36">
        <v>1691.2666666666664</v>
      </c>
      <c r="F296" s="36">
        <v>1685.5833333333333</v>
      </c>
      <c r="G296" s="36">
        <v>1679.2166666666665</v>
      </c>
      <c r="H296" s="36">
        <v>1703.3166666666664</v>
      </c>
      <c r="I296" s="36">
        <v>1709.6833333333332</v>
      </c>
      <c r="J296" s="36">
        <v>1715.3666666666663</v>
      </c>
      <c r="K296" s="31">
        <v>1704</v>
      </c>
      <c r="L296" s="31">
        <v>1691.95</v>
      </c>
      <c r="M296" s="31">
        <v>2.9129499999999999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1952.2</v>
      </c>
      <c r="D297" s="36">
        <v>1942.5833333333333</v>
      </c>
      <c r="E297" s="36">
        <v>1910.6166666666666</v>
      </c>
      <c r="F297" s="36">
        <v>1869.0333333333333</v>
      </c>
      <c r="G297" s="36">
        <v>1837.0666666666666</v>
      </c>
      <c r="H297" s="36">
        <v>1984.1666666666665</v>
      </c>
      <c r="I297" s="36">
        <v>2016.1333333333332</v>
      </c>
      <c r="J297" s="36">
        <v>2057.7166666666662</v>
      </c>
      <c r="K297" s="31">
        <v>1974.55</v>
      </c>
      <c r="L297" s="31">
        <v>1901</v>
      </c>
      <c r="M297" s="31">
        <v>7.7909999999999993E-2</v>
      </c>
      <c r="N297" s="1"/>
      <c r="O297" s="1"/>
    </row>
    <row r="298" spans="1:15" ht="12.75" customHeight="1">
      <c r="A298" s="33">
        <v>288</v>
      </c>
      <c r="B298" s="53" t="s">
        <v>861</v>
      </c>
      <c r="C298" s="31">
        <v>160.19999999999999</v>
      </c>
      <c r="D298" s="36">
        <v>160.68333333333334</v>
      </c>
      <c r="E298" s="36">
        <v>159.21666666666667</v>
      </c>
      <c r="F298" s="36">
        <v>158.23333333333332</v>
      </c>
      <c r="G298" s="36">
        <v>156.76666666666665</v>
      </c>
      <c r="H298" s="36">
        <v>161.66666666666669</v>
      </c>
      <c r="I298" s="36">
        <v>163.13333333333338</v>
      </c>
      <c r="J298" s="36">
        <v>164.1166666666667</v>
      </c>
      <c r="K298" s="31">
        <v>162.15</v>
      </c>
      <c r="L298" s="31">
        <v>159.69999999999999</v>
      </c>
      <c r="M298" s="31">
        <v>2.9502199999999998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4464.05</v>
      </c>
      <c r="D299" s="36">
        <v>4467.3500000000004</v>
      </c>
      <c r="E299" s="36">
        <v>4436.8000000000011</v>
      </c>
      <c r="F299" s="36">
        <v>4409.5500000000011</v>
      </c>
      <c r="G299" s="36">
        <v>4379.0000000000018</v>
      </c>
      <c r="H299" s="36">
        <v>4494.6000000000004</v>
      </c>
      <c r="I299" s="36">
        <v>4525.1499999999996</v>
      </c>
      <c r="J299" s="36">
        <v>4552.3999999999996</v>
      </c>
      <c r="K299" s="31">
        <v>4497.8999999999996</v>
      </c>
      <c r="L299" s="31">
        <v>4440.1000000000004</v>
      </c>
      <c r="M299" s="31">
        <v>0.15981000000000001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644.85</v>
      </c>
      <c r="D300" s="36">
        <v>647.35</v>
      </c>
      <c r="E300" s="36">
        <v>639.70000000000005</v>
      </c>
      <c r="F300" s="36">
        <v>634.55000000000007</v>
      </c>
      <c r="G300" s="36">
        <v>626.90000000000009</v>
      </c>
      <c r="H300" s="36">
        <v>652.5</v>
      </c>
      <c r="I300" s="36">
        <v>660.14999999999986</v>
      </c>
      <c r="J300" s="36">
        <v>665.3</v>
      </c>
      <c r="K300" s="31">
        <v>655</v>
      </c>
      <c r="L300" s="31">
        <v>642.20000000000005</v>
      </c>
      <c r="M300" s="31">
        <v>3.98889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4751.1000000000004</v>
      </c>
      <c r="D301" s="36">
        <v>4760.3499999999995</v>
      </c>
      <c r="E301" s="36">
        <v>4730.7499999999991</v>
      </c>
      <c r="F301" s="36">
        <v>4710.3999999999996</v>
      </c>
      <c r="G301" s="36">
        <v>4680.7999999999993</v>
      </c>
      <c r="H301" s="36">
        <v>4780.6999999999989</v>
      </c>
      <c r="I301" s="36">
        <v>4810.2999999999993</v>
      </c>
      <c r="J301" s="36">
        <v>4830.6499999999987</v>
      </c>
      <c r="K301" s="31">
        <v>4789.95</v>
      </c>
      <c r="L301" s="31">
        <v>4740</v>
      </c>
      <c r="M301" s="31">
        <v>0.21310000000000001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3464.2</v>
      </c>
      <c r="D302" s="36">
        <v>3459.3333333333335</v>
      </c>
      <c r="E302" s="36">
        <v>3450.666666666667</v>
      </c>
      <c r="F302" s="36">
        <v>3437.1333333333337</v>
      </c>
      <c r="G302" s="36">
        <v>3428.4666666666672</v>
      </c>
      <c r="H302" s="36">
        <v>3472.8666666666668</v>
      </c>
      <c r="I302" s="36">
        <v>3481.5333333333338</v>
      </c>
      <c r="J302" s="36">
        <v>3495.0666666666666</v>
      </c>
      <c r="K302" s="31">
        <v>3468</v>
      </c>
      <c r="L302" s="31">
        <v>3445.8</v>
      </c>
      <c r="M302" s="31">
        <v>1.41462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488.65</v>
      </c>
      <c r="D303" s="36">
        <v>489.3</v>
      </c>
      <c r="E303" s="36">
        <v>482.35</v>
      </c>
      <c r="F303" s="36">
        <v>476.05</v>
      </c>
      <c r="G303" s="36">
        <v>469.1</v>
      </c>
      <c r="H303" s="36">
        <v>495.6</v>
      </c>
      <c r="I303" s="36">
        <v>502.54999999999995</v>
      </c>
      <c r="J303" s="36">
        <v>508.85</v>
      </c>
      <c r="K303" s="31">
        <v>496.25</v>
      </c>
      <c r="L303" s="31">
        <v>483</v>
      </c>
      <c r="M303" s="31">
        <v>0.64898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444.65</v>
      </c>
      <c r="D304" s="36">
        <v>443.63333333333338</v>
      </c>
      <c r="E304" s="36">
        <v>441.01666666666677</v>
      </c>
      <c r="F304" s="36">
        <v>437.38333333333338</v>
      </c>
      <c r="G304" s="36">
        <v>434.76666666666677</v>
      </c>
      <c r="H304" s="36">
        <v>447.26666666666677</v>
      </c>
      <c r="I304" s="36">
        <v>449.88333333333344</v>
      </c>
      <c r="J304" s="36">
        <v>453.51666666666677</v>
      </c>
      <c r="K304" s="31">
        <v>446.25</v>
      </c>
      <c r="L304" s="31">
        <v>440</v>
      </c>
      <c r="M304" s="31">
        <v>1.8675999999999999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259.10000000000002</v>
      </c>
      <c r="D305" s="36">
        <v>257.3</v>
      </c>
      <c r="E305" s="36">
        <v>254</v>
      </c>
      <c r="F305" s="36">
        <v>248.89999999999998</v>
      </c>
      <c r="G305" s="36">
        <v>245.59999999999997</v>
      </c>
      <c r="H305" s="36">
        <v>262.40000000000003</v>
      </c>
      <c r="I305" s="36">
        <v>265.7000000000001</v>
      </c>
      <c r="J305" s="36">
        <v>270.80000000000007</v>
      </c>
      <c r="K305" s="31">
        <v>260.60000000000002</v>
      </c>
      <c r="L305" s="31">
        <v>252.2</v>
      </c>
      <c r="M305" s="31">
        <v>6.4854700000000003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146.9</v>
      </c>
      <c r="D306" s="36">
        <v>147.16666666666666</v>
      </c>
      <c r="E306" s="36">
        <v>145.98333333333332</v>
      </c>
      <c r="F306" s="36">
        <v>145.06666666666666</v>
      </c>
      <c r="G306" s="36">
        <v>143.88333333333333</v>
      </c>
      <c r="H306" s="36">
        <v>148.08333333333331</v>
      </c>
      <c r="I306" s="36">
        <v>149.26666666666665</v>
      </c>
      <c r="J306" s="36">
        <v>150.18333333333331</v>
      </c>
      <c r="K306" s="31">
        <v>148.35</v>
      </c>
      <c r="L306" s="31">
        <v>146.25</v>
      </c>
      <c r="M306" s="31">
        <v>5.6223099999999997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974.4</v>
      </c>
      <c r="D307" s="36">
        <v>975.15</v>
      </c>
      <c r="E307" s="36">
        <v>970.19999999999993</v>
      </c>
      <c r="F307" s="36">
        <v>966</v>
      </c>
      <c r="G307" s="36">
        <v>961.05</v>
      </c>
      <c r="H307" s="36">
        <v>979.34999999999991</v>
      </c>
      <c r="I307" s="36">
        <v>984.3</v>
      </c>
      <c r="J307" s="36">
        <v>988.49999999999989</v>
      </c>
      <c r="K307" s="31">
        <v>980.1</v>
      </c>
      <c r="L307" s="31">
        <v>970.95</v>
      </c>
      <c r="M307" s="31">
        <v>2.6520800000000002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9481.4500000000007</v>
      </c>
      <c r="D308" s="36">
        <v>9423.9500000000007</v>
      </c>
      <c r="E308" s="36">
        <v>9312.5500000000011</v>
      </c>
      <c r="F308" s="36">
        <v>9143.65</v>
      </c>
      <c r="G308" s="36">
        <v>9032.25</v>
      </c>
      <c r="H308" s="36">
        <v>9592.8500000000022</v>
      </c>
      <c r="I308" s="36">
        <v>9704.2500000000036</v>
      </c>
      <c r="J308" s="36">
        <v>9873.1500000000033</v>
      </c>
      <c r="K308" s="31">
        <v>9535.35</v>
      </c>
      <c r="L308" s="31">
        <v>9255.0499999999993</v>
      </c>
      <c r="M308" s="31">
        <v>0.15809000000000001</v>
      </c>
      <c r="N308" s="1"/>
      <c r="O308" s="1"/>
    </row>
    <row r="309" spans="1:15" ht="12.75" customHeight="1">
      <c r="A309" s="33">
        <v>299</v>
      </c>
      <c r="B309" s="53" t="s">
        <v>1063</v>
      </c>
      <c r="C309" s="31">
        <v>705.15</v>
      </c>
      <c r="D309" s="36">
        <v>707.75</v>
      </c>
      <c r="E309" s="36">
        <v>698.5</v>
      </c>
      <c r="F309" s="36">
        <v>691.85</v>
      </c>
      <c r="G309" s="36">
        <v>682.6</v>
      </c>
      <c r="H309" s="36">
        <v>714.4</v>
      </c>
      <c r="I309" s="36">
        <v>723.65</v>
      </c>
      <c r="J309" s="36">
        <v>730.3</v>
      </c>
      <c r="K309" s="31">
        <v>717</v>
      </c>
      <c r="L309" s="31">
        <v>701.1</v>
      </c>
      <c r="M309" s="31">
        <v>0.52741000000000005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1660.3</v>
      </c>
      <c r="D310" s="36">
        <v>1658.3</v>
      </c>
      <c r="E310" s="36">
        <v>1650.6</v>
      </c>
      <c r="F310" s="36">
        <v>1640.8999999999999</v>
      </c>
      <c r="G310" s="36">
        <v>1633.1999999999998</v>
      </c>
      <c r="H310" s="36">
        <v>1668</v>
      </c>
      <c r="I310" s="36">
        <v>1675.7000000000003</v>
      </c>
      <c r="J310" s="36">
        <v>1685.4</v>
      </c>
      <c r="K310" s="31">
        <v>1666</v>
      </c>
      <c r="L310" s="31">
        <v>1648.6</v>
      </c>
      <c r="M310" s="31">
        <v>0.42383999999999999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75.5</v>
      </c>
      <c r="D311" s="36">
        <v>75.433333333333337</v>
      </c>
      <c r="E311" s="36">
        <v>74.866666666666674</v>
      </c>
      <c r="F311" s="36">
        <v>74.233333333333334</v>
      </c>
      <c r="G311" s="36">
        <v>73.666666666666671</v>
      </c>
      <c r="H311" s="36">
        <v>76.066666666666677</v>
      </c>
      <c r="I311" s="36">
        <v>76.63333333333334</v>
      </c>
      <c r="J311" s="36">
        <v>77.26666666666668</v>
      </c>
      <c r="K311" s="31">
        <v>76</v>
      </c>
      <c r="L311" s="31">
        <v>74.8</v>
      </c>
      <c r="M311" s="31">
        <v>6.8381100000000004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129084.15</v>
      </c>
      <c r="D312" s="36">
        <v>129094.38333333335</v>
      </c>
      <c r="E312" s="36">
        <v>128689.76666666669</v>
      </c>
      <c r="F312" s="36">
        <v>128295.38333333335</v>
      </c>
      <c r="G312" s="36">
        <v>127890.76666666669</v>
      </c>
      <c r="H312" s="36">
        <v>129488.76666666669</v>
      </c>
      <c r="I312" s="36">
        <v>129893.38333333336</v>
      </c>
      <c r="J312" s="36">
        <v>130287.76666666669</v>
      </c>
      <c r="K312" s="31">
        <v>129499</v>
      </c>
      <c r="L312" s="31">
        <v>128700</v>
      </c>
      <c r="M312" s="31">
        <v>4.8300000000000001E-3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2042.3</v>
      </c>
      <c r="D313" s="36">
        <v>2025.7666666666667</v>
      </c>
      <c r="E313" s="36">
        <v>1991.5333333333333</v>
      </c>
      <c r="F313" s="36">
        <v>1940.7666666666667</v>
      </c>
      <c r="G313" s="36">
        <v>1906.5333333333333</v>
      </c>
      <c r="H313" s="36">
        <v>2076.5333333333333</v>
      </c>
      <c r="I313" s="36">
        <v>2110.7666666666664</v>
      </c>
      <c r="J313" s="36">
        <v>2161.5333333333333</v>
      </c>
      <c r="K313" s="31">
        <v>2060</v>
      </c>
      <c r="L313" s="31">
        <v>1975</v>
      </c>
      <c r="M313" s="31">
        <v>2.53573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1207.5</v>
      </c>
      <c r="D314" s="36">
        <v>1205.8500000000001</v>
      </c>
      <c r="E314" s="36">
        <v>1201.6500000000003</v>
      </c>
      <c r="F314" s="36">
        <v>1195.8000000000002</v>
      </c>
      <c r="G314" s="36">
        <v>1191.6000000000004</v>
      </c>
      <c r="H314" s="36">
        <v>1211.7000000000003</v>
      </c>
      <c r="I314" s="36">
        <v>1215.9000000000001</v>
      </c>
      <c r="J314" s="36">
        <v>1221.7500000000002</v>
      </c>
      <c r="K314" s="31">
        <v>1210.05</v>
      </c>
      <c r="L314" s="31">
        <v>1200</v>
      </c>
      <c r="M314" s="31">
        <v>0.26225999999999999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1319.8</v>
      </c>
      <c r="D315" s="36">
        <v>1321.9333333333334</v>
      </c>
      <c r="E315" s="36">
        <v>1309.8666666666668</v>
      </c>
      <c r="F315" s="36">
        <v>1299.9333333333334</v>
      </c>
      <c r="G315" s="36">
        <v>1287.8666666666668</v>
      </c>
      <c r="H315" s="36">
        <v>1331.8666666666668</v>
      </c>
      <c r="I315" s="36">
        <v>1343.9333333333334</v>
      </c>
      <c r="J315" s="36">
        <v>1353.8666666666668</v>
      </c>
      <c r="K315" s="31">
        <v>1334</v>
      </c>
      <c r="L315" s="31">
        <v>1312</v>
      </c>
      <c r="M315" s="31">
        <v>0.26972000000000002</v>
      </c>
      <c r="N315" s="1"/>
      <c r="O315" s="1"/>
    </row>
    <row r="316" spans="1:15" ht="12.75" customHeight="1">
      <c r="A316" s="33">
        <v>306</v>
      </c>
      <c r="B316" s="53" t="s">
        <v>1064</v>
      </c>
      <c r="C316" s="31">
        <v>836.35</v>
      </c>
      <c r="D316" s="36">
        <v>833.11666666666667</v>
      </c>
      <c r="E316" s="36">
        <v>822.23333333333335</v>
      </c>
      <c r="F316" s="36">
        <v>808.11666666666667</v>
      </c>
      <c r="G316" s="36">
        <v>797.23333333333335</v>
      </c>
      <c r="H316" s="36">
        <v>847.23333333333335</v>
      </c>
      <c r="I316" s="36">
        <v>858.11666666666679</v>
      </c>
      <c r="J316" s="36">
        <v>872.23333333333335</v>
      </c>
      <c r="K316" s="31">
        <v>844</v>
      </c>
      <c r="L316" s="31">
        <v>819</v>
      </c>
      <c r="M316" s="31">
        <v>0.69128000000000001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264.5</v>
      </c>
      <c r="D317" s="36">
        <v>264.96666666666664</v>
      </c>
      <c r="E317" s="36">
        <v>263.0333333333333</v>
      </c>
      <c r="F317" s="36">
        <v>261.56666666666666</v>
      </c>
      <c r="G317" s="36">
        <v>259.63333333333333</v>
      </c>
      <c r="H317" s="36">
        <v>266.43333333333328</v>
      </c>
      <c r="I317" s="36">
        <v>268.36666666666656</v>
      </c>
      <c r="J317" s="36">
        <v>269.83333333333326</v>
      </c>
      <c r="K317" s="31">
        <v>266.89999999999998</v>
      </c>
      <c r="L317" s="31">
        <v>263.5</v>
      </c>
      <c r="M317" s="31">
        <v>1.03925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2503.6999999999998</v>
      </c>
      <c r="D318" s="36">
        <v>2510.5666666666666</v>
      </c>
      <c r="E318" s="36">
        <v>2493.1833333333334</v>
      </c>
      <c r="F318" s="36">
        <v>2482.666666666667</v>
      </c>
      <c r="G318" s="36">
        <v>2465.2833333333338</v>
      </c>
      <c r="H318" s="36">
        <v>2521.083333333333</v>
      </c>
      <c r="I318" s="36">
        <v>2538.4666666666662</v>
      </c>
      <c r="J318" s="36">
        <v>2548.9833333333327</v>
      </c>
      <c r="K318" s="31">
        <v>2527.9499999999998</v>
      </c>
      <c r="L318" s="31">
        <v>2500.0500000000002</v>
      </c>
      <c r="M318" s="31">
        <v>2.57091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409</v>
      </c>
      <c r="D319" s="36">
        <v>407.34999999999997</v>
      </c>
      <c r="E319" s="36">
        <v>403.79999999999995</v>
      </c>
      <c r="F319" s="36">
        <v>398.59999999999997</v>
      </c>
      <c r="G319" s="36">
        <v>395.04999999999995</v>
      </c>
      <c r="H319" s="36">
        <v>412.54999999999995</v>
      </c>
      <c r="I319" s="36">
        <v>416.1</v>
      </c>
      <c r="J319" s="36">
        <v>421.29999999999995</v>
      </c>
      <c r="K319" s="31">
        <v>410.9</v>
      </c>
      <c r="L319" s="31">
        <v>402.15</v>
      </c>
      <c r="M319" s="31">
        <v>0.14981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621</v>
      </c>
      <c r="D320" s="36">
        <v>622.96666666666658</v>
      </c>
      <c r="E320" s="36">
        <v>615.83333333333314</v>
      </c>
      <c r="F320" s="36">
        <v>610.66666666666652</v>
      </c>
      <c r="G320" s="36">
        <v>603.53333333333308</v>
      </c>
      <c r="H320" s="36">
        <v>628.13333333333321</v>
      </c>
      <c r="I320" s="36">
        <v>635.26666666666665</v>
      </c>
      <c r="J320" s="36">
        <v>640.43333333333328</v>
      </c>
      <c r="K320" s="31">
        <v>630.1</v>
      </c>
      <c r="L320" s="31">
        <v>617.79999999999995</v>
      </c>
      <c r="M320" s="31">
        <v>0.34233000000000002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181.8</v>
      </c>
      <c r="D321" s="36">
        <v>182.26666666666665</v>
      </c>
      <c r="E321" s="36">
        <v>179.5333333333333</v>
      </c>
      <c r="F321" s="36">
        <v>177.26666666666665</v>
      </c>
      <c r="G321" s="36">
        <v>174.5333333333333</v>
      </c>
      <c r="H321" s="36">
        <v>184.5333333333333</v>
      </c>
      <c r="I321" s="36">
        <v>187.26666666666665</v>
      </c>
      <c r="J321" s="36">
        <v>189.5333333333333</v>
      </c>
      <c r="K321" s="31">
        <v>185</v>
      </c>
      <c r="L321" s="31">
        <v>180</v>
      </c>
      <c r="M321" s="31">
        <v>10.134840000000001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213.75</v>
      </c>
      <c r="D322" s="36">
        <v>213.03333333333333</v>
      </c>
      <c r="E322" s="36">
        <v>211.01666666666665</v>
      </c>
      <c r="F322" s="36">
        <v>208.28333333333333</v>
      </c>
      <c r="G322" s="36">
        <v>206.26666666666665</v>
      </c>
      <c r="H322" s="36">
        <v>215.76666666666665</v>
      </c>
      <c r="I322" s="36">
        <v>217.78333333333336</v>
      </c>
      <c r="J322" s="36">
        <v>220.51666666666665</v>
      </c>
      <c r="K322" s="31">
        <v>215.05</v>
      </c>
      <c r="L322" s="31">
        <v>210.3</v>
      </c>
      <c r="M322" s="31">
        <v>8.5479900000000004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2111.65</v>
      </c>
      <c r="D323" s="36">
        <v>2114.1333333333332</v>
      </c>
      <c r="E323" s="36">
        <v>2101.2666666666664</v>
      </c>
      <c r="F323" s="36">
        <v>2090.8833333333332</v>
      </c>
      <c r="G323" s="36">
        <v>2078.0166666666664</v>
      </c>
      <c r="H323" s="36">
        <v>2124.5166666666664</v>
      </c>
      <c r="I323" s="36">
        <v>2137.3833333333332</v>
      </c>
      <c r="J323" s="36">
        <v>2147.7666666666664</v>
      </c>
      <c r="K323" s="31">
        <v>2127</v>
      </c>
      <c r="L323" s="31">
        <v>2103.75</v>
      </c>
      <c r="M323" s="31">
        <v>0.38068000000000002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594.54999999999995</v>
      </c>
      <c r="D324" s="36">
        <v>595.18333333333328</v>
      </c>
      <c r="E324" s="36">
        <v>590.46666666666658</v>
      </c>
      <c r="F324" s="36">
        <v>586.38333333333333</v>
      </c>
      <c r="G324" s="36">
        <v>581.66666666666663</v>
      </c>
      <c r="H324" s="36">
        <v>599.26666666666654</v>
      </c>
      <c r="I324" s="36">
        <v>603.98333333333323</v>
      </c>
      <c r="J324" s="36">
        <v>608.06666666666649</v>
      </c>
      <c r="K324" s="31">
        <v>599.9</v>
      </c>
      <c r="L324" s="31">
        <v>591.1</v>
      </c>
      <c r="M324" s="31">
        <v>0.91596999999999995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12600.15</v>
      </c>
      <c r="D325" s="36">
        <v>12619.666666666666</v>
      </c>
      <c r="E325" s="36">
        <v>12545.883333333331</v>
      </c>
      <c r="F325" s="36">
        <v>12491.616666666665</v>
      </c>
      <c r="G325" s="36">
        <v>12417.83333333333</v>
      </c>
      <c r="H325" s="36">
        <v>12673.933333333332</v>
      </c>
      <c r="I325" s="36">
        <v>12747.716666666669</v>
      </c>
      <c r="J325" s="36">
        <v>12801.983333333334</v>
      </c>
      <c r="K325" s="31">
        <v>12693.45</v>
      </c>
      <c r="L325" s="31">
        <v>12565.4</v>
      </c>
      <c r="M325" s="31">
        <v>0.17549999999999999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2525</v>
      </c>
      <c r="D326" s="36">
        <v>2518</v>
      </c>
      <c r="E326" s="36">
        <v>2487</v>
      </c>
      <c r="F326" s="36">
        <v>2449</v>
      </c>
      <c r="G326" s="36">
        <v>2418</v>
      </c>
      <c r="H326" s="36">
        <v>2556</v>
      </c>
      <c r="I326" s="36">
        <v>2587</v>
      </c>
      <c r="J326" s="36">
        <v>2625</v>
      </c>
      <c r="K326" s="31">
        <v>2549</v>
      </c>
      <c r="L326" s="31">
        <v>2480</v>
      </c>
      <c r="M326" s="31">
        <v>8.2869999999999999E-2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1024.8</v>
      </c>
      <c r="D327" s="36">
        <v>1018.6166666666668</v>
      </c>
      <c r="E327" s="36">
        <v>1007.2333333333336</v>
      </c>
      <c r="F327" s="36">
        <v>989.66666666666674</v>
      </c>
      <c r="G327" s="36">
        <v>978.28333333333353</v>
      </c>
      <c r="H327" s="36">
        <v>1036.1833333333336</v>
      </c>
      <c r="I327" s="36">
        <v>1047.5666666666668</v>
      </c>
      <c r="J327" s="36">
        <v>1065.1333333333337</v>
      </c>
      <c r="K327" s="31">
        <v>1030</v>
      </c>
      <c r="L327" s="31">
        <v>1001.05</v>
      </c>
      <c r="M327" s="31">
        <v>0.32163999999999998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846.45</v>
      </c>
      <c r="D328" s="36">
        <v>846.1</v>
      </c>
      <c r="E328" s="36">
        <v>839.90000000000009</v>
      </c>
      <c r="F328" s="36">
        <v>833.35</v>
      </c>
      <c r="G328" s="36">
        <v>827.15000000000009</v>
      </c>
      <c r="H328" s="36">
        <v>852.65000000000009</v>
      </c>
      <c r="I328" s="36">
        <v>858.85000000000014</v>
      </c>
      <c r="J328" s="36">
        <v>865.40000000000009</v>
      </c>
      <c r="K328" s="31">
        <v>852.3</v>
      </c>
      <c r="L328" s="31">
        <v>839.55</v>
      </c>
      <c r="M328" s="31">
        <v>0.55767999999999995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2874.3</v>
      </c>
      <c r="D329" s="36">
        <v>2833.2333333333336</v>
      </c>
      <c r="E329" s="36">
        <v>2777.4666666666672</v>
      </c>
      <c r="F329" s="36">
        <v>2680.6333333333337</v>
      </c>
      <c r="G329" s="36">
        <v>2624.8666666666672</v>
      </c>
      <c r="H329" s="36">
        <v>2930.0666666666671</v>
      </c>
      <c r="I329" s="36">
        <v>2985.8333333333335</v>
      </c>
      <c r="J329" s="36">
        <v>3082.666666666667</v>
      </c>
      <c r="K329" s="31">
        <v>2889</v>
      </c>
      <c r="L329" s="31">
        <v>2736.4</v>
      </c>
      <c r="M329" s="31">
        <v>9.57517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696.5</v>
      </c>
      <c r="D330" s="36">
        <v>695.91666666666663</v>
      </c>
      <c r="E330" s="36">
        <v>689.63333333333321</v>
      </c>
      <c r="F330" s="36">
        <v>682.76666666666654</v>
      </c>
      <c r="G330" s="36">
        <v>676.48333333333312</v>
      </c>
      <c r="H330" s="36">
        <v>702.7833333333333</v>
      </c>
      <c r="I330" s="36">
        <v>709.06666666666683</v>
      </c>
      <c r="J330" s="36">
        <v>715.93333333333339</v>
      </c>
      <c r="K330" s="31">
        <v>702.2</v>
      </c>
      <c r="L330" s="31">
        <v>689.05</v>
      </c>
      <c r="M330" s="31">
        <v>4.403E-2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1133.4000000000001</v>
      </c>
      <c r="D331" s="36">
        <v>1137.8</v>
      </c>
      <c r="E331" s="36">
        <v>1123.5999999999999</v>
      </c>
      <c r="F331" s="36">
        <v>1113.8</v>
      </c>
      <c r="G331" s="36">
        <v>1099.5999999999999</v>
      </c>
      <c r="H331" s="36">
        <v>1147.5999999999999</v>
      </c>
      <c r="I331" s="36">
        <v>1161.8000000000002</v>
      </c>
      <c r="J331" s="36">
        <v>1171.5999999999999</v>
      </c>
      <c r="K331" s="31">
        <v>1152</v>
      </c>
      <c r="L331" s="31">
        <v>1128</v>
      </c>
      <c r="M331" s="31">
        <v>6.8949999999999997E-2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1840.6</v>
      </c>
      <c r="D332" s="36">
        <v>1844.3999999999999</v>
      </c>
      <c r="E332" s="36">
        <v>1828.7999999999997</v>
      </c>
      <c r="F332" s="36">
        <v>1816.9999999999998</v>
      </c>
      <c r="G332" s="36">
        <v>1801.3999999999996</v>
      </c>
      <c r="H332" s="36">
        <v>1856.1999999999998</v>
      </c>
      <c r="I332" s="36">
        <v>1871.7999999999997</v>
      </c>
      <c r="J332" s="36">
        <v>1883.6</v>
      </c>
      <c r="K332" s="31">
        <v>1860</v>
      </c>
      <c r="L332" s="31">
        <v>1832.6</v>
      </c>
      <c r="M332" s="31">
        <v>0.19045999999999999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430.75</v>
      </c>
      <c r="D333" s="36">
        <v>428.5333333333333</v>
      </c>
      <c r="E333" s="36">
        <v>424.56666666666661</v>
      </c>
      <c r="F333" s="36">
        <v>418.38333333333333</v>
      </c>
      <c r="G333" s="36">
        <v>414.41666666666663</v>
      </c>
      <c r="H333" s="36">
        <v>434.71666666666658</v>
      </c>
      <c r="I333" s="36">
        <v>438.68333333333328</v>
      </c>
      <c r="J333" s="36">
        <v>444.86666666666656</v>
      </c>
      <c r="K333" s="31">
        <v>432.5</v>
      </c>
      <c r="L333" s="31">
        <v>422.35</v>
      </c>
      <c r="M333" s="31">
        <v>0.99461999999999995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69.2</v>
      </c>
      <c r="D334" s="36">
        <v>69.38333333333334</v>
      </c>
      <c r="E334" s="36">
        <v>68.816666666666677</v>
      </c>
      <c r="F334" s="36">
        <v>68.433333333333337</v>
      </c>
      <c r="G334" s="36">
        <v>67.866666666666674</v>
      </c>
      <c r="H334" s="36">
        <v>69.76666666666668</v>
      </c>
      <c r="I334" s="36">
        <v>70.333333333333343</v>
      </c>
      <c r="J334" s="36">
        <v>70.716666666666683</v>
      </c>
      <c r="K334" s="31">
        <v>69.95</v>
      </c>
      <c r="L334" s="31">
        <v>69</v>
      </c>
      <c r="M334" s="31">
        <v>9.1141400000000008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2406.15</v>
      </c>
      <c r="D335" s="36">
        <v>2393.4166666666665</v>
      </c>
      <c r="E335" s="36">
        <v>2362.833333333333</v>
      </c>
      <c r="F335" s="36">
        <v>2319.5166666666664</v>
      </c>
      <c r="G335" s="36">
        <v>2288.9333333333329</v>
      </c>
      <c r="H335" s="36">
        <v>2436.7333333333331</v>
      </c>
      <c r="I335" s="36">
        <v>2467.3166666666662</v>
      </c>
      <c r="J335" s="36">
        <v>2510.6333333333332</v>
      </c>
      <c r="K335" s="31">
        <v>2424</v>
      </c>
      <c r="L335" s="31">
        <v>2350.1</v>
      </c>
      <c r="M335" s="31">
        <v>0.45426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2322.3000000000002</v>
      </c>
      <c r="D336" s="36">
        <v>2322.4</v>
      </c>
      <c r="E336" s="36">
        <v>2314.9</v>
      </c>
      <c r="F336" s="36">
        <v>2307.5</v>
      </c>
      <c r="G336" s="36">
        <v>2300</v>
      </c>
      <c r="H336" s="36">
        <v>2329.8000000000002</v>
      </c>
      <c r="I336" s="36">
        <v>2337.3000000000002</v>
      </c>
      <c r="J336" s="36">
        <v>2344.7000000000003</v>
      </c>
      <c r="K336" s="31">
        <v>2329.9</v>
      </c>
      <c r="L336" s="31">
        <v>2315</v>
      </c>
      <c r="M336" s="31">
        <v>0.30625000000000002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4042.5</v>
      </c>
      <c r="D337" s="36">
        <v>4042.4666666666667</v>
      </c>
      <c r="E337" s="36">
        <v>4010.9333333333334</v>
      </c>
      <c r="F337" s="36">
        <v>3979.3666666666668</v>
      </c>
      <c r="G337" s="36">
        <v>3947.8333333333335</v>
      </c>
      <c r="H337" s="36">
        <v>4074.0333333333333</v>
      </c>
      <c r="I337" s="36">
        <v>4105.5666666666675</v>
      </c>
      <c r="J337" s="36">
        <v>4137.1333333333332</v>
      </c>
      <c r="K337" s="31">
        <v>4074</v>
      </c>
      <c r="L337" s="31">
        <v>4010.9</v>
      </c>
      <c r="M337" s="31">
        <v>0.82225999999999999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1703.4</v>
      </c>
      <c r="D338" s="36">
        <v>1700.9666666666669</v>
      </c>
      <c r="E338" s="36">
        <v>1686.4833333333338</v>
      </c>
      <c r="F338" s="36">
        <v>1669.5666666666668</v>
      </c>
      <c r="G338" s="36">
        <v>1655.0833333333337</v>
      </c>
      <c r="H338" s="36">
        <v>1717.8833333333339</v>
      </c>
      <c r="I338" s="36">
        <v>1732.366666666667</v>
      </c>
      <c r="J338" s="36">
        <v>1749.283333333334</v>
      </c>
      <c r="K338" s="31">
        <v>1715.45</v>
      </c>
      <c r="L338" s="31">
        <v>1684.05</v>
      </c>
      <c r="M338" s="31">
        <v>0.32686999999999999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999.4</v>
      </c>
      <c r="D339" s="36">
        <v>1000.4</v>
      </c>
      <c r="E339" s="36">
        <v>994.09999999999991</v>
      </c>
      <c r="F339" s="36">
        <v>988.8</v>
      </c>
      <c r="G339" s="36">
        <v>982.49999999999989</v>
      </c>
      <c r="H339" s="36">
        <v>1005.6999999999999</v>
      </c>
      <c r="I339" s="36">
        <v>1011.9999999999999</v>
      </c>
      <c r="J339" s="36">
        <v>1017.3</v>
      </c>
      <c r="K339" s="31">
        <v>1006.7</v>
      </c>
      <c r="L339" s="31">
        <v>995.1</v>
      </c>
      <c r="M339" s="31">
        <v>0.49883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143.80000000000001</v>
      </c>
      <c r="D340" s="36">
        <v>144.06666666666669</v>
      </c>
      <c r="E340" s="36">
        <v>142.73333333333338</v>
      </c>
      <c r="F340" s="36">
        <v>141.66666666666669</v>
      </c>
      <c r="G340" s="36">
        <v>140.33333333333337</v>
      </c>
      <c r="H340" s="36">
        <v>145.13333333333338</v>
      </c>
      <c r="I340" s="36">
        <v>146.4666666666667</v>
      </c>
      <c r="J340" s="36">
        <v>147.53333333333339</v>
      </c>
      <c r="K340" s="31">
        <v>145.4</v>
      </c>
      <c r="L340" s="31">
        <v>143</v>
      </c>
      <c r="M340" s="31">
        <v>80.006159999999994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277.75</v>
      </c>
      <c r="D341" s="36">
        <v>277.84999999999997</v>
      </c>
      <c r="E341" s="36">
        <v>275.69999999999993</v>
      </c>
      <c r="F341" s="36">
        <v>273.64999999999998</v>
      </c>
      <c r="G341" s="36">
        <v>271.49999999999994</v>
      </c>
      <c r="H341" s="36">
        <v>279.89999999999992</v>
      </c>
      <c r="I341" s="36">
        <v>282.0499999999999</v>
      </c>
      <c r="J341" s="36">
        <v>284.09999999999991</v>
      </c>
      <c r="K341" s="31">
        <v>280</v>
      </c>
      <c r="L341" s="31">
        <v>275.8</v>
      </c>
      <c r="M341" s="31">
        <v>10.78697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97.9</v>
      </c>
      <c r="D342" s="36">
        <v>97.3</v>
      </c>
      <c r="E342" s="36">
        <v>96.1</v>
      </c>
      <c r="F342" s="36">
        <v>94.3</v>
      </c>
      <c r="G342" s="36">
        <v>93.1</v>
      </c>
      <c r="H342" s="36">
        <v>99.1</v>
      </c>
      <c r="I342" s="36">
        <v>100.30000000000001</v>
      </c>
      <c r="J342" s="36">
        <v>102.1</v>
      </c>
      <c r="K342" s="31">
        <v>98.5</v>
      </c>
      <c r="L342" s="31">
        <v>95.5</v>
      </c>
      <c r="M342" s="31">
        <v>281.00263999999999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239.9</v>
      </c>
      <c r="D343" s="36">
        <v>241.0333333333333</v>
      </c>
      <c r="E343" s="36">
        <v>237.06666666666661</v>
      </c>
      <c r="F343" s="36">
        <v>234.23333333333329</v>
      </c>
      <c r="G343" s="36">
        <v>230.26666666666659</v>
      </c>
      <c r="H343" s="36">
        <v>243.86666666666662</v>
      </c>
      <c r="I343" s="36">
        <v>247.83333333333331</v>
      </c>
      <c r="J343" s="36">
        <v>250.66666666666663</v>
      </c>
      <c r="K343" s="31">
        <v>245</v>
      </c>
      <c r="L343" s="31">
        <v>238.2</v>
      </c>
      <c r="M343" s="31">
        <v>8.9598899999999997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280.14999999999998</v>
      </c>
      <c r="D344" s="36">
        <v>279.86666666666662</v>
      </c>
      <c r="E344" s="36">
        <v>278.28333333333325</v>
      </c>
      <c r="F344" s="36">
        <v>276.41666666666663</v>
      </c>
      <c r="G344" s="36">
        <v>274.83333333333326</v>
      </c>
      <c r="H344" s="36">
        <v>281.73333333333323</v>
      </c>
      <c r="I344" s="36">
        <v>283.31666666666661</v>
      </c>
      <c r="J344" s="36">
        <v>285.18333333333322</v>
      </c>
      <c r="K344" s="31">
        <v>281.45</v>
      </c>
      <c r="L344" s="31">
        <v>278</v>
      </c>
      <c r="M344" s="31">
        <v>31.290400000000002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65.45</v>
      </c>
      <c r="D345" s="36">
        <v>65.55</v>
      </c>
      <c r="E345" s="36">
        <v>65.099999999999994</v>
      </c>
      <c r="F345" s="36">
        <v>64.75</v>
      </c>
      <c r="G345" s="36">
        <v>64.3</v>
      </c>
      <c r="H345" s="36">
        <v>65.899999999999991</v>
      </c>
      <c r="I345" s="36">
        <v>66.350000000000009</v>
      </c>
      <c r="J345" s="36">
        <v>66.699999999999989</v>
      </c>
      <c r="K345" s="31">
        <v>66</v>
      </c>
      <c r="L345" s="31">
        <v>65.2</v>
      </c>
      <c r="M345" s="31">
        <v>21.718340000000001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366.3</v>
      </c>
      <c r="D346" s="36">
        <v>366.43333333333334</v>
      </c>
      <c r="E346" s="36">
        <v>364.86666666666667</v>
      </c>
      <c r="F346" s="36">
        <v>363.43333333333334</v>
      </c>
      <c r="G346" s="36">
        <v>361.86666666666667</v>
      </c>
      <c r="H346" s="36">
        <v>367.86666666666667</v>
      </c>
      <c r="I346" s="36">
        <v>369.43333333333339</v>
      </c>
      <c r="J346" s="36">
        <v>370.86666666666667</v>
      </c>
      <c r="K346" s="31">
        <v>368</v>
      </c>
      <c r="L346" s="31">
        <v>365</v>
      </c>
      <c r="M346" s="31">
        <v>10.503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1292.3</v>
      </c>
      <c r="D347" s="36">
        <v>1292.4333333333334</v>
      </c>
      <c r="E347" s="36">
        <v>1280.8666666666668</v>
      </c>
      <c r="F347" s="36">
        <v>1269.4333333333334</v>
      </c>
      <c r="G347" s="36">
        <v>1257.8666666666668</v>
      </c>
      <c r="H347" s="36">
        <v>1303.8666666666668</v>
      </c>
      <c r="I347" s="36">
        <v>1315.4333333333334</v>
      </c>
      <c r="J347" s="36">
        <v>1326.8666666666668</v>
      </c>
      <c r="K347" s="31">
        <v>1304</v>
      </c>
      <c r="L347" s="31">
        <v>1281</v>
      </c>
      <c r="M347" s="31">
        <v>0.15251000000000001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199.9</v>
      </c>
      <c r="D348" s="36">
        <v>198.98333333333335</v>
      </c>
      <c r="E348" s="36">
        <v>196.51666666666671</v>
      </c>
      <c r="F348" s="36">
        <v>193.13333333333335</v>
      </c>
      <c r="G348" s="36">
        <v>190.66666666666671</v>
      </c>
      <c r="H348" s="36">
        <v>202.3666666666667</v>
      </c>
      <c r="I348" s="36">
        <v>204.83333333333334</v>
      </c>
      <c r="J348" s="36">
        <v>208.2166666666667</v>
      </c>
      <c r="K348" s="31">
        <v>201.45</v>
      </c>
      <c r="L348" s="31">
        <v>195.6</v>
      </c>
      <c r="M348" s="31">
        <v>74.829459999999997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3430.05</v>
      </c>
      <c r="D349" s="36">
        <v>3438.35</v>
      </c>
      <c r="E349" s="36">
        <v>3416.7</v>
      </c>
      <c r="F349" s="36">
        <v>3403.35</v>
      </c>
      <c r="G349" s="36">
        <v>3381.7</v>
      </c>
      <c r="H349" s="36">
        <v>3451.7</v>
      </c>
      <c r="I349" s="36">
        <v>3473.3500000000004</v>
      </c>
      <c r="J349" s="36">
        <v>3486.7</v>
      </c>
      <c r="K349" s="31">
        <v>3460</v>
      </c>
      <c r="L349" s="31">
        <v>3425</v>
      </c>
      <c r="M349" s="31">
        <v>0.24664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2504.4</v>
      </c>
      <c r="D350" s="36">
        <v>2494.3166666666666</v>
      </c>
      <c r="E350" s="36">
        <v>2469.8833333333332</v>
      </c>
      <c r="F350" s="36">
        <v>2435.3666666666668</v>
      </c>
      <c r="G350" s="36">
        <v>2410.9333333333334</v>
      </c>
      <c r="H350" s="36">
        <v>2528.833333333333</v>
      </c>
      <c r="I350" s="36">
        <v>2553.2666666666664</v>
      </c>
      <c r="J350" s="36">
        <v>2587.7833333333328</v>
      </c>
      <c r="K350" s="31">
        <v>2518.75</v>
      </c>
      <c r="L350" s="31">
        <v>2459.8000000000002</v>
      </c>
      <c r="M350" s="31">
        <v>2.52529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81.849999999999994</v>
      </c>
      <c r="D351" s="36">
        <v>81.966666666666654</v>
      </c>
      <c r="E351" s="36">
        <v>81.133333333333312</v>
      </c>
      <c r="F351" s="36">
        <v>80.416666666666657</v>
      </c>
      <c r="G351" s="36">
        <v>79.583333333333314</v>
      </c>
      <c r="H351" s="36">
        <v>82.683333333333309</v>
      </c>
      <c r="I351" s="36">
        <v>83.516666666666652</v>
      </c>
      <c r="J351" s="36">
        <v>84.233333333333306</v>
      </c>
      <c r="K351" s="31">
        <v>82.8</v>
      </c>
      <c r="L351" s="31">
        <v>81.25</v>
      </c>
      <c r="M351" s="31">
        <v>1.2434799999999999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592.95000000000005</v>
      </c>
      <c r="D352" s="36">
        <v>592</v>
      </c>
      <c r="E352" s="36">
        <v>589</v>
      </c>
      <c r="F352" s="36">
        <v>585.04999999999995</v>
      </c>
      <c r="G352" s="36">
        <v>582.04999999999995</v>
      </c>
      <c r="H352" s="36">
        <v>595.95000000000005</v>
      </c>
      <c r="I352" s="36">
        <v>598.95000000000005</v>
      </c>
      <c r="J352" s="36">
        <v>602.90000000000009</v>
      </c>
      <c r="K352" s="31">
        <v>595</v>
      </c>
      <c r="L352" s="31">
        <v>588.04999999999995</v>
      </c>
      <c r="M352" s="31">
        <v>0.51468000000000003</v>
      </c>
      <c r="N352" s="1"/>
      <c r="O352" s="1"/>
    </row>
    <row r="353" spans="1:15" ht="12.75" customHeight="1">
      <c r="A353" s="33">
        <v>343</v>
      </c>
      <c r="B353" s="53" t="s">
        <v>1065</v>
      </c>
      <c r="C353" s="31">
        <v>4920.6000000000004</v>
      </c>
      <c r="D353" s="36">
        <v>4893.1833333333334</v>
      </c>
      <c r="E353" s="36">
        <v>4827.3666666666668</v>
      </c>
      <c r="F353" s="36">
        <v>4734.1333333333332</v>
      </c>
      <c r="G353" s="36">
        <v>4668.3166666666666</v>
      </c>
      <c r="H353" s="36">
        <v>4986.416666666667</v>
      </c>
      <c r="I353" s="36">
        <v>5052.2333333333345</v>
      </c>
      <c r="J353" s="36">
        <v>5145.4666666666672</v>
      </c>
      <c r="K353" s="31">
        <v>4959</v>
      </c>
      <c r="L353" s="31">
        <v>4799.95</v>
      </c>
      <c r="M353" s="31">
        <v>6.8739999999999996E-2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324.2</v>
      </c>
      <c r="D354" s="36">
        <v>322.56666666666666</v>
      </c>
      <c r="E354" s="36">
        <v>319.63333333333333</v>
      </c>
      <c r="F354" s="36">
        <v>315.06666666666666</v>
      </c>
      <c r="G354" s="36">
        <v>312.13333333333333</v>
      </c>
      <c r="H354" s="36">
        <v>327.13333333333333</v>
      </c>
      <c r="I354" s="36">
        <v>330.06666666666661</v>
      </c>
      <c r="J354" s="36">
        <v>334.63333333333333</v>
      </c>
      <c r="K354" s="31">
        <v>325.5</v>
      </c>
      <c r="L354" s="31">
        <v>318</v>
      </c>
      <c r="M354" s="31">
        <v>0.81328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1738.45</v>
      </c>
      <c r="D355" s="36">
        <v>1735.9166666666667</v>
      </c>
      <c r="E355" s="36">
        <v>1717.5333333333335</v>
      </c>
      <c r="F355" s="36">
        <v>1696.6166666666668</v>
      </c>
      <c r="G355" s="36">
        <v>1678.2333333333336</v>
      </c>
      <c r="H355" s="36">
        <v>1756.8333333333335</v>
      </c>
      <c r="I355" s="36">
        <v>1775.2166666666667</v>
      </c>
      <c r="J355" s="36">
        <v>1796.1333333333334</v>
      </c>
      <c r="K355" s="31">
        <v>1754.3</v>
      </c>
      <c r="L355" s="31">
        <v>1715</v>
      </c>
      <c r="M355" s="31">
        <v>0.70940999999999999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279</v>
      </c>
      <c r="D356" s="36">
        <v>279.7166666666667</v>
      </c>
      <c r="E356" s="36">
        <v>277.73333333333341</v>
      </c>
      <c r="F356" s="36">
        <v>276.4666666666667</v>
      </c>
      <c r="G356" s="36">
        <v>274.48333333333341</v>
      </c>
      <c r="H356" s="36">
        <v>280.98333333333341</v>
      </c>
      <c r="I356" s="36">
        <v>282.96666666666675</v>
      </c>
      <c r="J356" s="36">
        <v>284.23333333333341</v>
      </c>
      <c r="K356" s="31">
        <v>281.7</v>
      </c>
      <c r="L356" s="31">
        <v>278.45</v>
      </c>
      <c r="M356" s="31">
        <v>20.109929999999999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646.5</v>
      </c>
      <c r="D357" s="36">
        <v>647</v>
      </c>
      <c r="E357" s="36">
        <v>639</v>
      </c>
      <c r="F357" s="36">
        <v>631.5</v>
      </c>
      <c r="G357" s="36">
        <v>623.5</v>
      </c>
      <c r="H357" s="36">
        <v>654.5</v>
      </c>
      <c r="I357" s="36">
        <v>662.5</v>
      </c>
      <c r="J357" s="36">
        <v>670</v>
      </c>
      <c r="K357" s="31">
        <v>655</v>
      </c>
      <c r="L357" s="31">
        <v>639.5</v>
      </c>
      <c r="M357" s="31">
        <v>3.9982799999999998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1722.2</v>
      </c>
      <c r="D358" s="36">
        <v>1715.0999999999997</v>
      </c>
      <c r="E358" s="36">
        <v>1700.1999999999994</v>
      </c>
      <c r="F358" s="36">
        <v>1678.1999999999996</v>
      </c>
      <c r="G358" s="36">
        <v>1663.2999999999993</v>
      </c>
      <c r="H358" s="36">
        <v>1737.0999999999995</v>
      </c>
      <c r="I358" s="36">
        <v>1751.9999999999995</v>
      </c>
      <c r="J358" s="36">
        <v>1773.9999999999995</v>
      </c>
      <c r="K358" s="31">
        <v>1730</v>
      </c>
      <c r="L358" s="31">
        <v>1693.1</v>
      </c>
      <c r="M358" s="31">
        <v>1.3706199999999999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344.4</v>
      </c>
      <c r="D359" s="36">
        <v>344.88333333333338</v>
      </c>
      <c r="E359" s="36">
        <v>340.76666666666677</v>
      </c>
      <c r="F359" s="36">
        <v>337.13333333333338</v>
      </c>
      <c r="G359" s="36">
        <v>333.01666666666677</v>
      </c>
      <c r="H359" s="36">
        <v>348.51666666666677</v>
      </c>
      <c r="I359" s="36">
        <v>352.63333333333344</v>
      </c>
      <c r="J359" s="36">
        <v>356.26666666666677</v>
      </c>
      <c r="K359" s="31">
        <v>349</v>
      </c>
      <c r="L359" s="31">
        <v>341.25</v>
      </c>
      <c r="M359" s="31">
        <v>1.4768600000000001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7787.85</v>
      </c>
      <c r="D360" s="36">
        <v>7802.6333333333341</v>
      </c>
      <c r="E360" s="36">
        <v>7755.2666666666682</v>
      </c>
      <c r="F360" s="36">
        <v>7722.6833333333343</v>
      </c>
      <c r="G360" s="36">
        <v>7675.3166666666684</v>
      </c>
      <c r="H360" s="36">
        <v>7835.2166666666681</v>
      </c>
      <c r="I360" s="36">
        <v>7882.5833333333348</v>
      </c>
      <c r="J360" s="36">
        <v>7915.1666666666679</v>
      </c>
      <c r="K360" s="31">
        <v>7850</v>
      </c>
      <c r="L360" s="31">
        <v>7770.05</v>
      </c>
      <c r="M360" s="31">
        <v>6.8529999999999994E-2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1361.05</v>
      </c>
      <c r="D361" s="36">
        <v>1358.3500000000001</v>
      </c>
      <c r="E361" s="36">
        <v>1336.7000000000003</v>
      </c>
      <c r="F361" s="36">
        <v>1312.3500000000001</v>
      </c>
      <c r="G361" s="36">
        <v>1290.7000000000003</v>
      </c>
      <c r="H361" s="36">
        <v>1382.7000000000003</v>
      </c>
      <c r="I361" s="36">
        <v>1404.3500000000004</v>
      </c>
      <c r="J361" s="36">
        <v>1428.7000000000003</v>
      </c>
      <c r="K361" s="31">
        <v>1380</v>
      </c>
      <c r="L361" s="31">
        <v>1334</v>
      </c>
      <c r="M361" s="31">
        <v>1.5523499999999999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269.2</v>
      </c>
      <c r="D362" s="36">
        <v>268.06666666666666</v>
      </c>
      <c r="E362" s="36">
        <v>266.13333333333333</v>
      </c>
      <c r="F362" s="36">
        <v>263.06666666666666</v>
      </c>
      <c r="G362" s="36">
        <v>261.13333333333333</v>
      </c>
      <c r="H362" s="36">
        <v>271.13333333333333</v>
      </c>
      <c r="I362" s="36">
        <v>273.06666666666661</v>
      </c>
      <c r="J362" s="36">
        <v>276.13333333333333</v>
      </c>
      <c r="K362" s="31">
        <v>270</v>
      </c>
      <c r="L362" s="31">
        <v>265</v>
      </c>
      <c r="M362" s="31">
        <v>2.90448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3579.75</v>
      </c>
      <c r="D363" s="36">
        <v>3581.6833333333329</v>
      </c>
      <c r="E363" s="36">
        <v>3558.4666666666658</v>
      </c>
      <c r="F363" s="36">
        <v>3537.1833333333329</v>
      </c>
      <c r="G363" s="36">
        <v>3513.9666666666658</v>
      </c>
      <c r="H363" s="36">
        <v>3602.9666666666658</v>
      </c>
      <c r="I363" s="36">
        <v>3626.1833333333329</v>
      </c>
      <c r="J363" s="36">
        <v>3647.4666666666658</v>
      </c>
      <c r="K363" s="31">
        <v>3604.9</v>
      </c>
      <c r="L363" s="31">
        <v>3560.4</v>
      </c>
      <c r="M363" s="31">
        <v>0.23832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747.3</v>
      </c>
      <c r="D364" s="36">
        <v>745.26666666666677</v>
      </c>
      <c r="E364" s="36">
        <v>739.68333333333351</v>
      </c>
      <c r="F364" s="36">
        <v>732.06666666666672</v>
      </c>
      <c r="G364" s="36">
        <v>726.48333333333346</v>
      </c>
      <c r="H364" s="36">
        <v>752.88333333333355</v>
      </c>
      <c r="I364" s="36">
        <v>758.46666666666681</v>
      </c>
      <c r="J364" s="36">
        <v>766.0833333333336</v>
      </c>
      <c r="K364" s="31">
        <v>750.85</v>
      </c>
      <c r="L364" s="31">
        <v>737.65</v>
      </c>
      <c r="M364" s="31">
        <v>0.21224999999999999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458.4</v>
      </c>
      <c r="D365" s="36">
        <v>459.5</v>
      </c>
      <c r="E365" s="36">
        <v>456</v>
      </c>
      <c r="F365" s="36">
        <v>453.6</v>
      </c>
      <c r="G365" s="36">
        <v>450.1</v>
      </c>
      <c r="H365" s="36">
        <v>461.9</v>
      </c>
      <c r="I365" s="36">
        <v>465.4</v>
      </c>
      <c r="J365" s="36">
        <v>467.79999999999995</v>
      </c>
      <c r="K365" s="31">
        <v>463</v>
      </c>
      <c r="L365" s="31">
        <v>457.1</v>
      </c>
      <c r="M365" s="31">
        <v>1.1399699999999999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1325.65</v>
      </c>
      <c r="D366" s="36">
        <v>1326.1833333333334</v>
      </c>
      <c r="E366" s="36">
        <v>1322.4666666666667</v>
      </c>
      <c r="F366" s="36">
        <v>1319.2833333333333</v>
      </c>
      <c r="G366" s="36">
        <v>1315.5666666666666</v>
      </c>
      <c r="H366" s="36">
        <v>1329.3666666666668</v>
      </c>
      <c r="I366" s="36">
        <v>1333.0833333333335</v>
      </c>
      <c r="J366" s="36">
        <v>1336.2666666666669</v>
      </c>
      <c r="K366" s="31">
        <v>1329.9</v>
      </c>
      <c r="L366" s="31">
        <v>1323</v>
      </c>
      <c r="M366" s="31">
        <v>0.27567000000000003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35769.5</v>
      </c>
      <c r="D367" s="36">
        <v>35723.183333333334</v>
      </c>
      <c r="E367" s="36">
        <v>35447.366666666669</v>
      </c>
      <c r="F367" s="36">
        <v>35125.233333333337</v>
      </c>
      <c r="G367" s="36">
        <v>34849.416666666672</v>
      </c>
      <c r="H367" s="36">
        <v>36045.316666666666</v>
      </c>
      <c r="I367" s="36">
        <v>36321.133333333331</v>
      </c>
      <c r="J367" s="36">
        <v>36643.266666666663</v>
      </c>
      <c r="K367" s="31">
        <v>35999</v>
      </c>
      <c r="L367" s="31">
        <v>35401.050000000003</v>
      </c>
      <c r="M367" s="31">
        <v>1.6E-2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1427.3</v>
      </c>
      <c r="D368" s="36">
        <v>1422.4000000000003</v>
      </c>
      <c r="E368" s="36">
        <v>1404.8000000000006</v>
      </c>
      <c r="F368" s="36">
        <v>1382.3000000000004</v>
      </c>
      <c r="G368" s="36">
        <v>1364.7000000000007</v>
      </c>
      <c r="H368" s="36">
        <v>1444.9000000000005</v>
      </c>
      <c r="I368" s="36">
        <v>1462.5000000000005</v>
      </c>
      <c r="J368" s="36">
        <v>1485.0000000000005</v>
      </c>
      <c r="K368" s="31">
        <v>1440</v>
      </c>
      <c r="L368" s="31">
        <v>1399.9</v>
      </c>
      <c r="M368" s="31">
        <v>0.99260000000000004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3527.3</v>
      </c>
      <c r="D369" s="36">
        <v>3530.7833333333333</v>
      </c>
      <c r="E369" s="36">
        <v>3506.5166666666664</v>
      </c>
      <c r="F369" s="36">
        <v>3485.7333333333331</v>
      </c>
      <c r="G369" s="36">
        <v>3461.4666666666662</v>
      </c>
      <c r="H369" s="36">
        <v>3551.5666666666666</v>
      </c>
      <c r="I369" s="36">
        <v>3575.8333333333339</v>
      </c>
      <c r="J369" s="36">
        <v>3596.6166666666668</v>
      </c>
      <c r="K369" s="31">
        <v>3555.05</v>
      </c>
      <c r="L369" s="31">
        <v>3510</v>
      </c>
      <c r="M369" s="31">
        <v>0.23852999999999999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313.5</v>
      </c>
      <c r="D370" s="36">
        <v>313.83333333333331</v>
      </c>
      <c r="E370" s="36">
        <v>311.66666666666663</v>
      </c>
      <c r="F370" s="36">
        <v>309.83333333333331</v>
      </c>
      <c r="G370" s="36">
        <v>307.66666666666663</v>
      </c>
      <c r="H370" s="36">
        <v>315.66666666666663</v>
      </c>
      <c r="I370" s="36">
        <v>317.83333333333326</v>
      </c>
      <c r="J370" s="36">
        <v>319.66666666666663</v>
      </c>
      <c r="K370" s="31">
        <v>316</v>
      </c>
      <c r="L370" s="31">
        <v>312</v>
      </c>
      <c r="M370" s="31">
        <v>4.3006599999999997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3125.6</v>
      </c>
      <c r="D371" s="36">
        <v>3144.3000000000006</v>
      </c>
      <c r="E371" s="36">
        <v>3096.3500000000013</v>
      </c>
      <c r="F371" s="36">
        <v>3067.1000000000008</v>
      </c>
      <c r="G371" s="36">
        <v>3019.1500000000015</v>
      </c>
      <c r="H371" s="36">
        <v>3173.5500000000011</v>
      </c>
      <c r="I371" s="36">
        <v>3221.5000000000009</v>
      </c>
      <c r="J371" s="36">
        <v>3250.7500000000009</v>
      </c>
      <c r="K371" s="31">
        <v>3192.25</v>
      </c>
      <c r="L371" s="31">
        <v>3115.05</v>
      </c>
      <c r="M371" s="31">
        <v>0.98712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3014.5</v>
      </c>
      <c r="D372" s="36">
        <v>3012.6666666666665</v>
      </c>
      <c r="E372" s="36">
        <v>2961.9333333333329</v>
      </c>
      <c r="F372" s="36">
        <v>2909.3666666666663</v>
      </c>
      <c r="G372" s="36">
        <v>2858.6333333333328</v>
      </c>
      <c r="H372" s="36">
        <v>3065.2333333333331</v>
      </c>
      <c r="I372" s="36">
        <v>3115.9666666666667</v>
      </c>
      <c r="J372" s="36">
        <v>3168.5333333333333</v>
      </c>
      <c r="K372" s="31">
        <v>3063.4</v>
      </c>
      <c r="L372" s="31">
        <v>2960.1</v>
      </c>
      <c r="M372" s="31">
        <v>0.32673999999999997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828.75</v>
      </c>
      <c r="D373" s="36">
        <v>829.2833333333333</v>
      </c>
      <c r="E373" s="36">
        <v>825.56666666666661</v>
      </c>
      <c r="F373" s="36">
        <v>822.38333333333333</v>
      </c>
      <c r="G373" s="36">
        <v>818.66666666666663</v>
      </c>
      <c r="H373" s="36">
        <v>832.46666666666658</v>
      </c>
      <c r="I373" s="36">
        <v>836.18333333333328</v>
      </c>
      <c r="J373" s="36">
        <v>839.36666666666656</v>
      </c>
      <c r="K373" s="31">
        <v>833</v>
      </c>
      <c r="L373" s="31">
        <v>826.1</v>
      </c>
      <c r="M373" s="31">
        <v>0.85075999999999996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149.5</v>
      </c>
      <c r="D374" s="36">
        <v>149.83333333333334</v>
      </c>
      <c r="E374" s="36">
        <v>148.81666666666669</v>
      </c>
      <c r="F374" s="36">
        <v>148.13333333333335</v>
      </c>
      <c r="G374" s="36">
        <v>147.1166666666667</v>
      </c>
      <c r="H374" s="36">
        <v>150.51666666666668</v>
      </c>
      <c r="I374" s="36">
        <v>151.53333333333333</v>
      </c>
      <c r="J374" s="36">
        <v>152.21666666666667</v>
      </c>
      <c r="K374" s="31">
        <v>150.85</v>
      </c>
      <c r="L374" s="31">
        <v>149.15</v>
      </c>
      <c r="M374" s="31">
        <v>3.7486899999999999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1659.05</v>
      </c>
      <c r="D375" s="36">
        <v>1652.4166666666667</v>
      </c>
      <c r="E375" s="36">
        <v>1619.1333333333334</v>
      </c>
      <c r="F375" s="36">
        <v>1579.2166666666667</v>
      </c>
      <c r="G375" s="36">
        <v>1545.9333333333334</v>
      </c>
      <c r="H375" s="36">
        <v>1692.3333333333335</v>
      </c>
      <c r="I375" s="36">
        <v>1725.6166666666668</v>
      </c>
      <c r="J375" s="36">
        <v>1765.5333333333335</v>
      </c>
      <c r="K375" s="31">
        <v>1685.7</v>
      </c>
      <c r="L375" s="31">
        <v>1612.5</v>
      </c>
      <c r="M375" s="31">
        <v>7.5079999999999994E-2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6496.25</v>
      </c>
      <c r="D376" s="36">
        <v>6501.7666666666664</v>
      </c>
      <c r="E376" s="36">
        <v>6465.5333333333328</v>
      </c>
      <c r="F376" s="36">
        <v>6434.8166666666666</v>
      </c>
      <c r="G376" s="36">
        <v>6398.583333333333</v>
      </c>
      <c r="H376" s="36">
        <v>6532.4833333333327</v>
      </c>
      <c r="I376" s="36">
        <v>6568.7166666666662</v>
      </c>
      <c r="J376" s="36">
        <v>6599.4333333333325</v>
      </c>
      <c r="K376" s="31">
        <v>6538</v>
      </c>
      <c r="L376" s="31">
        <v>6471.05</v>
      </c>
      <c r="M376" s="31">
        <v>0.28684999999999999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465.2</v>
      </c>
      <c r="D377" s="36">
        <v>465.68333333333334</v>
      </c>
      <c r="E377" s="36">
        <v>462.4666666666667</v>
      </c>
      <c r="F377" s="36">
        <v>459.73333333333335</v>
      </c>
      <c r="G377" s="36">
        <v>456.51666666666671</v>
      </c>
      <c r="H377" s="36">
        <v>468.41666666666669</v>
      </c>
      <c r="I377" s="36">
        <v>471.63333333333327</v>
      </c>
      <c r="J377" s="36">
        <v>474.36666666666667</v>
      </c>
      <c r="K377" s="31">
        <v>468.9</v>
      </c>
      <c r="L377" s="31">
        <v>462.95</v>
      </c>
      <c r="M377" s="31">
        <v>1.2889900000000001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465.95</v>
      </c>
      <c r="D378" s="36">
        <v>467.61666666666662</v>
      </c>
      <c r="E378" s="36">
        <v>462.43333333333322</v>
      </c>
      <c r="F378" s="36">
        <v>458.91666666666663</v>
      </c>
      <c r="G378" s="36">
        <v>453.73333333333323</v>
      </c>
      <c r="H378" s="36">
        <v>471.13333333333321</v>
      </c>
      <c r="I378" s="36">
        <v>476.31666666666661</v>
      </c>
      <c r="J378" s="36">
        <v>479.8333333333332</v>
      </c>
      <c r="K378" s="31">
        <v>472.8</v>
      </c>
      <c r="L378" s="31">
        <v>464.1</v>
      </c>
      <c r="M378" s="31">
        <v>22.87885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316.89999999999998</v>
      </c>
      <c r="D379" s="36">
        <v>316.71666666666664</v>
      </c>
      <c r="E379" s="36">
        <v>315.18333333333328</v>
      </c>
      <c r="F379" s="36">
        <v>313.46666666666664</v>
      </c>
      <c r="G379" s="36">
        <v>311.93333333333328</v>
      </c>
      <c r="H379" s="36">
        <v>318.43333333333328</v>
      </c>
      <c r="I379" s="36">
        <v>319.9666666666667</v>
      </c>
      <c r="J379" s="36">
        <v>321.68333333333328</v>
      </c>
      <c r="K379" s="31">
        <v>318.25</v>
      </c>
      <c r="L379" s="31">
        <v>315</v>
      </c>
      <c r="M379" s="31">
        <v>15.0693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523.85</v>
      </c>
      <c r="D380" s="36">
        <v>524.86666666666667</v>
      </c>
      <c r="E380" s="36">
        <v>520.23333333333335</v>
      </c>
      <c r="F380" s="36">
        <v>516.61666666666667</v>
      </c>
      <c r="G380" s="36">
        <v>511.98333333333335</v>
      </c>
      <c r="H380" s="36">
        <v>528.48333333333335</v>
      </c>
      <c r="I380" s="36">
        <v>533.11666666666679</v>
      </c>
      <c r="J380" s="36">
        <v>536.73333333333335</v>
      </c>
      <c r="K380" s="31">
        <v>529.5</v>
      </c>
      <c r="L380" s="31">
        <v>521.25</v>
      </c>
      <c r="M380" s="31">
        <v>1.02993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1600.2</v>
      </c>
      <c r="D381" s="36">
        <v>1592.25</v>
      </c>
      <c r="E381" s="36">
        <v>1569.5</v>
      </c>
      <c r="F381" s="36">
        <v>1538.8</v>
      </c>
      <c r="G381" s="36">
        <v>1516.05</v>
      </c>
      <c r="H381" s="36">
        <v>1622.95</v>
      </c>
      <c r="I381" s="36">
        <v>1645.7</v>
      </c>
      <c r="J381" s="36">
        <v>1676.4</v>
      </c>
      <c r="K381" s="31">
        <v>1615</v>
      </c>
      <c r="L381" s="31">
        <v>1561.55</v>
      </c>
      <c r="M381" s="31">
        <v>1.2423999999999999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653.20000000000005</v>
      </c>
      <c r="D382" s="36">
        <v>659.73333333333335</v>
      </c>
      <c r="E382" s="36">
        <v>643.4666666666667</v>
      </c>
      <c r="F382" s="36">
        <v>633.73333333333335</v>
      </c>
      <c r="G382" s="36">
        <v>617.4666666666667</v>
      </c>
      <c r="H382" s="36">
        <v>669.4666666666667</v>
      </c>
      <c r="I382" s="36">
        <v>685.73333333333335</v>
      </c>
      <c r="J382" s="36">
        <v>695.4666666666667</v>
      </c>
      <c r="K382" s="31">
        <v>676</v>
      </c>
      <c r="L382" s="31">
        <v>650</v>
      </c>
      <c r="M382" s="31">
        <v>0.54544000000000004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146.25</v>
      </c>
      <c r="D383" s="36">
        <v>145.61666666666667</v>
      </c>
      <c r="E383" s="36">
        <v>144.23333333333335</v>
      </c>
      <c r="F383" s="36">
        <v>142.21666666666667</v>
      </c>
      <c r="G383" s="36">
        <v>140.83333333333334</v>
      </c>
      <c r="H383" s="36">
        <v>147.63333333333335</v>
      </c>
      <c r="I383" s="36">
        <v>149.01666666666668</v>
      </c>
      <c r="J383" s="36">
        <v>151.03333333333336</v>
      </c>
      <c r="K383" s="31">
        <v>147</v>
      </c>
      <c r="L383" s="31">
        <v>143.6</v>
      </c>
      <c r="M383" s="31">
        <v>0.63710999999999995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15735.4</v>
      </c>
      <c r="D384" s="36">
        <v>15721.866666666669</v>
      </c>
      <c r="E384" s="36">
        <v>15663.733333333337</v>
      </c>
      <c r="F384" s="36">
        <v>15592.066666666669</v>
      </c>
      <c r="G384" s="36">
        <v>15533.933333333338</v>
      </c>
      <c r="H384" s="36">
        <v>15793.533333333336</v>
      </c>
      <c r="I384" s="36">
        <v>15851.666666666668</v>
      </c>
      <c r="J384" s="36">
        <v>15923.333333333336</v>
      </c>
      <c r="K384" s="31">
        <v>15780</v>
      </c>
      <c r="L384" s="31">
        <v>15650.2</v>
      </c>
      <c r="M384" s="31">
        <v>2.1099999999999999E-3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126.1</v>
      </c>
      <c r="D385" s="36">
        <v>126</v>
      </c>
      <c r="E385" s="36">
        <v>125.4</v>
      </c>
      <c r="F385" s="36">
        <v>124.7</v>
      </c>
      <c r="G385" s="36">
        <v>124.10000000000001</v>
      </c>
      <c r="H385" s="36">
        <v>126.7</v>
      </c>
      <c r="I385" s="36">
        <v>127.3</v>
      </c>
      <c r="J385" s="36">
        <v>128</v>
      </c>
      <c r="K385" s="31">
        <v>126.6</v>
      </c>
      <c r="L385" s="31">
        <v>125.3</v>
      </c>
      <c r="M385" s="31">
        <v>39.28051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634.79999999999995</v>
      </c>
      <c r="D386" s="36">
        <v>633.2833333333333</v>
      </c>
      <c r="E386" s="36">
        <v>626.56666666666661</v>
      </c>
      <c r="F386" s="36">
        <v>618.33333333333326</v>
      </c>
      <c r="G386" s="36">
        <v>611.61666666666656</v>
      </c>
      <c r="H386" s="36">
        <v>641.51666666666665</v>
      </c>
      <c r="I386" s="36">
        <v>648.23333333333335</v>
      </c>
      <c r="J386" s="36">
        <v>656.4666666666667</v>
      </c>
      <c r="K386" s="31">
        <v>640</v>
      </c>
      <c r="L386" s="31">
        <v>625.04999999999995</v>
      </c>
      <c r="M386" s="31">
        <v>0.15881000000000001</v>
      </c>
      <c r="N386" s="1"/>
      <c r="O386" s="1"/>
    </row>
    <row r="387" spans="1:15" ht="12.75" customHeight="1">
      <c r="A387" s="33">
        <v>377</v>
      </c>
      <c r="B387" s="53" t="s">
        <v>1066</v>
      </c>
      <c r="C387" s="31">
        <v>1777.45</v>
      </c>
      <c r="D387" s="36">
        <v>1783.8166666666666</v>
      </c>
      <c r="E387" s="36">
        <v>1768.6333333333332</v>
      </c>
      <c r="F387" s="36">
        <v>1759.8166666666666</v>
      </c>
      <c r="G387" s="36">
        <v>1744.6333333333332</v>
      </c>
      <c r="H387" s="36">
        <v>1792.6333333333332</v>
      </c>
      <c r="I387" s="36">
        <v>1807.8166666666666</v>
      </c>
      <c r="J387" s="36">
        <v>1816.6333333333332</v>
      </c>
      <c r="K387" s="31">
        <v>1799</v>
      </c>
      <c r="L387" s="31">
        <v>1775</v>
      </c>
      <c r="M387" s="31">
        <v>8.6959999999999996E-2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252.2</v>
      </c>
      <c r="D388" s="36">
        <v>252.51666666666665</v>
      </c>
      <c r="E388" s="36">
        <v>251.2833333333333</v>
      </c>
      <c r="F388" s="36">
        <v>250.36666666666665</v>
      </c>
      <c r="G388" s="36">
        <v>249.1333333333333</v>
      </c>
      <c r="H388" s="36">
        <v>253.43333333333331</v>
      </c>
      <c r="I388" s="36">
        <v>254.66666666666666</v>
      </c>
      <c r="J388" s="36">
        <v>255.58333333333331</v>
      </c>
      <c r="K388" s="31">
        <v>253.75</v>
      </c>
      <c r="L388" s="31">
        <v>251.6</v>
      </c>
      <c r="M388" s="31">
        <v>1.99431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544.85</v>
      </c>
      <c r="D389" s="36">
        <v>545.2833333333333</v>
      </c>
      <c r="E389" s="36">
        <v>542.96666666666658</v>
      </c>
      <c r="F389" s="36">
        <v>541.08333333333326</v>
      </c>
      <c r="G389" s="36">
        <v>538.76666666666654</v>
      </c>
      <c r="H389" s="36">
        <v>547.16666666666663</v>
      </c>
      <c r="I389" s="36">
        <v>549.48333333333323</v>
      </c>
      <c r="J389" s="36">
        <v>551.36666666666667</v>
      </c>
      <c r="K389" s="31">
        <v>547.6</v>
      </c>
      <c r="L389" s="31">
        <v>543.4</v>
      </c>
      <c r="M389" s="31">
        <v>8.5699000000000005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658</v>
      </c>
      <c r="D390" s="36">
        <v>657.9666666666667</v>
      </c>
      <c r="E390" s="36">
        <v>651.03333333333342</v>
      </c>
      <c r="F390" s="36">
        <v>644.06666666666672</v>
      </c>
      <c r="G390" s="36">
        <v>637.13333333333344</v>
      </c>
      <c r="H390" s="36">
        <v>664.93333333333339</v>
      </c>
      <c r="I390" s="36">
        <v>671.86666666666679</v>
      </c>
      <c r="J390" s="36">
        <v>678.83333333333337</v>
      </c>
      <c r="K390" s="31">
        <v>664.9</v>
      </c>
      <c r="L390" s="31">
        <v>651</v>
      </c>
      <c r="M390" s="31">
        <v>0.13929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715.9</v>
      </c>
      <c r="D391" s="36">
        <v>711.93333333333339</v>
      </c>
      <c r="E391" s="36">
        <v>703.96666666666681</v>
      </c>
      <c r="F391" s="36">
        <v>692.03333333333342</v>
      </c>
      <c r="G391" s="36">
        <v>684.06666666666683</v>
      </c>
      <c r="H391" s="36">
        <v>723.86666666666679</v>
      </c>
      <c r="I391" s="36">
        <v>731.83333333333348</v>
      </c>
      <c r="J391" s="36">
        <v>743.76666666666677</v>
      </c>
      <c r="K391" s="31">
        <v>719.9</v>
      </c>
      <c r="L391" s="31">
        <v>700</v>
      </c>
      <c r="M391" s="31">
        <v>8.6993899999999993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1721.3</v>
      </c>
      <c r="D392" s="36">
        <v>1716.7</v>
      </c>
      <c r="E392" s="36">
        <v>1684.6000000000001</v>
      </c>
      <c r="F392" s="36">
        <v>1647.9</v>
      </c>
      <c r="G392" s="36">
        <v>1615.8000000000002</v>
      </c>
      <c r="H392" s="36">
        <v>1753.4</v>
      </c>
      <c r="I392" s="36">
        <v>1785.5</v>
      </c>
      <c r="J392" s="36">
        <v>1822.2</v>
      </c>
      <c r="K392" s="31">
        <v>1748.8</v>
      </c>
      <c r="L392" s="31">
        <v>1680</v>
      </c>
      <c r="M392" s="31">
        <v>0.16294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299.7</v>
      </c>
      <c r="D393" s="36">
        <v>300.90000000000003</v>
      </c>
      <c r="E393" s="36">
        <v>296.80000000000007</v>
      </c>
      <c r="F393" s="36">
        <v>293.90000000000003</v>
      </c>
      <c r="G393" s="36">
        <v>289.80000000000007</v>
      </c>
      <c r="H393" s="36">
        <v>303.80000000000007</v>
      </c>
      <c r="I393" s="36">
        <v>307.90000000000009</v>
      </c>
      <c r="J393" s="36">
        <v>310.80000000000007</v>
      </c>
      <c r="K393" s="31">
        <v>305</v>
      </c>
      <c r="L393" s="31">
        <v>298</v>
      </c>
      <c r="M393" s="31">
        <v>101.94223</v>
      </c>
      <c r="N393" s="1"/>
      <c r="O393" s="1"/>
    </row>
    <row r="394" spans="1:15" ht="12.75" customHeight="1">
      <c r="A394" s="33">
        <v>384</v>
      </c>
      <c r="B394" s="53" t="s">
        <v>1067</v>
      </c>
      <c r="C394" s="31">
        <v>412</v>
      </c>
      <c r="D394" s="36">
        <v>412.33333333333331</v>
      </c>
      <c r="E394" s="36">
        <v>409.66666666666663</v>
      </c>
      <c r="F394" s="36">
        <v>407.33333333333331</v>
      </c>
      <c r="G394" s="36">
        <v>404.66666666666663</v>
      </c>
      <c r="H394" s="36">
        <v>414.66666666666663</v>
      </c>
      <c r="I394" s="36">
        <v>417.33333333333326</v>
      </c>
      <c r="J394" s="36">
        <v>419.66666666666663</v>
      </c>
      <c r="K394" s="31">
        <v>415</v>
      </c>
      <c r="L394" s="31">
        <v>410</v>
      </c>
      <c r="M394" s="31">
        <v>13.98227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1393.95</v>
      </c>
      <c r="D395" s="36">
        <v>1379.3499999999997</v>
      </c>
      <c r="E395" s="36">
        <v>1353.9499999999994</v>
      </c>
      <c r="F395" s="36">
        <v>1313.9499999999996</v>
      </c>
      <c r="G395" s="36">
        <v>1288.5499999999993</v>
      </c>
      <c r="H395" s="36">
        <v>1419.3499999999995</v>
      </c>
      <c r="I395" s="36">
        <v>1444.7499999999995</v>
      </c>
      <c r="J395" s="36">
        <v>1484.7499999999995</v>
      </c>
      <c r="K395" s="31">
        <v>1404.75</v>
      </c>
      <c r="L395" s="31">
        <v>1339.35</v>
      </c>
      <c r="M395" s="31">
        <v>0.44520999999999999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303.25</v>
      </c>
      <c r="D396" s="36">
        <v>303.45</v>
      </c>
      <c r="E396" s="36">
        <v>300.95</v>
      </c>
      <c r="F396" s="36">
        <v>298.64999999999998</v>
      </c>
      <c r="G396" s="36">
        <v>296.14999999999998</v>
      </c>
      <c r="H396" s="36">
        <v>305.75</v>
      </c>
      <c r="I396" s="36">
        <v>308.25</v>
      </c>
      <c r="J396" s="36">
        <v>310.55</v>
      </c>
      <c r="K396" s="31">
        <v>305.95</v>
      </c>
      <c r="L396" s="31">
        <v>301.14999999999998</v>
      </c>
      <c r="M396" s="31">
        <v>0.53969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739.5</v>
      </c>
      <c r="D397" s="36">
        <v>734.6</v>
      </c>
      <c r="E397" s="36">
        <v>724.2</v>
      </c>
      <c r="F397" s="36">
        <v>708.9</v>
      </c>
      <c r="G397" s="36">
        <v>698.5</v>
      </c>
      <c r="H397" s="36">
        <v>749.90000000000009</v>
      </c>
      <c r="I397" s="36">
        <v>760.3</v>
      </c>
      <c r="J397" s="36">
        <v>775.60000000000014</v>
      </c>
      <c r="K397" s="31">
        <v>745</v>
      </c>
      <c r="L397" s="31">
        <v>719.3</v>
      </c>
      <c r="M397" s="31">
        <v>2.1684800000000002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147.19999999999999</v>
      </c>
      <c r="D398" s="36">
        <v>147.4</v>
      </c>
      <c r="E398" s="36">
        <v>145.30000000000001</v>
      </c>
      <c r="F398" s="36">
        <v>143.4</v>
      </c>
      <c r="G398" s="36">
        <v>141.30000000000001</v>
      </c>
      <c r="H398" s="36">
        <v>149.30000000000001</v>
      </c>
      <c r="I398" s="36">
        <v>151.39999999999998</v>
      </c>
      <c r="J398" s="36">
        <v>153.30000000000001</v>
      </c>
      <c r="K398" s="31">
        <v>149.5</v>
      </c>
      <c r="L398" s="31">
        <v>145.5</v>
      </c>
      <c r="M398" s="31">
        <v>6.8093700000000004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3301.6</v>
      </c>
      <c r="D399" s="36">
        <v>3285.0500000000006</v>
      </c>
      <c r="E399" s="36">
        <v>3220.1000000000013</v>
      </c>
      <c r="F399" s="36">
        <v>3138.6000000000008</v>
      </c>
      <c r="G399" s="36">
        <v>3073.6500000000015</v>
      </c>
      <c r="H399" s="36">
        <v>3366.5500000000011</v>
      </c>
      <c r="I399" s="36">
        <v>3431.5000000000009</v>
      </c>
      <c r="J399" s="36">
        <v>3513.0000000000009</v>
      </c>
      <c r="K399" s="31">
        <v>3350</v>
      </c>
      <c r="L399" s="31">
        <v>3203.55</v>
      </c>
      <c r="M399" s="31">
        <v>8.4680000000000005E-2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75.25</v>
      </c>
      <c r="D400" s="36">
        <v>75.3</v>
      </c>
      <c r="E400" s="36">
        <v>74.8</v>
      </c>
      <c r="F400" s="36">
        <v>74.349999999999994</v>
      </c>
      <c r="G400" s="36">
        <v>73.849999999999994</v>
      </c>
      <c r="H400" s="36">
        <v>75.75</v>
      </c>
      <c r="I400" s="36">
        <v>76.25</v>
      </c>
      <c r="J400" s="36">
        <v>76.7</v>
      </c>
      <c r="K400" s="31">
        <v>75.8</v>
      </c>
      <c r="L400" s="31">
        <v>74.849999999999994</v>
      </c>
      <c r="M400" s="31">
        <v>3.7536100000000001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2235.6999999999998</v>
      </c>
      <c r="D401" s="36">
        <v>2230.5166666666664</v>
      </c>
      <c r="E401" s="36">
        <v>2207.1833333333329</v>
      </c>
      <c r="F401" s="36">
        <v>2178.6666666666665</v>
      </c>
      <c r="G401" s="36">
        <v>2155.333333333333</v>
      </c>
      <c r="H401" s="36">
        <v>2259.0333333333328</v>
      </c>
      <c r="I401" s="36">
        <v>2282.3666666666668</v>
      </c>
      <c r="J401" s="36">
        <v>2310.8833333333328</v>
      </c>
      <c r="K401" s="31">
        <v>2253.85</v>
      </c>
      <c r="L401" s="31">
        <v>2202</v>
      </c>
      <c r="M401" s="31">
        <v>0.25053999999999998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210.95</v>
      </c>
      <c r="D402" s="36">
        <v>210.81666666666669</v>
      </c>
      <c r="E402" s="36">
        <v>208.83333333333337</v>
      </c>
      <c r="F402" s="36">
        <v>206.71666666666667</v>
      </c>
      <c r="G402" s="36">
        <v>204.73333333333335</v>
      </c>
      <c r="H402" s="36">
        <v>212.93333333333339</v>
      </c>
      <c r="I402" s="36">
        <v>214.91666666666669</v>
      </c>
      <c r="J402" s="36">
        <v>217.03333333333342</v>
      </c>
      <c r="K402" s="31">
        <v>212.8</v>
      </c>
      <c r="L402" s="31">
        <v>208.7</v>
      </c>
      <c r="M402" s="31">
        <v>0.80125999999999997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2869.65</v>
      </c>
      <c r="D403" s="36">
        <v>2871.35</v>
      </c>
      <c r="E403" s="36">
        <v>2863.7</v>
      </c>
      <c r="F403" s="36">
        <v>2857.75</v>
      </c>
      <c r="G403" s="36">
        <v>2850.1</v>
      </c>
      <c r="H403" s="36">
        <v>2877.2999999999997</v>
      </c>
      <c r="I403" s="36">
        <v>2884.9500000000003</v>
      </c>
      <c r="J403" s="36">
        <v>2890.8999999999996</v>
      </c>
      <c r="K403" s="31">
        <v>2879</v>
      </c>
      <c r="L403" s="31">
        <v>2865.4</v>
      </c>
      <c r="M403" s="31">
        <v>2.1301999999999999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104.95</v>
      </c>
      <c r="D404" s="36">
        <v>105.13333333333333</v>
      </c>
      <c r="E404" s="36">
        <v>104.26666666666665</v>
      </c>
      <c r="F404" s="36">
        <v>103.58333333333333</v>
      </c>
      <c r="G404" s="36">
        <v>102.71666666666665</v>
      </c>
      <c r="H404" s="36">
        <v>105.81666666666665</v>
      </c>
      <c r="I404" s="36">
        <v>106.68333333333332</v>
      </c>
      <c r="J404" s="36">
        <v>107.36666666666665</v>
      </c>
      <c r="K404" s="31">
        <v>106</v>
      </c>
      <c r="L404" s="31">
        <v>104.45</v>
      </c>
      <c r="M404" s="31">
        <v>2.17937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1456.75</v>
      </c>
      <c r="D405" s="36">
        <v>1453.3333333333333</v>
      </c>
      <c r="E405" s="36">
        <v>1445.6666666666665</v>
      </c>
      <c r="F405" s="36">
        <v>1434.5833333333333</v>
      </c>
      <c r="G405" s="36">
        <v>1426.9166666666665</v>
      </c>
      <c r="H405" s="36">
        <v>1464.4166666666665</v>
      </c>
      <c r="I405" s="36">
        <v>1472.083333333333</v>
      </c>
      <c r="J405" s="36">
        <v>1483.1666666666665</v>
      </c>
      <c r="K405" s="31">
        <v>1461</v>
      </c>
      <c r="L405" s="31">
        <v>1442.25</v>
      </c>
      <c r="M405" s="31">
        <v>6.8110000000000004E-2</v>
      </c>
      <c r="N405" s="1"/>
      <c r="O405" s="1"/>
    </row>
    <row r="406" spans="1:15" ht="12.75" customHeight="1">
      <c r="A406" s="33">
        <v>396</v>
      </c>
      <c r="B406" s="53" t="s">
        <v>1068</v>
      </c>
      <c r="C406" s="31">
        <v>82.65</v>
      </c>
      <c r="D406" s="36">
        <v>82.550000000000011</v>
      </c>
      <c r="E406" s="36">
        <v>82.15000000000002</v>
      </c>
      <c r="F406" s="36">
        <v>81.650000000000006</v>
      </c>
      <c r="G406" s="36">
        <v>81.250000000000014</v>
      </c>
      <c r="H406" s="36">
        <v>83.050000000000026</v>
      </c>
      <c r="I406" s="36">
        <v>83.45</v>
      </c>
      <c r="J406" s="36">
        <v>83.950000000000031</v>
      </c>
      <c r="K406" s="31">
        <v>82.95</v>
      </c>
      <c r="L406" s="31">
        <v>82.05</v>
      </c>
      <c r="M406" s="31">
        <v>2.1698300000000001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714.75</v>
      </c>
      <c r="D407" s="36">
        <v>715.01666666666677</v>
      </c>
      <c r="E407" s="36">
        <v>712.53333333333353</v>
      </c>
      <c r="F407" s="36">
        <v>710.31666666666672</v>
      </c>
      <c r="G407" s="36">
        <v>707.83333333333348</v>
      </c>
      <c r="H407" s="36">
        <v>717.23333333333358</v>
      </c>
      <c r="I407" s="36">
        <v>719.71666666666692</v>
      </c>
      <c r="J407" s="36">
        <v>721.93333333333362</v>
      </c>
      <c r="K407" s="31">
        <v>717.5</v>
      </c>
      <c r="L407" s="31">
        <v>712.8</v>
      </c>
      <c r="M407" s="31">
        <v>0.70655999999999997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1439.85</v>
      </c>
      <c r="D408" s="36">
        <v>1438.1499999999999</v>
      </c>
      <c r="E408" s="36">
        <v>1432.1999999999998</v>
      </c>
      <c r="F408" s="36">
        <v>1424.55</v>
      </c>
      <c r="G408" s="36">
        <v>1418.6</v>
      </c>
      <c r="H408" s="36">
        <v>1445.7999999999997</v>
      </c>
      <c r="I408" s="36">
        <v>1451.75</v>
      </c>
      <c r="J408" s="36">
        <v>1459.3999999999996</v>
      </c>
      <c r="K408" s="31">
        <v>1444.1</v>
      </c>
      <c r="L408" s="31">
        <v>1430.5</v>
      </c>
      <c r="M408" s="31">
        <v>0.29747000000000001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134.69999999999999</v>
      </c>
      <c r="D409" s="36">
        <v>134.83333333333334</v>
      </c>
      <c r="E409" s="36">
        <v>133.9666666666667</v>
      </c>
      <c r="F409" s="36">
        <v>133.23333333333335</v>
      </c>
      <c r="G409" s="36">
        <v>132.3666666666667</v>
      </c>
      <c r="H409" s="36">
        <v>135.56666666666669</v>
      </c>
      <c r="I409" s="36">
        <v>136.43333333333331</v>
      </c>
      <c r="J409" s="36">
        <v>137.16666666666669</v>
      </c>
      <c r="K409" s="31">
        <v>135.69999999999999</v>
      </c>
      <c r="L409" s="31">
        <v>134.1</v>
      </c>
      <c r="M409" s="31">
        <v>26.82404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6168.7</v>
      </c>
      <c r="D410" s="36">
        <v>6158.0499999999993</v>
      </c>
      <c r="E410" s="36">
        <v>6031.6999999999989</v>
      </c>
      <c r="F410" s="36">
        <v>5894.7</v>
      </c>
      <c r="G410" s="36">
        <v>5768.3499999999995</v>
      </c>
      <c r="H410" s="36">
        <v>6295.0499999999984</v>
      </c>
      <c r="I410" s="36">
        <v>6421.3999999999987</v>
      </c>
      <c r="J410" s="36">
        <v>6558.3999999999978</v>
      </c>
      <c r="K410" s="31">
        <v>6284.4</v>
      </c>
      <c r="L410" s="31">
        <v>6021.05</v>
      </c>
      <c r="M410" s="31">
        <v>0.2167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2275.0500000000002</v>
      </c>
      <c r="D411" s="36">
        <v>2260.9333333333334</v>
      </c>
      <c r="E411" s="36">
        <v>2232.1166666666668</v>
      </c>
      <c r="F411" s="36">
        <v>2189.1833333333334</v>
      </c>
      <c r="G411" s="36">
        <v>2160.3666666666668</v>
      </c>
      <c r="H411" s="36">
        <v>2303.8666666666668</v>
      </c>
      <c r="I411" s="36">
        <v>2332.6833333333334</v>
      </c>
      <c r="J411" s="36">
        <v>2375.6166666666668</v>
      </c>
      <c r="K411" s="31">
        <v>2289.75</v>
      </c>
      <c r="L411" s="31">
        <v>2218</v>
      </c>
      <c r="M411" s="31">
        <v>0.50300999999999996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2112.4499999999998</v>
      </c>
      <c r="D412" s="36">
        <v>2125.5</v>
      </c>
      <c r="E412" s="36">
        <v>2077</v>
      </c>
      <c r="F412" s="36">
        <v>2041.5500000000002</v>
      </c>
      <c r="G412" s="36">
        <v>1993.0500000000002</v>
      </c>
      <c r="H412" s="36">
        <v>2160.9499999999998</v>
      </c>
      <c r="I412" s="36">
        <v>2209.4499999999998</v>
      </c>
      <c r="J412" s="36">
        <v>2244.8999999999996</v>
      </c>
      <c r="K412" s="31">
        <v>2174</v>
      </c>
      <c r="L412" s="31">
        <v>2090.0500000000002</v>
      </c>
      <c r="M412" s="31">
        <v>0.18479000000000001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129.94999999999999</v>
      </c>
      <c r="D413" s="36">
        <v>129.93333333333331</v>
      </c>
      <c r="E413" s="36">
        <v>128.36666666666662</v>
      </c>
      <c r="F413" s="36">
        <v>126.7833333333333</v>
      </c>
      <c r="G413" s="36">
        <v>125.21666666666661</v>
      </c>
      <c r="H413" s="36">
        <v>131.51666666666662</v>
      </c>
      <c r="I413" s="36">
        <v>133.08333333333329</v>
      </c>
      <c r="J413" s="36">
        <v>134.66666666666663</v>
      </c>
      <c r="K413" s="31">
        <v>131.5</v>
      </c>
      <c r="L413" s="31">
        <v>128.35</v>
      </c>
      <c r="M413" s="31">
        <v>9.4525500000000005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8869.25</v>
      </c>
      <c r="D414" s="36">
        <v>8882.4666666666672</v>
      </c>
      <c r="E414" s="36">
        <v>8811.7833333333347</v>
      </c>
      <c r="F414" s="36">
        <v>8754.3166666666675</v>
      </c>
      <c r="G414" s="36">
        <v>8683.633333333335</v>
      </c>
      <c r="H414" s="36">
        <v>8939.9333333333343</v>
      </c>
      <c r="I414" s="36">
        <v>9010.6166666666686</v>
      </c>
      <c r="J414" s="36">
        <v>9068.0833333333339</v>
      </c>
      <c r="K414" s="31">
        <v>8953.15</v>
      </c>
      <c r="L414" s="31">
        <v>8825</v>
      </c>
      <c r="M414" s="31">
        <v>2.0979999999999999E-2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1383.8</v>
      </c>
      <c r="D415" s="36">
        <v>1385.6833333333334</v>
      </c>
      <c r="E415" s="36">
        <v>1374.6166666666668</v>
      </c>
      <c r="F415" s="36">
        <v>1365.4333333333334</v>
      </c>
      <c r="G415" s="36">
        <v>1354.3666666666668</v>
      </c>
      <c r="H415" s="36">
        <v>1394.8666666666668</v>
      </c>
      <c r="I415" s="36">
        <v>1405.9333333333334</v>
      </c>
      <c r="J415" s="36">
        <v>1415.1166666666668</v>
      </c>
      <c r="K415" s="31">
        <v>1396.75</v>
      </c>
      <c r="L415" s="31">
        <v>1376.5</v>
      </c>
      <c r="M415" s="31">
        <v>2.9430000000000001E-2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431.35</v>
      </c>
      <c r="D416" s="36">
        <v>430.41666666666669</v>
      </c>
      <c r="E416" s="36">
        <v>420.98333333333335</v>
      </c>
      <c r="F416" s="36">
        <v>410.61666666666667</v>
      </c>
      <c r="G416" s="36">
        <v>401.18333333333334</v>
      </c>
      <c r="H416" s="36">
        <v>440.78333333333336</v>
      </c>
      <c r="I416" s="36">
        <v>450.21666666666664</v>
      </c>
      <c r="J416" s="36">
        <v>460.58333333333337</v>
      </c>
      <c r="K416" s="31">
        <v>439.85</v>
      </c>
      <c r="L416" s="31">
        <v>420.05</v>
      </c>
      <c r="M416" s="31">
        <v>0.45924999999999999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4382.45</v>
      </c>
      <c r="D417" s="36">
        <v>4397.9833333333336</v>
      </c>
      <c r="E417" s="36">
        <v>4345.9666666666672</v>
      </c>
      <c r="F417" s="36">
        <v>4309.4833333333336</v>
      </c>
      <c r="G417" s="36">
        <v>4257.4666666666672</v>
      </c>
      <c r="H417" s="36">
        <v>4434.4666666666672</v>
      </c>
      <c r="I417" s="36">
        <v>4486.4833333333336</v>
      </c>
      <c r="J417" s="36">
        <v>4522.9666666666672</v>
      </c>
      <c r="K417" s="31">
        <v>4450</v>
      </c>
      <c r="L417" s="31">
        <v>4361.5</v>
      </c>
      <c r="M417" s="31">
        <v>8.0430000000000001E-2</v>
      </c>
      <c r="N417" s="1"/>
      <c r="O417" s="1"/>
    </row>
    <row r="418" spans="1:15" ht="12.75" customHeight="1">
      <c r="A418" s="33">
        <v>408</v>
      </c>
      <c r="B418" s="53" t="s">
        <v>1069</v>
      </c>
      <c r="C418" s="31">
        <v>919.9</v>
      </c>
      <c r="D418" s="36">
        <v>913.63333333333333</v>
      </c>
      <c r="E418" s="36">
        <v>906.16666666666663</v>
      </c>
      <c r="F418" s="36">
        <v>892.43333333333328</v>
      </c>
      <c r="G418" s="36">
        <v>884.96666666666658</v>
      </c>
      <c r="H418" s="36">
        <v>927.36666666666667</v>
      </c>
      <c r="I418" s="36">
        <v>934.83333333333337</v>
      </c>
      <c r="J418" s="36">
        <v>948.56666666666672</v>
      </c>
      <c r="K418" s="31">
        <v>921.1</v>
      </c>
      <c r="L418" s="31">
        <v>899.9</v>
      </c>
      <c r="M418" s="31">
        <v>1.69967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26288.7</v>
      </c>
      <c r="D419" s="36">
        <v>26217.55</v>
      </c>
      <c r="E419" s="36">
        <v>26084.25</v>
      </c>
      <c r="F419" s="36">
        <v>25879.8</v>
      </c>
      <c r="G419" s="36">
        <v>25746.5</v>
      </c>
      <c r="H419" s="36">
        <v>26422</v>
      </c>
      <c r="I419" s="36">
        <v>26555.299999999996</v>
      </c>
      <c r="J419" s="36">
        <v>26759.75</v>
      </c>
      <c r="K419" s="31">
        <v>26350.85</v>
      </c>
      <c r="L419" s="31">
        <v>26013.1</v>
      </c>
      <c r="M419" s="31">
        <v>2.019E-2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42.85</v>
      </c>
      <c r="D420" s="36">
        <v>42.766666666666673</v>
      </c>
      <c r="E420" s="36">
        <v>42.433333333333344</v>
      </c>
      <c r="F420" s="36">
        <v>42.016666666666673</v>
      </c>
      <c r="G420" s="36">
        <v>41.683333333333344</v>
      </c>
      <c r="H420" s="36">
        <v>43.183333333333344</v>
      </c>
      <c r="I420" s="36">
        <v>43.516666666666673</v>
      </c>
      <c r="J420" s="36">
        <v>43.933333333333344</v>
      </c>
      <c r="K420" s="31">
        <v>43.1</v>
      </c>
      <c r="L420" s="31">
        <v>42.35</v>
      </c>
      <c r="M420" s="31">
        <v>7.8176300000000003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2370.4499999999998</v>
      </c>
      <c r="D421" s="36">
        <v>2373.4666666666667</v>
      </c>
      <c r="E421" s="36">
        <v>2352.0333333333333</v>
      </c>
      <c r="F421" s="36">
        <v>2333.6166666666668</v>
      </c>
      <c r="G421" s="36">
        <v>2312.1833333333334</v>
      </c>
      <c r="H421" s="36">
        <v>2391.8833333333332</v>
      </c>
      <c r="I421" s="36">
        <v>2413.3166666666666</v>
      </c>
      <c r="J421" s="36">
        <v>2431.7333333333331</v>
      </c>
      <c r="K421" s="31">
        <v>2394.9</v>
      </c>
      <c r="L421" s="31">
        <v>2355.0500000000002</v>
      </c>
      <c r="M421" s="31">
        <v>0.59452000000000005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644.25</v>
      </c>
      <c r="D422" s="36">
        <v>637.35</v>
      </c>
      <c r="E422" s="36">
        <v>627.20000000000005</v>
      </c>
      <c r="F422" s="36">
        <v>610.15</v>
      </c>
      <c r="G422" s="36">
        <v>600</v>
      </c>
      <c r="H422" s="36">
        <v>654.40000000000009</v>
      </c>
      <c r="I422" s="36">
        <v>664.55</v>
      </c>
      <c r="J422" s="36">
        <v>681.60000000000014</v>
      </c>
      <c r="K422" s="31">
        <v>647.5</v>
      </c>
      <c r="L422" s="31">
        <v>620.29999999999995</v>
      </c>
      <c r="M422" s="31">
        <v>5.61571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7202.15</v>
      </c>
      <c r="D423" s="36">
        <v>7205.2666666666664</v>
      </c>
      <c r="E423" s="36">
        <v>7184.9333333333325</v>
      </c>
      <c r="F423" s="36">
        <v>7167.7166666666662</v>
      </c>
      <c r="G423" s="36">
        <v>7147.3833333333323</v>
      </c>
      <c r="H423" s="36">
        <v>7222.4833333333327</v>
      </c>
      <c r="I423" s="36">
        <v>7242.8166666666666</v>
      </c>
      <c r="J423" s="36">
        <v>7260.0333333333328</v>
      </c>
      <c r="K423" s="31">
        <v>7225.6</v>
      </c>
      <c r="L423" s="31">
        <v>7188.05</v>
      </c>
      <c r="M423" s="31">
        <v>0.26057000000000002</v>
      </c>
      <c r="N423" s="1"/>
      <c r="O423" s="1"/>
    </row>
    <row r="424" spans="1:15" ht="12.75" customHeight="1">
      <c r="A424" s="33">
        <v>414</v>
      </c>
      <c r="B424" s="53" t="s">
        <v>1070</v>
      </c>
      <c r="C424" s="31">
        <v>1305.25</v>
      </c>
      <c r="D424" s="36">
        <v>1306.7</v>
      </c>
      <c r="E424" s="36">
        <v>1293.4000000000001</v>
      </c>
      <c r="F424" s="36">
        <v>1281.55</v>
      </c>
      <c r="G424" s="36">
        <v>1268.25</v>
      </c>
      <c r="H424" s="36">
        <v>1318.5500000000002</v>
      </c>
      <c r="I424" s="36">
        <v>1331.85</v>
      </c>
      <c r="J424" s="36">
        <v>1343.7000000000003</v>
      </c>
      <c r="K424" s="31">
        <v>1320</v>
      </c>
      <c r="L424" s="31">
        <v>1294.8499999999999</v>
      </c>
      <c r="M424" s="31">
        <v>0.46364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1831.15</v>
      </c>
      <c r="D425" s="36">
        <v>1826.05</v>
      </c>
      <c r="E425" s="36">
        <v>1782.1</v>
      </c>
      <c r="F425" s="36">
        <v>1733.05</v>
      </c>
      <c r="G425" s="36">
        <v>1689.1</v>
      </c>
      <c r="H425" s="36">
        <v>1875.1</v>
      </c>
      <c r="I425" s="36">
        <v>1919.0500000000002</v>
      </c>
      <c r="J425" s="36">
        <v>1968.1</v>
      </c>
      <c r="K425" s="31">
        <v>1870</v>
      </c>
      <c r="L425" s="31">
        <v>1777</v>
      </c>
      <c r="M425" s="31">
        <v>1.39066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8976.7999999999993</v>
      </c>
      <c r="D426" s="36">
        <v>8992.2666666666664</v>
      </c>
      <c r="E426" s="36">
        <v>8934.5333333333328</v>
      </c>
      <c r="F426" s="36">
        <v>8892.2666666666664</v>
      </c>
      <c r="G426" s="36">
        <v>8834.5333333333328</v>
      </c>
      <c r="H426" s="36">
        <v>9034.5333333333328</v>
      </c>
      <c r="I426" s="36">
        <v>9092.2666666666664</v>
      </c>
      <c r="J426" s="36">
        <v>9134.5333333333328</v>
      </c>
      <c r="K426" s="31">
        <v>9050</v>
      </c>
      <c r="L426" s="31">
        <v>8950</v>
      </c>
      <c r="M426" s="31">
        <v>7.1499999999999994E-2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613.1</v>
      </c>
      <c r="D427" s="36">
        <v>613.30000000000007</v>
      </c>
      <c r="E427" s="36">
        <v>610.00000000000011</v>
      </c>
      <c r="F427" s="36">
        <v>606.90000000000009</v>
      </c>
      <c r="G427" s="36">
        <v>603.60000000000014</v>
      </c>
      <c r="H427" s="36">
        <v>616.40000000000009</v>
      </c>
      <c r="I427" s="36">
        <v>619.70000000000005</v>
      </c>
      <c r="J427" s="36">
        <v>622.80000000000007</v>
      </c>
      <c r="K427" s="31">
        <v>616.6</v>
      </c>
      <c r="L427" s="31">
        <v>610.20000000000005</v>
      </c>
      <c r="M427" s="31">
        <v>0.83262000000000003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536.15</v>
      </c>
      <c r="D428" s="36">
        <v>536.16666666666663</v>
      </c>
      <c r="E428" s="36">
        <v>533.98333333333323</v>
      </c>
      <c r="F428" s="36">
        <v>531.81666666666661</v>
      </c>
      <c r="G428" s="36">
        <v>529.63333333333321</v>
      </c>
      <c r="H428" s="36">
        <v>538.33333333333326</v>
      </c>
      <c r="I428" s="36">
        <v>540.51666666666665</v>
      </c>
      <c r="J428" s="36">
        <v>542.68333333333328</v>
      </c>
      <c r="K428" s="31">
        <v>538.35</v>
      </c>
      <c r="L428" s="31">
        <v>534</v>
      </c>
      <c r="M428" s="31">
        <v>0.68398999999999999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554.6</v>
      </c>
      <c r="D429" s="36">
        <v>552.51666666666665</v>
      </c>
      <c r="E429" s="36">
        <v>546.0333333333333</v>
      </c>
      <c r="F429" s="36">
        <v>537.4666666666667</v>
      </c>
      <c r="G429" s="36">
        <v>530.98333333333335</v>
      </c>
      <c r="H429" s="36">
        <v>561.08333333333326</v>
      </c>
      <c r="I429" s="36">
        <v>567.56666666666661</v>
      </c>
      <c r="J429" s="36">
        <v>576.13333333333321</v>
      </c>
      <c r="K429" s="31">
        <v>559</v>
      </c>
      <c r="L429" s="31">
        <v>543.95000000000005</v>
      </c>
      <c r="M429" s="31">
        <v>0.23502000000000001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821</v>
      </c>
      <c r="D430" s="36">
        <v>821.06666666666661</v>
      </c>
      <c r="E430" s="36">
        <v>819.13333333333321</v>
      </c>
      <c r="F430" s="36">
        <v>817.26666666666665</v>
      </c>
      <c r="G430" s="36">
        <v>815.33333333333326</v>
      </c>
      <c r="H430" s="36">
        <v>822.93333333333317</v>
      </c>
      <c r="I430" s="36">
        <v>824.86666666666656</v>
      </c>
      <c r="J430" s="36">
        <v>826.73333333333312</v>
      </c>
      <c r="K430" s="31">
        <v>823</v>
      </c>
      <c r="L430" s="31">
        <v>819.2</v>
      </c>
      <c r="M430" s="31">
        <v>9.6045300000000005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169.15</v>
      </c>
      <c r="D431" s="36">
        <v>169.41666666666666</v>
      </c>
      <c r="E431" s="36">
        <v>167.23333333333332</v>
      </c>
      <c r="F431" s="36">
        <v>165.31666666666666</v>
      </c>
      <c r="G431" s="36">
        <v>163.13333333333333</v>
      </c>
      <c r="H431" s="36">
        <v>171.33333333333331</v>
      </c>
      <c r="I431" s="36">
        <v>173.51666666666665</v>
      </c>
      <c r="J431" s="36">
        <v>175.43333333333331</v>
      </c>
      <c r="K431" s="31">
        <v>171.6</v>
      </c>
      <c r="L431" s="31">
        <v>167.5</v>
      </c>
      <c r="M431" s="31">
        <v>156.33013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820.65</v>
      </c>
      <c r="D432" s="36">
        <v>817.2166666666667</v>
      </c>
      <c r="E432" s="36">
        <v>811.43333333333339</v>
      </c>
      <c r="F432" s="36">
        <v>802.2166666666667</v>
      </c>
      <c r="G432" s="36">
        <v>796.43333333333339</v>
      </c>
      <c r="H432" s="36">
        <v>826.43333333333339</v>
      </c>
      <c r="I432" s="36">
        <v>832.2166666666667</v>
      </c>
      <c r="J432" s="36">
        <v>841.43333333333339</v>
      </c>
      <c r="K432" s="31">
        <v>823</v>
      </c>
      <c r="L432" s="31">
        <v>808</v>
      </c>
      <c r="M432" s="31">
        <v>3.5529700000000002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128.5</v>
      </c>
      <c r="D433" s="36">
        <v>128.33333333333334</v>
      </c>
      <c r="E433" s="36">
        <v>127.66666666666669</v>
      </c>
      <c r="F433" s="36">
        <v>126.83333333333334</v>
      </c>
      <c r="G433" s="36">
        <v>126.16666666666669</v>
      </c>
      <c r="H433" s="36">
        <v>129.16666666666669</v>
      </c>
      <c r="I433" s="36">
        <v>129.83333333333337</v>
      </c>
      <c r="J433" s="36">
        <v>130.66666666666669</v>
      </c>
      <c r="K433" s="31">
        <v>129</v>
      </c>
      <c r="L433" s="31">
        <v>127.5</v>
      </c>
      <c r="M433" s="31">
        <v>2.8120699999999998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405.75</v>
      </c>
      <c r="D434" s="36">
        <v>407.5</v>
      </c>
      <c r="E434" s="36">
        <v>402.25</v>
      </c>
      <c r="F434" s="36">
        <v>398.75</v>
      </c>
      <c r="G434" s="36">
        <v>393.5</v>
      </c>
      <c r="H434" s="36">
        <v>411</v>
      </c>
      <c r="I434" s="36">
        <v>416.25</v>
      </c>
      <c r="J434" s="36">
        <v>419.75</v>
      </c>
      <c r="K434" s="31">
        <v>412.75</v>
      </c>
      <c r="L434" s="31">
        <v>404</v>
      </c>
      <c r="M434" s="31">
        <v>0.41378999999999999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219.2</v>
      </c>
      <c r="D435" s="36">
        <v>219</v>
      </c>
      <c r="E435" s="36">
        <v>217</v>
      </c>
      <c r="F435" s="36">
        <v>214.8</v>
      </c>
      <c r="G435" s="36">
        <v>212.8</v>
      </c>
      <c r="H435" s="36">
        <v>221.2</v>
      </c>
      <c r="I435" s="36">
        <v>223.2</v>
      </c>
      <c r="J435" s="36">
        <v>225.39999999999998</v>
      </c>
      <c r="K435" s="31">
        <v>221</v>
      </c>
      <c r="L435" s="31">
        <v>216.8</v>
      </c>
      <c r="M435" s="31">
        <v>1.26895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1531.9</v>
      </c>
      <c r="D436" s="36">
        <v>1531.3166666666668</v>
      </c>
      <c r="E436" s="36">
        <v>1523.9333333333336</v>
      </c>
      <c r="F436" s="36">
        <v>1515.9666666666667</v>
      </c>
      <c r="G436" s="36">
        <v>1508.5833333333335</v>
      </c>
      <c r="H436" s="36">
        <v>1539.2833333333338</v>
      </c>
      <c r="I436" s="36">
        <v>1546.666666666667</v>
      </c>
      <c r="J436" s="36">
        <v>1554.6333333333339</v>
      </c>
      <c r="K436" s="31">
        <v>1538.7</v>
      </c>
      <c r="L436" s="31">
        <v>1523.35</v>
      </c>
      <c r="M436" s="31">
        <v>0.51458000000000004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674.65</v>
      </c>
      <c r="D437" s="36">
        <v>675.23333333333323</v>
      </c>
      <c r="E437" s="36">
        <v>669.41666666666652</v>
      </c>
      <c r="F437" s="36">
        <v>664.18333333333328</v>
      </c>
      <c r="G437" s="36">
        <v>658.36666666666656</v>
      </c>
      <c r="H437" s="36">
        <v>680.46666666666647</v>
      </c>
      <c r="I437" s="36">
        <v>686.2833333333333</v>
      </c>
      <c r="J437" s="36">
        <v>691.51666666666642</v>
      </c>
      <c r="K437" s="31">
        <v>681.05</v>
      </c>
      <c r="L437" s="31">
        <v>670</v>
      </c>
      <c r="M437" s="31">
        <v>0.63266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4717</v>
      </c>
      <c r="D438" s="36">
        <v>4728.2833333333328</v>
      </c>
      <c r="E438" s="36">
        <v>4688.6666666666661</v>
      </c>
      <c r="F438" s="36">
        <v>4660.333333333333</v>
      </c>
      <c r="G438" s="36">
        <v>4620.7166666666662</v>
      </c>
      <c r="H438" s="36">
        <v>4756.6166666666659</v>
      </c>
      <c r="I438" s="36">
        <v>4796.2333333333327</v>
      </c>
      <c r="J438" s="36">
        <v>4824.5666666666657</v>
      </c>
      <c r="K438" s="31">
        <v>4767.8999999999996</v>
      </c>
      <c r="L438" s="31">
        <v>4699.95</v>
      </c>
      <c r="M438" s="31">
        <v>1.546E-2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1189.0999999999999</v>
      </c>
      <c r="D439" s="36">
        <v>1195.6166666666668</v>
      </c>
      <c r="E439" s="36">
        <v>1175.7833333333335</v>
      </c>
      <c r="F439" s="36">
        <v>1162.4666666666667</v>
      </c>
      <c r="G439" s="36">
        <v>1142.6333333333334</v>
      </c>
      <c r="H439" s="36">
        <v>1208.9333333333336</v>
      </c>
      <c r="I439" s="36">
        <v>1228.7666666666667</v>
      </c>
      <c r="J439" s="36">
        <v>1242.0833333333337</v>
      </c>
      <c r="K439" s="31">
        <v>1215.45</v>
      </c>
      <c r="L439" s="31">
        <v>1182.3</v>
      </c>
      <c r="M439" s="31">
        <v>6.1850000000000002E-2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452.6</v>
      </c>
      <c r="D440" s="36">
        <v>451.5333333333333</v>
      </c>
      <c r="E440" s="36">
        <v>447.06666666666661</v>
      </c>
      <c r="F440" s="36">
        <v>441.5333333333333</v>
      </c>
      <c r="G440" s="36">
        <v>437.06666666666661</v>
      </c>
      <c r="H440" s="36">
        <v>457.06666666666661</v>
      </c>
      <c r="I440" s="36">
        <v>461.5333333333333</v>
      </c>
      <c r="J440" s="36">
        <v>467.06666666666661</v>
      </c>
      <c r="K440" s="31">
        <v>456</v>
      </c>
      <c r="L440" s="31">
        <v>446</v>
      </c>
      <c r="M440" s="31">
        <v>0.55798000000000003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5595.85</v>
      </c>
      <c r="D441" s="36">
        <v>5603.7833333333328</v>
      </c>
      <c r="E441" s="36">
        <v>5557.5666666666657</v>
      </c>
      <c r="F441" s="36">
        <v>5519.2833333333328</v>
      </c>
      <c r="G441" s="36">
        <v>5473.0666666666657</v>
      </c>
      <c r="H441" s="36">
        <v>5642.0666666666657</v>
      </c>
      <c r="I441" s="36">
        <v>5688.2833333333328</v>
      </c>
      <c r="J441" s="36">
        <v>5726.5666666666657</v>
      </c>
      <c r="K441" s="31">
        <v>5650</v>
      </c>
      <c r="L441" s="31">
        <v>5565.5</v>
      </c>
      <c r="M441" s="31">
        <v>7.0379999999999998E-2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645.70000000000005</v>
      </c>
      <c r="D442" s="36">
        <v>648.56666666666672</v>
      </c>
      <c r="E442" s="36">
        <v>641.13333333333344</v>
      </c>
      <c r="F442" s="36">
        <v>636.56666666666672</v>
      </c>
      <c r="G442" s="36">
        <v>629.13333333333344</v>
      </c>
      <c r="H442" s="36">
        <v>653.13333333333344</v>
      </c>
      <c r="I442" s="36">
        <v>660.56666666666661</v>
      </c>
      <c r="J442" s="36">
        <v>665.13333333333344</v>
      </c>
      <c r="K442" s="31">
        <v>656</v>
      </c>
      <c r="L442" s="31">
        <v>644</v>
      </c>
      <c r="M442" s="31">
        <v>6.8409999999999999E-2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42.5</v>
      </c>
      <c r="D443" s="36">
        <v>42.616666666666667</v>
      </c>
      <c r="E443" s="36">
        <v>42.183333333333337</v>
      </c>
      <c r="F443" s="36">
        <v>41.866666666666667</v>
      </c>
      <c r="G443" s="36">
        <v>41.433333333333337</v>
      </c>
      <c r="H443" s="36">
        <v>42.933333333333337</v>
      </c>
      <c r="I443" s="36">
        <v>43.36666666666666</v>
      </c>
      <c r="J443" s="36">
        <v>43.683333333333337</v>
      </c>
      <c r="K443" s="31">
        <v>43.05</v>
      </c>
      <c r="L443" s="31">
        <v>42.3</v>
      </c>
      <c r="M443" s="31">
        <v>68.234099999999998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599.9</v>
      </c>
      <c r="D444" s="36">
        <v>600.38333333333333</v>
      </c>
      <c r="E444" s="36">
        <v>595.76666666666665</v>
      </c>
      <c r="F444" s="36">
        <v>591.63333333333333</v>
      </c>
      <c r="G444" s="36">
        <v>587.01666666666665</v>
      </c>
      <c r="H444" s="36">
        <v>604.51666666666665</v>
      </c>
      <c r="I444" s="36">
        <v>609.13333333333321</v>
      </c>
      <c r="J444" s="36">
        <v>613.26666666666665</v>
      </c>
      <c r="K444" s="31">
        <v>605</v>
      </c>
      <c r="L444" s="31">
        <v>596.25</v>
      </c>
      <c r="M444" s="31">
        <v>1.69397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690.65</v>
      </c>
      <c r="D445" s="36">
        <v>690.38333333333321</v>
      </c>
      <c r="E445" s="36">
        <v>687.96666666666647</v>
      </c>
      <c r="F445" s="36">
        <v>685.2833333333333</v>
      </c>
      <c r="G445" s="36">
        <v>682.86666666666656</v>
      </c>
      <c r="H445" s="36">
        <v>693.06666666666638</v>
      </c>
      <c r="I445" s="36">
        <v>695.48333333333312</v>
      </c>
      <c r="J445" s="36">
        <v>698.16666666666629</v>
      </c>
      <c r="K445" s="31">
        <v>692.8</v>
      </c>
      <c r="L445" s="31">
        <v>687.7</v>
      </c>
      <c r="M445" s="31">
        <v>0.34598000000000001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412.6</v>
      </c>
      <c r="D446" s="36">
        <v>407.9666666666667</v>
      </c>
      <c r="E446" s="36">
        <v>401.63333333333338</v>
      </c>
      <c r="F446" s="36">
        <v>390.66666666666669</v>
      </c>
      <c r="G446" s="36">
        <v>384.33333333333337</v>
      </c>
      <c r="H446" s="36">
        <v>418.93333333333339</v>
      </c>
      <c r="I446" s="36">
        <v>425.26666666666665</v>
      </c>
      <c r="J446" s="36">
        <v>436.23333333333341</v>
      </c>
      <c r="K446" s="31">
        <v>414.3</v>
      </c>
      <c r="L446" s="31">
        <v>397</v>
      </c>
      <c r="M446" s="31">
        <v>4.5750099999999998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42.9</v>
      </c>
      <c r="D447" s="36">
        <v>42.966666666666661</v>
      </c>
      <c r="E447" s="36">
        <v>42.633333333333326</v>
      </c>
      <c r="F447" s="36">
        <v>42.366666666666667</v>
      </c>
      <c r="G447" s="36">
        <v>42.033333333333331</v>
      </c>
      <c r="H447" s="36">
        <v>43.23333333333332</v>
      </c>
      <c r="I447" s="36">
        <v>43.566666666666649</v>
      </c>
      <c r="J447" s="36">
        <v>43.833333333333314</v>
      </c>
      <c r="K447" s="31">
        <v>43.3</v>
      </c>
      <c r="L447" s="31">
        <v>42.7</v>
      </c>
      <c r="M447" s="31">
        <v>10.206989999999999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2191.5</v>
      </c>
      <c r="D448" s="36">
        <v>2192.1666666666665</v>
      </c>
      <c r="E448" s="36">
        <v>2180.333333333333</v>
      </c>
      <c r="F448" s="36">
        <v>2169.1666666666665</v>
      </c>
      <c r="G448" s="36">
        <v>2157.333333333333</v>
      </c>
      <c r="H448" s="36">
        <v>2203.333333333333</v>
      </c>
      <c r="I448" s="36">
        <v>2215.1666666666661</v>
      </c>
      <c r="J448" s="36">
        <v>2226.333333333333</v>
      </c>
      <c r="K448" s="31">
        <v>2204</v>
      </c>
      <c r="L448" s="31">
        <v>2181</v>
      </c>
      <c r="M448" s="31">
        <v>0.86995999999999996</v>
      </c>
      <c r="N448" s="1"/>
      <c r="O448" s="1"/>
    </row>
    <row r="449" spans="1:15" ht="12.75" customHeight="1">
      <c r="A449" s="33">
        <v>439</v>
      </c>
      <c r="B449" s="53" t="s">
        <v>1071</v>
      </c>
      <c r="C449" s="31">
        <v>176.2</v>
      </c>
      <c r="D449" s="36">
        <v>176.6</v>
      </c>
      <c r="E449" s="36">
        <v>175.35</v>
      </c>
      <c r="F449" s="36">
        <v>174.5</v>
      </c>
      <c r="G449" s="36">
        <v>173.25</v>
      </c>
      <c r="H449" s="36">
        <v>177.45</v>
      </c>
      <c r="I449" s="36">
        <v>178.7</v>
      </c>
      <c r="J449" s="36">
        <v>179.54999999999998</v>
      </c>
      <c r="K449" s="31">
        <v>177.85</v>
      </c>
      <c r="L449" s="31">
        <v>175.75</v>
      </c>
      <c r="M449" s="31">
        <v>1.0668</v>
      </c>
      <c r="N449" s="1"/>
      <c r="O449" s="1"/>
    </row>
    <row r="450" spans="1:15" ht="12.75" customHeight="1">
      <c r="A450" s="33">
        <v>440</v>
      </c>
      <c r="B450" s="53" t="s">
        <v>1072</v>
      </c>
      <c r="C450" s="31">
        <v>468.5</v>
      </c>
      <c r="D450" s="36">
        <v>468.75</v>
      </c>
      <c r="E450" s="36">
        <v>464.75</v>
      </c>
      <c r="F450" s="36">
        <v>461</v>
      </c>
      <c r="G450" s="36">
        <v>457</v>
      </c>
      <c r="H450" s="36">
        <v>472.5</v>
      </c>
      <c r="I450" s="36">
        <v>476.5</v>
      </c>
      <c r="J450" s="36">
        <v>480.25</v>
      </c>
      <c r="K450" s="31">
        <v>472.75</v>
      </c>
      <c r="L450" s="31">
        <v>465</v>
      </c>
      <c r="M450" s="31">
        <v>0.12175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897.8</v>
      </c>
      <c r="D451" s="36">
        <v>898.6</v>
      </c>
      <c r="E451" s="36">
        <v>890.2</v>
      </c>
      <c r="F451" s="36">
        <v>882.6</v>
      </c>
      <c r="G451" s="36">
        <v>874.2</v>
      </c>
      <c r="H451" s="36">
        <v>906.2</v>
      </c>
      <c r="I451" s="36">
        <v>914.59999999999991</v>
      </c>
      <c r="J451" s="36">
        <v>922.2</v>
      </c>
      <c r="K451" s="31">
        <v>907</v>
      </c>
      <c r="L451" s="31">
        <v>891</v>
      </c>
      <c r="M451" s="31">
        <v>0.37833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1079.55</v>
      </c>
      <c r="D452" s="36">
        <v>1083.1833333333334</v>
      </c>
      <c r="E452" s="36">
        <v>1074.3666666666668</v>
      </c>
      <c r="F452" s="36">
        <v>1069.1833333333334</v>
      </c>
      <c r="G452" s="36">
        <v>1060.3666666666668</v>
      </c>
      <c r="H452" s="36">
        <v>1088.3666666666668</v>
      </c>
      <c r="I452" s="36">
        <v>1097.1833333333334</v>
      </c>
      <c r="J452" s="36">
        <v>1102.3666666666668</v>
      </c>
      <c r="K452" s="31">
        <v>1092</v>
      </c>
      <c r="L452" s="31">
        <v>1078</v>
      </c>
      <c r="M452" s="31">
        <v>1.0187200000000001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1807.6</v>
      </c>
      <c r="D453" s="36">
        <v>1804.05</v>
      </c>
      <c r="E453" s="36">
        <v>1798.1</v>
      </c>
      <c r="F453" s="36">
        <v>1788.6</v>
      </c>
      <c r="G453" s="36">
        <v>1782.6499999999999</v>
      </c>
      <c r="H453" s="36">
        <v>1813.55</v>
      </c>
      <c r="I453" s="36">
        <v>1819.5000000000002</v>
      </c>
      <c r="J453" s="36">
        <v>1829</v>
      </c>
      <c r="K453" s="31">
        <v>1810</v>
      </c>
      <c r="L453" s="31">
        <v>1794.55</v>
      </c>
      <c r="M453" s="31">
        <v>0.31531999999999999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3851.45</v>
      </c>
      <c r="D454" s="36">
        <v>3851.1166666666668</v>
      </c>
      <c r="E454" s="36">
        <v>3840.3333333333335</v>
      </c>
      <c r="F454" s="36">
        <v>3829.2166666666667</v>
      </c>
      <c r="G454" s="36">
        <v>3818.4333333333334</v>
      </c>
      <c r="H454" s="36">
        <v>3862.2333333333336</v>
      </c>
      <c r="I454" s="36">
        <v>3873.0166666666664</v>
      </c>
      <c r="J454" s="36">
        <v>3884.1333333333337</v>
      </c>
      <c r="K454" s="31">
        <v>3861.9</v>
      </c>
      <c r="L454" s="31">
        <v>3840</v>
      </c>
      <c r="M454" s="31">
        <v>0.91066000000000003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1095.2</v>
      </c>
      <c r="D455" s="36">
        <v>1094.5666666666666</v>
      </c>
      <c r="E455" s="36">
        <v>1090.8833333333332</v>
      </c>
      <c r="F455" s="36">
        <v>1086.5666666666666</v>
      </c>
      <c r="G455" s="36">
        <v>1082.8833333333332</v>
      </c>
      <c r="H455" s="36">
        <v>1098.8833333333332</v>
      </c>
      <c r="I455" s="36">
        <v>1102.5666666666666</v>
      </c>
      <c r="J455" s="36">
        <v>1106.8833333333332</v>
      </c>
      <c r="K455" s="31">
        <v>1098.25</v>
      </c>
      <c r="L455" s="31">
        <v>1090.25</v>
      </c>
      <c r="M455" s="31">
        <v>0.70506999999999997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7314.95</v>
      </c>
      <c r="D456" s="36">
        <v>7339.583333333333</v>
      </c>
      <c r="E456" s="36">
        <v>7280.3666666666659</v>
      </c>
      <c r="F456" s="36">
        <v>7245.7833333333328</v>
      </c>
      <c r="G456" s="36">
        <v>7186.5666666666657</v>
      </c>
      <c r="H456" s="36">
        <v>7374.1666666666661</v>
      </c>
      <c r="I456" s="36">
        <v>7433.3833333333332</v>
      </c>
      <c r="J456" s="36">
        <v>7467.9666666666662</v>
      </c>
      <c r="K456" s="31">
        <v>7398.8</v>
      </c>
      <c r="L456" s="31">
        <v>7305</v>
      </c>
      <c r="M456" s="31">
        <v>0.10409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6593.6</v>
      </c>
      <c r="D457" s="36">
        <v>6591.4333333333334</v>
      </c>
      <c r="E457" s="36">
        <v>6532.166666666667</v>
      </c>
      <c r="F457" s="36">
        <v>6470.7333333333336</v>
      </c>
      <c r="G457" s="36">
        <v>6411.4666666666672</v>
      </c>
      <c r="H457" s="36">
        <v>6652.8666666666668</v>
      </c>
      <c r="I457" s="36">
        <v>6712.1333333333332</v>
      </c>
      <c r="J457" s="36">
        <v>6773.5666666666666</v>
      </c>
      <c r="K457" s="31">
        <v>6650.7</v>
      </c>
      <c r="L457" s="31">
        <v>6530</v>
      </c>
      <c r="M457" s="31">
        <v>4.342E-2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641.54999999999995</v>
      </c>
      <c r="D458" s="36">
        <v>640.66666666666663</v>
      </c>
      <c r="E458" s="36">
        <v>636.2833333333333</v>
      </c>
      <c r="F458" s="36">
        <v>631.01666666666665</v>
      </c>
      <c r="G458" s="36">
        <v>626.63333333333333</v>
      </c>
      <c r="H458" s="36">
        <v>645.93333333333328</v>
      </c>
      <c r="I458" s="36">
        <v>650.31666666666672</v>
      </c>
      <c r="J458" s="36">
        <v>655.58333333333326</v>
      </c>
      <c r="K458" s="31">
        <v>645.04999999999995</v>
      </c>
      <c r="L458" s="31">
        <v>635.4</v>
      </c>
      <c r="M458" s="31">
        <v>2.0112999999999999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953.95</v>
      </c>
      <c r="D459" s="36">
        <v>952.98333333333323</v>
      </c>
      <c r="E459" s="36">
        <v>947.96666666666647</v>
      </c>
      <c r="F459" s="36">
        <v>941.98333333333323</v>
      </c>
      <c r="G459" s="36">
        <v>936.96666666666647</v>
      </c>
      <c r="H459" s="36">
        <v>958.96666666666647</v>
      </c>
      <c r="I459" s="36">
        <v>963.98333333333312</v>
      </c>
      <c r="J459" s="36">
        <v>969.96666666666647</v>
      </c>
      <c r="K459" s="31">
        <v>958</v>
      </c>
      <c r="L459" s="31">
        <v>947</v>
      </c>
      <c r="M459" s="31">
        <v>19.303239999999999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441.45</v>
      </c>
      <c r="D460" s="36">
        <v>440.56666666666666</v>
      </c>
      <c r="E460" s="36">
        <v>437.38333333333333</v>
      </c>
      <c r="F460" s="36">
        <v>433.31666666666666</v>
      </c>
      <c r="G460" s="36">
        <v>430.13333333333333</v>
      </c>
      <c r="H460" s="36">
        <v>444.63333333333333</v>
      </c>
      <c r="I460" s="36">
        <v>447.81666666666661</v>
      </c>
      <c r="J460" s="36">
        <v>451.88333333333333</v>
      </c>
      <c r="K460" s="31">
        <v>443.75</v>
      </c>
      <c r="L460" s="31">
        <v>436.5</v>
      </c>
      <c r="M460" s="31">
        <v>26.188600000000001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167.9</v>
      </c>
      <c r="D461" s="36">
        <v>167.83333333333334</v>
      </c>
      <c r="E461" s="36">
        <v>167.36666666666667</v>
      </c>
      <c r="F461" s="36">
        <v>166.83333333333334</v>
      </c>
      <c r="G461" s="36">
        <v>166.36666666666667</v>
      </c>
      <c r="H461" s="36">
        <v>168.36666666666667</v>
      </c>
      <c r="I461" s="36">
        <v>168.83333333333331</v>
      </c>
      <c r="J461" s="36">
        <v>169.36666666666667</v>
      </c>
      <c r="K461" s="31">
        <v>168.3</v>
      </c>
      <c r="L461" s="31">
        <v>167.3</v>
      </c>
      <c r="M461" s="31">
        <v>36.018560000000001</v>
      </c>
      <c r="N461" s="1"/>
      <c r="O461" s="1"/>
    </row>
    <row r="462" spans="1:15" ht="12.75" customHeight="1">
      <c r="A462" s="33">
        <v>452</v>
      </c>
      <c r="B462" s="53" t="s">
        <v>1073</v>
      </c>
      <c r="C462" s="31">
        <v>1051.6500000000001</v>
      </c>
      <c r="D462" s="36">
        <v>1050.2333333333333</v>
      </c>
      <c r="E462" s="36">
        <v>1043.9666666666667</v>
      </c>
      <c r="F462" s="36">
        <v>1036.2833333333333</v>
      </c>
      <c r="G462" s="36">
        <v>1030.0166666666667</v>
      </c>
      <c r="H462" s="36">
        <v>1057.9166666666667</v>
      </c>
      <c r="I462" s="36">
        <v>1064.1833333333336</v>
      </c>
      <c r="J462" s="36">
        <v>1071.8666666666668</v>
      </c>
      <c r="K462" s="31">
        <v>1056.5</v>
      </c>
      <c r="L462" s="31">
        <v>1042.55</v>
      </c>
      <c r="M462" s="31">
        <v>0.82620000000000005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77.7</v>
      </c>
      <c r="D463" s="36">
        <v>77.716666666666669</v>
      </c>
      <c r="E463" s="36">
        <v>77.13333333333334</v>
      </c>
      <c r="F463" s="36">
        <v>76.566666666666677</v>
      </c>
      <c r="G463" s="36">
        <v>75.983333333333348</v>
      </c>
      <c r="H463" s="36">
        <v>78.283333333333331</v>
      </c>
      <c r="I463" s="36">
        <v>78.866666666666646</v>
      </c>
      <c r="J463" s="36">
        <v>79.433333333333323</v>
      </c>
      <c r="K463" s="31">
        <v>78.3</v>
      </c>
      <c r="L463" s="31">
        <v>77.150000000000006</v>
      </c>
      <c r="M463" s="31">
        <v>4.0269300000000001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1305.6500000000001</v>
      </c>
      <c r="D464" s="36">
        <v>1305.4333333333332</v>
      </c>
      <c r="E464" s="36">
        <v>1298.8166666666664</v>
      </c>
      <c r="F464" s="36">
        <v>1291.9833333333331</v>
      </c>
      <c r="G464" s="36">
        <v>1285.3666666666663</v>
      </c>
      <c r="H464" s="36">
        <v>1312.2666666666664</v>
      </c>
      <c r="I464" s="36">
        <v>1318.8833333333332</v>
      </c>
      <c r="J464" s="36">
        <v>1325.7166666666665</v>
      </c>
      <c r="K464" s="31">
        <v>1312.05</v>
      </c>
      <c r="L464" s="31">
        <v>1298.5999999999999</v>
      </c>
      <c r="M464" s="31">
        <v>0.83152999999999999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1203.1500000000001</v>
      </c>
      <c r="D465" s="36">
        <v>1206.05</v>
      </c>
      <c r="E465" s="36">
        <v>1194.0999999999999</v>
      </c>
      <c r="F465" s="36">
        <v>1185.05</v>
      </c>
      <c r="G465" s="36">
        <v>1173.0999999999999</v>
      </c>
      <c r="H465" s="36">
        <v>1215.0999999999999</v>
      </c>
      <c r="I465" s="36">
        <v>1227.0500000000002</v>
      </c>
      <c r="J465" s="36">
        <v>1236.0999999999999</v>
      </c>
      <c r="K465" s="31">
        <v>1218</v>
      </c>
      <c r="L465" s="31">
        <v>1197</v>
      </c>
      <c r="M465" s="31">
        <v>0.96699999999999997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235.7</v>
      </c>
      <c r="D466" s="36">
        <v>232.86666666666667</v>
      </c>
      <c r="E466" s="36">
        <v>227.83333333333334</v>
      </c>
      <c r="F466" s="36">
        <v>219.96666666666667</v>
      </c>
      <c r="G466" s="36">
        <v>214.93333333333334</v>
      </c>
      <c r="H466" s="36">
        <v>240.73333333333335</v>
      </c>
      <c r="I466" s="36">
        <v>245.76666666666665</v>
      </c>
      <c r="J466" s="36">
        <v>253.63333333333335</v>
      </c>
      <c r="K466" s="31">
        <v>237.9</v>
      </c>
      <c r="L466" s="31">
        <v>225</v>
      </c>
      <c r="M466" s="31">
        <v>1.84798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781.15</v>
      </c>
      <c r="D467" s="36">
        <v>779.18333333333339</v>
      </c>
      <c r="E467" s="36">
        <v>773.01666666666677</v>
      </c>
      <c r="F467" s="36">
        <v>764.88333333333333</v>
      </c>
      <c r="G467" s="36">
        <v>758.7166666666667</v>
      </c>
      <c r="H467" s="36">
        <v>787.31666666666683</v>
      </c>
      <c r="I467" s="36">
        <v>793.48333333333335</v>
      </c>
      <c r="J467" s="36">
        <v>801.6166666666669</v>
      </c>
      <c r="K467" s="31">
        <v>785.35</v>
      </c>
      <c r="L467" s="31">
        <v>771.05</v>
      </c>
      <c r="M467" s="31">
        <v>0.29882999999999998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4983.55</v>
      </c>
      <c r="D468" s="36">
        <v>4983.55</v>
      </c>
      <c r="E468" s="36">
        <v>4942.05</v>
      </c>
      <c r="F468" s="36">
        <v>4900.55</v>
      </c>
      <c r="G468" s="36">
        <v>4859.05</v>
      </c>
      <c r="H468" s="36">
        <v>5025.05</v>
      </c>
      <c r="I468" s="36">
        <v>5066.55</v>
      </c>
      <c r="J468" s="36">
        <v>5108.05</v>
      </c>
      <c r="K468" s="31">
        <v>5025.05</v>
      </c>
      <c r="L468" s="31">
        <v>4942.05</v>
      </c>
      <c r="M468" s="31">
        <v>5.1950000000000003E-2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4157.25</v>
      </c>
      <c r="D469" s="36">
        <v>4191.9000000000005</v>
      </c>
      <c r="E469" s="36">
        <v>4116.3500000000013</v>
      </c>
      <c r="F469" s="36">
        <v>4075.4500000000007</v>
      </c>
      <c r="G469" s="36">
        <v>3999.9000000000015</v>
      </c>
      <c r="H469" s="36">
        <v>4232.8000000000011</v>
      </c>
      <c r="I469" s="36">
        <v>4308.3500000000004</v>
      </c>
      <c r="J469" s="36">
        <v>4349.2500000000009</v>
      </c>
      <c r="K469" s="31">
        <v>4267.45</v>
      </c>
      <c r="L469" s="31">
        <v>4151</v>
      </c>
      <c r="M469" s="31">
        <v>0.10428</v>
      </c>
      <c r="N469" s="1"/>
      <c r="O469" s="1"/>
    </row>
    <row r="470" spans="1:15" ht="12.75" customHeight="1">
      <c r="A470" s="33">
        <v>460</v>
      </c>
      <c r="B470" s="53" t="s">
        <v>1074</v>
      </c>
      <c r="C470" s="31">
        <v>1275.0999999999999</v>
      </c>
      <c r="D470" s="36">
        <v>1262.8833333333332</v>
      </c>
      <c r="E470" s="36">
        <v>1240.2166666666665</v>
      </c>
      <c r="F470" s="36">
        <v>1205.3333333333333</v>
      </c>
      <c r="G470" s="36">
        <v>1182.6666666666665</v>
      </c>
      <c r="H470" s="36">
        <v>1297.7666666666664</v>
      </c>
      <c r="I470" s="36">
        <v>1320.4333333333334</v>
      </c>
      <c r="J470" s="36">
        <v>1355.3166666666664</v>
      </c>
      <c r="K470" s="31">
        <v>1285.55</v>
      </c>
      <c r="L470" s="31">
        <v>1228</v>
      </c>
      <c r="M470" s="31">
        <v>4.0806699999999996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3362.55</v>
      </c>
      <c r="D471" s="36">
        <v>3361.1833333333329</v>
      </c>
      <c r="E471" s="36">
        <v>3346.3666666666659</v>
      </c>
      <c r="F471" s="36">
        <v>3330.1833333333329</v>
      </c>
      <c r="G471" s="36">
        <v>3315.3666666666659</v>
      </c>
      <c r="H471" s="36">
        <v>3377.3666666666659</v>
      </c>
      <c r="I471" s="36">
        <v>3392.1833333333325</v>
      </c>
      <c r="J471" s="36">
        <v>3408.3666666666659</v>
      </c>
      <c r="K471" s="31">
        <v>3376</v>
      </c>
      <c r="L471" s="31">
        <v>3345</v>
      </c>
      <c r="M471" s="31">
        <v>0.56642000000000003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2707</v>
      </c>
      <c r="D472" s="36">
        <v>2706.85</v>
      </c>
      <c r="E472" s="36">
        <v>2692.1</v>
      </c>
      <c r="F472" s="36">
        <v>2677.2</v>
      </c>
      <c r="G472" s="36">
        <v>2662.45</v>
      </c>
      <c r="H472" s="36">
        <v>2721.75</v>
      </c>
      <c r="I472" s="36">
        <v>2736.5</v>
      </c>
      <c r="J472" s="36">
        <v>2751.4</v>
      </c>
      <c r="K472" s="31">
        <v>2721.6</v>
      </c>
      <c r="L472" s="31">
        <v>2691.95</v>
      </c>
      <c r="M472" s="31">
        <v>0.10292999999999999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1384.1</v>
      </c>
      <c r="D473" s="36">
        <v>1380.2333333333336</v>
      </c>
      <c r="E473" s="36">
        <v>1360.5166666666671</v>
      </c>
      <c r="F473" s="36">
        <v>1336.9333333333336</v>
      </c>
      <c r="G473" s="36">
        <v>1317.2166666666672</v>
      </c>
      <c r="H473" s="36">
        <v>1403.8166666666671</v>
      </c>
      <c r="I473" s="36">
        <v>1423.5333333333333</v>
      </c>
      <c r="J473" s="36">
        <v>1447.116666666667</v>
      </c>
      <c r="K473" s="31">
        <v>1399.95</v>
      </c>
      <c r="L473" s="31">
        <v>1356.65</v>
      </c>
      <c r="M473" s="31">
        <v>0.39257999999999998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4643</v>
      </c>
      <c r="D474" s="36">
        <v>4642.416666666667</v>
      </c>
      <c r="E474" s="36">
        <v>4609.9333333333343</v>
      </c>
      <c r="F474" s="36">
        <v>4576.8666666666677</v>
      </c>
      <c r="G474" s="36">
        <v>4544.383333333335</v>
      </c>
      <c r="H474" s="36">
        <v>4675.4833333333336</v>
      </c>
      <c r="I474" s="36">
        <v>4707.9666666666653</v>
      </c>
      <c r="J474" s="36">
        <v>4741.0333333333328</v>
      </c>
      <c r="K474" s="31">
        <v>4674.8999999999996</v>
      </c>
      <c r="L474" s="31">
        <v>4609.3500000000004</v>
      </c>
      <c r="M474" s="31">
        <v>0.53866999999999998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40.5</v>
      </c>
      <c r="D475" s="36">
        <v>40.566666666666663</v>
      </c>
      <c r="E475" s="36">
        <v>40.333333333333329</v>
      </c>
      <c r="F475" s="36">
        <v>40.166666666666664</v>
      </c>
      <c r="G475" s="36">
        <v>39.93333333333333</v>
      </c>
      <c r="H475" s="36">
        <v>40.733333333333327</v>
      </c>
      <c r="I475" s="36">
        <v>40.966666666666661</v>
      </c>
      <c r="J475" s="36">
        <v>41.133333333333326</v>
      </c>
      <c r="K475" s="31">
        <v>40.799999999999997</v>
      </c>
      <c r="L475" s="31">
        <v>40.4</v>
      </c>
      <c r="M475" s="31">
        <v>34.469200000000001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365.75</v>
      </c>
      <c r="D476" s="36">
        <v>365.25</v>
      </c>
      <c r="E476" s="36">
        <v>361.6</v>
      </c>
      <c r="F476" s="36">
        <v>357.45000000000005</v>
      </c>
      <c r="G476" s="36">
        <v>353.80000000000007</v>
      </c>
      <c r="H476" s="36">
        <v>369.4</v>
      </c>
      <c r="I476" s="36">
        <v>373.04999999999995</v>
      </c>
      <c r="J476" s="36">
        <v>377.19999999999993</v>
      </c>
      <c r="K476" s="31">
        <v>368.9</v>
      </c>
      <c r="L476" s="31">
        <v>361.1</v>
      </c>
      <c r="M476" s="31">
        <v>0.88793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638.79999999999995</v>
      </c>
      <c r="D477" s="36">
        <v>641.08333333333337</v>
      </c>
      <c r="E477" s="36">
        <v>633.16666666666674</v>
      </c>
      <c r="F477" s="36">
        <v>627.53333333333342</v>
      </c>
      <c r="G477" s="36">
        <v>619.61666666666679</v>
      </c>
      <c r="H477" s="36">
        <v>646.7166666666667</v>
      </c>
      <c r="I477" s="36">
        <v>654.63333333333344</v>
      </c>
      <c r="J477" s="31">
        <v>660.26666666666665</v>
      </c>
      <c r="K477" s="31">
        <v>649</v>
      </c>
      <c r="L477" s="31">
        <v>635.45000000000005</v>
      </c>
      <c r="M477" s="53">
        <v>1.1332100000000001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3799.7</v>
      </c>
      <c r="D478" s="36">
        <v>3799.9</v>
      </c>
      <c r="E478" s="36">
        <v>3779.8</v>
      </c>
      <c r="F478" s="36">
        <v>3759.9</v>
      </c>
      <c r="G478" s="36">
        <v>3739.8</v>
      </c>
      <c r="H478" s="36">
        <v>3819.8</v>
      </c>
      <c r="I478" s="36">
        <v>3839.8999999999996</v>
      </c>
      <c r="J478" s="31">
        <v>3859.8</v>
      </c>
      <c r="K478" s="31">
        <v>3820</v>
      </c>
      <c r="L478" s="31">
        <v>3780</v>
      </c>
      <c r="M478" s="53">
        <v>8.2369999999999999E-2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53.65</v>
      </c>
      <c r="D479" s="36">
        <v>53.466666666666669</v>
      </c>
      <c r="E479" s="36">
        <v>53.083333333333336</v>
      </c>
      <c r="F479" s="36">
        <v>52.516666666666666</v>
      </c>
      <c r="G479" s="36">
        <v>52.133333333333333</v>
      </c>
      <c r="H479" s="36">
        <v>54.033333333333339</v>
      </c>
      <c r="I479" s="36">
        <v>54.416666666666664</v>
      </c>
      <c r="J479" s="36">
        <v>54.983333333333341</v>
      </c>
      <c r="K479" s="31">
        <v>53.85</v>
      </c>
      <c r="L479" s="31">
        <v>52.9</v>
      </c>
      <c r="M479" s="31">
        <v>15.039910000000001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748.15</v>
      </c>
      <c r="D480" s="36">
        <v>751.18333333333339</v>
      </c>
      <c r="E480" s="36">
        <v>742.46666666666681</v>
      </c>
      <c r="F480" s="36">
        <v>736.78333333333342</v>
      </c>
      <c r="G480" s="36">
        <v>728.06666666666683</v>
      </c>
      <c r="H480" s="36">
        <v>756.86666666666679</v>
      </c>
      <c r="I480" s="36">
        <v>765.58333333333348</v>
      </c>
      <c r="J480" s="31">
        <v>771.26666666666677</v>
      </c>
      <c r="K480" s="31">
        <v>759.9</v>
      </c>
      <c r="L480" s="31">
        <v>745.5</v>
      </c>
      <c r="M480" s="53">
        <v>0.26465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511.4</v>
      </c>
      <c r="D481" s="36">
        <v>512.26666666666665</v>
      </c>
      <c r="E481" s="36">
        <v>509.18333333333328</v>
      </c>
      <c r="F481" s="36">
        <v>506.96666666666664</v>
      </c>
      <c r="G481" s="36">
        <v>503.88333333333327</v>
      </c>
      <c r="H481" s="36">
        <v>514.48333333333335</v>
      </c>
      <c r="I481" s="36">
        <v>517.56666666666683</v>
      </c>
      <c r="J481" s="36">
        <v>519.7833333333333</v>
      </c>
      <c r="K481" s="31">
        <v>515.35</v>
      </c>
      <c r="L481" s="31">
        <v>510.05</v>
      </c>
      <c r="M481" s="31">
        <v>2.1310600000000002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920.35</v>
      </c>
      <c r="D482" s="36">
        <v>918.08333333333337</v>
      </c>
      <c r="E482" s="36">
        <v>908.26666666666677</v>
      </c>
      <c r="F482" s="36">
        <v>896.18333333333339</v>
      </c>
      <c r="G482" s="36">
        <v>886.36666666666679</v>
      </c>
      <c r="H482" s="36">
        <v>930.16666666666674</v>
      </c>
      <c r="I482" s="36">
        <v>939.98333333333335</v>
      </c>
      <c r="J482" s="36">
        <v>952.06666666666672</v>
      </c>
      <c r="K482" s="31">
        <v>927.9</v>
      </c>
      <c r="L482" s="31">
        <v>906</v>
      </c>
      <c r="M482" s="31">
        <v>8.2360000000000003E-2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53.4</v>
      </c>
      <c r="D483" s="36">
        <v>53.35</v>
      </c>
      <c r="E483" s="36">
        <v>52.95</v>
      </c>
      <c r="F483" s="36">
        <v>52.5</v>
      </c>
      <c r="G483" s="36">
        <v>52.1</v>
      </c>
      <c r="H483" s="36">
        <v>53.800000000000004</v>
      </c>
      <c r="I483" s="36">
        <v>54.199999999999996</v>
      </c>
      <c r="J483" s="36">
        <v>54.650000000000006</v>
      </c>
      <c r="K483" s="31">
        <v>53.75</v>
      </c>
      <c r="L483" s="31">
        <v>52.9</v>
      </c>
      <c r="M483" s="31">
        <v>10.642709999999999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9865.6</v>
      </c>
      <c r="D484" s="36">
        <v>9884.5333333333328</v>
      </c>
      <c r="E484" s="36">
        <v>9821.0666666666657</v>
      </c>
      <c r="F484" s="36">
        <v>9776.5333333333328</v>
      </c>
      <c r="G484" s="36">
        <v>9713.0666666666657</v>
      </c>
      <c r="H484" s="36">
        <v>9929.0666666666657</v>
      </c>
      <c r="I484" s="36">
        <v>9992.5333333333328</v>
      </c>
      <c r="J484" s="36">
        <v>10037.066666666666</v>
      </c>
      <c r="K484" s="31">
        <v>9948</v>
      </c>
      <c r="L484" s="31">
        <v>9840</v>
      </c>
      <c r="M484" s="31">
        <v>0.1229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141.25</v>
      </c>
      <c r="D485" s="36">
        <v>140.88333333333333</v>
      </c>
      <c r="E485" s="36">
        <v>139.96666666666664</v>
      </c>
      <c r="F485" s="36">
        <v>138.68333333333331</v>
      </c>
      <c r="G485" s="36">
        <v>137.76666666666662</v>
      </c>
      <c r="H485" s="36">
        <v>142.16666666666666</v>
      </c>
      <c r="I485" s="36">
        <v>143.08333333333334</v>
      </c>
      <c r="J485" s="36">
        <v>144.36666666666667</v>
      </c>
      <c r="K485" s="31">
        <v>141.80000000000001</v>
      </c>
      <c r="L485" s="31">
        <v>139.6</v>
      </c>
      <c r="M485" s="31">
        <v>14.295310000000001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1922.7</v>
      </c>
      <c r="D486" s="36">
        <v>1926.5333333333335</v>
      </c>
      <c r="E486" s="36">
        <v>1908.166666666667</v>
      </c>
      <c r="F486" s="36">
        <v>1893.6333333333334</v>
      </c>
      <c r="G486" s="36">
        <v>1875.2666666666669</v>
      </c>
      <c r="H486" s="36">
        <v>1941.0666666666671</v>
      </c>
      <c r="I486" s="36">
        <v>1959.4333333333334</v>
      </c>
      <c r="J486" s="36">
        <v>1973.9666666666672</v>
      </c>
      <c r="K486" s="31">
        <v>1944.9</v>
      </c>
      <c r="L486" s="31">
        <v>1912</v>
      </c>
      <c r="M486" s="31">
        <v>0.14288000000000001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1181.05</v>
      </c>
      <c r="D487" s="36">
        <v>1183.3333333333333</v>
      </c>
      <c r="E487" s="36">
        <v>1174.8166666666666</v>
      </c>
      <c r="F487" s="36">
        <v>1168.5833333333333</v>
      </c>
      <c r="G487" s="36">
        <v>1160.0666666666666</v>
      </c>
      <c r="H487" s="36">
        <v>1189.5666666666666</v>
      </c>
      <c r="I487" s="36">
        <v>1198.0833333333335</v>
      </c>
      <c r="J487" s="36">
        <v>1204.3166666666666</v>
      </c>
      <c r="K487" s="31">
        <v>1191.8499999999999</v>
      </c>
      <c r="L487" s="31">
        <v>1177.0999999999999</v>
      </c>
      <c r="M487" s="31">
        <v>0.42975000000000002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357.85</v>
      </c>
      <c r="D488" s="36">
        <v>357.13333333333338</v>
      </c>
      <c r="E488" s="36">
        <v>353.31666666666678</v>
      </c>
      <c r="F488" s="36">
        <v>348.78333333333342</v>
      </c>
      <c r="G488" s="36">
        <v>344.96666666666681</v>
      </c>
      <c r="H488" s="36">
        <v>361.66666666666674</v>
      </c>
      <c r="I488" s="36">
        <v>365.48333333333335</v>
      </c>
      <c r="J488" s="36">
        <v>370.01666666666671</v>
      </c>
      <c r="K488" s="31">
        <v>360.95</v>
      </c>
      <c r="L488" s="31">
        <v>352.6</v>
      </c>
      <c r="M488" s="31">
        <v>1.82483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367.7</v>
      </c>
      <c r="D489" s="36">
        <v>369.73333333333335</v>
      </c>
      <c r="E489" s="36">
        <v>364.4666666666667</v>
      </c>
      <c r="F489" s="36">
        <v>361.23333333333335</v>
      </c>
      <c r="G489" s="36">
        <v>355.9666666666667</v>
      </c>
      <c r="H489" s="36">
        <v>372.9666666666667</v>
      </c>
      <c r="I489" s="36">
        <v>378.23333333333335</v>
      </c>
      <c r="J489" s="36">
        <v>381.4666666666667</v>
      </c>
      <c r="K489" s="31">
        <v>375</v>
      </c>
      <c r="L489" s="31">
        <v>366.5</v>
      </c>
      <c r="M489" s="31">
        <v>0.63724000000000003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533</v>
      </c>
      <c r="D490" s="36">
        <v>530.86666666666667</v>
      </c>
      <c r="E490" s="36">
        <v>524.43333333333339</v>
      </c>
      <c r="F490" s="36">
        <v>515.86666666666667</v>
      </c>
      <c r="G490" s="36">
        <v>509.43333333333339</v>
      </c>
      <c r="H490" s="36">
        <v>539.43333333333339</v>
      </c>
      <c r="I490" s="36">
        <v>545.86666666666656</v>
      </c>
      <c r="J490" s="36">
        <v>554.43333333333339</v>
      </c>
      <c r="K490" s="31">
        <v>537.29999999999995</v>
      </c>
      <c r="L490" s="31">
        <v>522.29999999999995</v>
      </c>
      <c r="M490" s="31">
        <v>0.81664000000000003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387.4</v>
      </c>
      <c r="D491" s="36">
        <v>386.90000000000003</v>
      </c>
      <c r="E491" s="36">
        <v>383.80000000000007</v>
      </c>
      <c r="F491" s="36">
        <v>380.20000000000005</v>
      </c>
      <c r="G491" s="36">
        <v>377.10000000000008</v>
      </c>
      <c r="H491" s="36">
        <v>390.50000000000006</v>
      </c>
      <c r="I491" s="36">
        <v>393.60000000000008</v>
      </c>
      <c r="J491" s="36">
        <v>397.20000000000005</v>
      </c>
      <c r="K491" s="31">
        <v>390</v>
      </c>
      <c r="L491" s="31">
        <v>383.3</v>
      </c>
      <c r="M491" s="31">
        <v>0.40351999999999999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463.9</v>
      </c>
      <c r="D492" s="36">
        <v>463.7166666666667</v>
      </c>
      <c r="E492" s="36">
        <v>460.43333333333339</v>
      </c>
      <c r="F492" s="36">
        <v>456.9666666666667</v>
      </c>
      <c r="G492" s="36">
        <v>453.68333333333339</v>
      </c>
      <c r="H492" s="36">
        <v>467.18333333333339</v>
      </c>
      <c r="I492" s="36">
        <v>470.4666666666667</v>
      </c>
      <c r="J492" s="36">
        <v>473.93333333333339</v>
      </c>
      <c r="K492" s="31">
        <v>467</v>
      </c>
      <c r="L492" s="31">
        <v>460.25</v>
      </c>
      <c r="M492" s="31">
        <v>0.23746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596.85</v>
      </c>
      <c r="D493" s="36">
        <v>594.06666666666672</v>
      </c>
      <c r="E493" s="36">
        <v>591.28333333333342</v>
      </c>
      <c r="F493" s="36">
        <v>585.7166666666667</v>
      </c>
      <c r="G493" s="36">
        <v>582.93333333333339</v>
      </c>
      <c r="H493" s="36">
        <v>599.63333333333344</v>
      </c>
      <c r="I493" s="36">
        <v>602.41666666666674</v>
      </c>
      <c r="J493" s="36">
        <v>607.98333333333346</v>
      </c>
      <c r="K493" s="31">
        <v>596.85</v>
      </c>
      <c r="L493" s="31">
        <v>588.5</v>
      </c>
      <c r="M493" s="31">
        <v>2.04419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1507.25</v>
      </c>
      <c r="D494" s="36">
        <v>1510.75</v>
      </c>
      <c r="E494" s="36">
        <v>1501.5</v>
      </c>
      <c r="F494" s="36">
        <v>1495.75</v>
      </c>
      <c r="G494" s="36">
        <v>1486.5</v>
      </c>
      <c r="H494" s="36">
        <v>1516.5</v>
      </c>
      <c r="I494" s="36">
        <v>1525.75</v>
      </c>
      <c r="J494" s="36">
        <v>1531.5</v>
      </c>
      <c r="K494" s="31">
        <v>1520</v>
      </c>
      <c r="L494" s="31">
        <v>1505</v>
      </c>
      <c r="M494" s="31">
        <v>1.7639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1026.75</v>
      </c>
      <c r="D495" s="36">
        <v>1029.2666666666667</v>
      </c>
      <c r="E495" s="36">
        <v>1000.5833333333333</v>
      </c>
      <c r="F495" s="36">
        <v>974.41666666666663</v>
      </c>
      <c r="G495" s="36">
        <v>945.73333333333323</v>
      </c>
      <c r="H495" s="36">
        <v>1055.4333333333334</v>
      </c>
      <c r="I495" s="36">
        <v>1084.1166666666668</v>
      </c>
      <c r="J495" s="36">
        <v>1110.2833333333333</v>
      </c>
      <c r="K495" s="31">
        <v>1057.95</v>
      </c>
      <c r="L495" s="31">
        <v>1003.1</v>
      </c>
      <c r="M495" s="31">
        <v>0.15068999999999999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458.6</v>
      </c>
      <c r="D496" s="36">
        <v>455.08333333333331</v>
      </c>
      <c r="E496" s="36">
        <v>448.71666666666664</v>
      </c>
      <c r="F496" s="36">
        <v>438.83333333333331</v>
      </c>
      <c r="G496" s="36">
        <v>432.46666666666664</v>
      </c>
      <c r="H496" s="36">
        <v>464.96666666666664</v>
      </c>
      <c r="I496" s="36">
        <v>471.33333333333331</v>
      </c>
      <c r="J496" s="36">
        <v>481.21666666666664</v>
      </c>
      <c r="K496" s="31">
        <v>461.45</v>
      </c>
      <c r="L496" s="31">
        <v>445.2</v>
      </c>
      <c r="M496" s="31">
        <v>53.462290000000003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807.95</v>
      </c>
      <c r="D497" s="36">
        <v>800.6</v>
      </c>
      <c r="E497" s="36">
        <v>786.35</v>
      </c>
      <c r="F497" s="36">
        <v>764.75</v>
      </c>
      <c r="G497" s="36">
        <v>750.5</v>
      </c>
      <c r="H497" s="36">
        <v>822.2</v>
      </c>
      <c r="I497" s="36">
        <v>836.45</v>
      </c>
      <c r="J497" s="36">
        <v>858.05000000000007</v>
      </c>
      <c r="K497" s="31">
        <v>814.85</v>
      </c>
      <c r="L497" s="31">
        <v>779</v>
      </c>
      <c r="M497" s="31">
        <v>0.57698000000000005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13.3</v>
      </c>
      <c r="D498" s="36">
        <v>13.300000000000002</v>
      </c>
      <c r="E498" s="36">
        <v>13.200000000000005</v>
      </c>
      <c r="F498" s="36">
        <v>13.100000000000001</v>
      </c>
      <c r="G498" s="36">
        <v>13.000000000000004</v>
      </c>
      <c r="H498" s="36">
        <v>13.400000000000006</v>
      </c>
      <c r="I498" s="36">
        <v>13.500000000000004</v>
      </c>
      <c r="J498" s="36">
        <v>13.600000000000007</v>
      </c>
      <c r="K498" s="31">
        <v>13.4</v>
      </c>
      <c r="L498" s="31">
        <v>13.2</v>
      </c>
      <c r="M498" s="31">
        <v>568.24162000000001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1296.7</v>
      </c>
      <c r="D499" s="36">
        <v>1295.5666666666666</v>
      </c>
      <c r="E499" s="36">
        <v>1291.1333333333332</v>
      </c>
      <c r="F499" s="36">
        <v>1285.5666666666666</v>
      </c>
      <c r="G499" s="36">
        <v>1281.1333333333332</v>
      </c>
      <c r="H499" s="36">
        <v>1301.1333333333332</v>
      </c>
      <c r="I499" s="36">
        <v>1305.5666666666666</v>
      </c>
      <c r="J499" s="31">
        <v>1311.1333333333332</v>
      </c>
      <c r="K499" s="31">
        <v>1300</v>
      </c>
      <c r="L499" s="31">
        <v>1290</v>
      </c>
      <c r="M499" s="53">
        <v>0.68803000000000003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629</v>
      </c>
      <c r="D500" s="36">
        <v>623.63333333333333</v>
      </c>
      <c r="E500" s="36">
        <v>615.36666666666667</v>
      </c>
      <c r="F500" s="36">
        <v>601.73333333333335</v>
      </c>
      <c r="G500" s="36">
        <v>593.4666666666667</v>
      </c>
      <c r="H500" s="36">
        <v>637.26666666666665</v>
      </c>
      <c r="I500" s="36">
        <v>645.5333333333333</v>
      </c>
      <c r="J500" s="31">
        <v>659.16666666666663</v>
      </c>
      <c r="K500" s="31">
        <v>631.9</v>
      </c>
      <c r="L500" s="31">
        <v>610</v>
      </c>
      <c r="M500" s="53">
        <v>4.5730500000000003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145.75</v>
      </c>
      <c r="D501" s="36">
        <v>145.63333333333335</v>
      </c>
      <c r="E501" s="36">
        <v>144.41666666666671</v>
      </c>
      <c r="F501" s="36">
        <v>143.08333333333337</v>
      </c>
      <c r="G501" s="36">
        <v>141.86666666666673</v>
      </c>
      <c r="H501" s="36">
        <v>146.9666666666667</v>
      </c>
      <c r="I501" s="36">
        <v>148.18333333333334</v>
      </c>
      <c r="J501" s="36">
        <v>149.51666666666668</v>
      </c>
      <c r="K501" s="31">
        <v>146.85</v>
      </c>
      <c r="L501" s="31">
        <v>144.30000000000001</v>
      </c>
      <c r="M501" s="31">
        <v>1.75892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838.3</v>
      </c>
      <c r="D502" s="36">
        <v>842.61666666666667</v>
      </c>
      <c r="E502" s="36">
        <v>828.23333333333335</v>
      </c>
      <c r="F502" s="36">
        <v>818.16666666666663</v>
      </c>
      <c r="G502" s="36">
        <v>803.7833333333333</v>
      </c>
      <c r="H502" s="36">
        <v>852.68333333333339</v>
      </c>
      <c r="I502" s="36">
        <v>867.06666666666683</v>
      </c>
      <c r="J502" s="36">
        <v>877.13333333333344</v>
      </c>
      <c r="K502" s="31">
        <v>857</v>
      </c>
      <c r="L502" s="31">
        <v>832.55</v>
      </c>
      <c r="M502" s="31">
        <v>3.8510000000000003E-2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1579.65</v>
      </c>
      <c r="D503" s="36">
        <v>1575.5999999999997</v>
      </c>
      <c r="E503" s="36">
        <v>1555.1499999999994</v>
      </c>
      <c r="F503" s="36">
        <v>1530.6499999999996</v>
      </c>
      <c r="G503" s="36">
        <v>1510.1999999999994</v>
      </c>
      <c r="H503" s="36">
        <v>1600.0999999999995</v>
      </c>
      <c r="I503" s="36">
        <v>1620.5499999999997</v>
      </c>
      <c r="J503" s="31">
        <v>1645.0499999999995</v>
      </c>
      <c r="K503" s="31">
        <v>1596.05</v>
      </c>
      <c r="L503" s="31">
        <v>1551.1</v>
      </c>
      <c r="M503" s="53">
        <v>0.32705000000000001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462.55</v>
      </c>
      <c r="D504" s="36">
        <v>461.61666666666662</v>
      </c>
      <c r="E504" s="36">
        <v>460.08333333333326</v>
      </c>
      <c r="F504" s="36">
        <v>457.61666666666662</v>
      </c>
      <c r="G504" s="36">
        <v>456.08333333333326</v>
      </c>
      <c r="H504" s="36">
        <v>464.08333333333326</v>
      </c>
      <c r="I504" s="36">
        <v>465.61666666666667</v>
      </c>
      <c r="J504" s="36">
        <v>468.08333333333326</v>
      </c>
      <c r="K504" s="31">
        <v>463.15</v>
      </c>
      <c r="L504" s="31">
        <v>459.15</v>
      </c>
      <c r="M504" s="31">
        <v>4.3980600000000001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23.35</v>
      </c>
      <c r="D505" s="200">
        <v>23.266666666666666</v>
      </c>
      <c r="E505" s="200">
        <v>23.083333333333332</v>
      </c>
      <c r="F505" s="200">
        <v>22.816666666666666</v>
      </c>
      <c r="G505" s="200">
        <v>22.633333333333333</v>
      </c>
      <c r="H505" s="200">
        <v>23.533333333333331</v>
      </c>
      <c r="I505" s="200">
        <v>23.716666666666669</v>
      </c>
      <c r="J505" s="200">
        <v>23.983333333333331</v>
      </c>
      <c r="K505" s="201">
        <v>23.45</v>
      </c>
      <c r="L505" s="201">
        <v>23</v>
      </c>
      <c r="M505" s="201">
        <v>514.73329000000001</v>
      </c>
      <c r="N505" s="1"/>
      <c r="O505" s="1"/>
    </row>
    <row r="506" spans="1:15" ht="12.75" customHeight="1">
      <c r="A506" s="33">
        <v>496</v>
      </c>
      <c r="B506" s="371" t="s">
        <v>517</v>
      </c>
      <c r="C506" s="371">
        <v>13812.05</v>
      </c>
      <c r="D506" s="372">
        <v>13804.35</v>
      </c>
      <c r="E506" s="372">
        <v>13608.7</v>
      </c>
      <c r="F506" s="372">
        <v>13405.35</v>
      </c>
      <c r="G506" s="372">
        <v>13209.7</v>
      </c>
      <c r="H506" s="372">
        <v>14007.7</v>
      </c>
      <c r="I506" s="372">
        <v>14203.349999999999</v>
      </c>
      <c r="J506" s="372">
        <v>14406.7</v>
      </c>
      <c r="K506" s="373">
        <v>14000</v>
      </c>
      <c r="L506" s="373">
        <v>13601</v>
      </c>
      <c r="M506" s="373">
        <v>3.0699999999999998E-3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140.85</v>
      </c>
      <c r="D507" s="215">
        <v>140.63333333333333</v>
      </c>
      <c r="E507" s="215">
        <v>139.61666666666665</v>
      </c>
      <c r="F507" s="215">
        <v>138.38333333333333</v>
      </c>
      <c r="G507" s="215">
        <v>137.36666666666665</v>
      </c>
      <c r="H507" s="215">
        <v>141.86666666666665</v>
      </c>
      <c r="I507" s="215">
        <v>142.8833333333333</v>
      </c>
      <c r="J507" s="215">
        <v>144.11666666666665</v>
      </c>
      <c r="K507" s="213">
        <v>141.65</v>
      </c>
      <c r="L507" s="213">
        <v>139.4</v>
      </c>
      <c r="M507" s="213">
        <v>118.41159</v>
      </c>
      <c r="N507" s="198"/>
      <c r="O507" s="198"/>
    </row>
    <row r="508" spans="1:15" ht="12.75" customHeight="1">
      <c r="A508" s="33">
        <v>498</v>
      </c>
      <c r="B508" s="375" t="s">
        <v>518</v>
      </c>
      <c r="C508" s="375">
        <v>623.25</v>
      </c>
      <c r="D508" s="375">
        <v>623.25</v>
      </c>
      <c r="E508" s="375">
        <v>619.79999999999995</v>
      </c>
      <c r="F508" s="375">
        <v>616.34999999999991</v>
      </c>
      <c r="G508" s="375">
        <v>612.89999999999986</v>
      </c>
      <c r="H508" s="375">
        <v>626.70000000000005</v>
      </c>
      <c r="I508" s="375">
        <v>630.15000000000009</v>
      </c>
      <c r="J508" s="375">
        <v>633.60000000000014</v>
      </c>
      <c r="K508" s="375">
        <v>626.70000000000005</v>
      </c>
      <c r="L508" s="375">
        <v>619.79999999999995</v>
      </c>
      <c r="M508" s="375">
        <v>0.83599000000000001</v>
      </c>
      <c r="N508" s="198"/>
      <c r="O508" s="198"/>
    </row>
    <row r="509" spans="1:15" ht="12.75" customHeight="1">
      <c r="A509" s="370">
        <v>499</v>
      </c>
      <c r="B509" s="383" t="s">
        <v>301</v>
      </c>
      <c r="C509" s="383">
        <v>194.4</v>
      </c>
      <c r="D509" s="383">
        <v>194.73333333333335</v>
      </c>
      <c r="E509" s="383">
        <v>193.76666666666671</v>
      </c>
      <c r="F509" s="383">
        <v>193.13333333333335</v>
      </c>
      <c r="G509" s="383">
        <v>192.16666666666671</v>
      </c>
      <c r="H509" s="383">
        <v>195.3666666666667</v>
      </c>
      <c r="I509" s="383">
        <v>196.33333333333334</v>
      </c>
      <c r="J509" s="383">
        <v>196.9666666666667</v>
      </c>
      <c r="K509" s="383">
        <v>195.7</v>
      </c>
      <c r="L509" s="383">
        <v>194.1</v>
      </c>
      <c r="M509" s="383">
        <v>25.482040000000001</v>
      </c>
      <c r="N509" s="198"/>
      <c r="O509" s="198"/>
    </row>
    <row r="510" spans="1:15" ht="12.75" customHeight="1">
      <c r="A510" s="374">
        <v>500</v>
      </c>
      <c r="B510" s="375" t="s">
        <v>237</v>
      </c>
      <c r="C510" s="375">
        <v>1103.95</v>
      </c>
      <c r="D510" s="375">
        <v>1103.95</v>
      </c>
      <c r="E510" s="375">
        <v>1103.95</v>
      </c>
      <c r="F510" s="375">
        <v>1103.95</v>
      </c>
      <c r="G510" s="375">
        <v>1103.95</v>
      </c>
      <c r="H510" s="375">
        <v>1103.95</v>
      </c>
      <c r="I510" s="375">
        <v>1103.95</v>
      </c>
      <c r="J510" s="375">
        <v>1103.95</v>
      </c>
      <c r="K510" s="375">
        <v>1103.95</v>
      </c>
      <c r="L510" s="375">
        <v>1103.95</v>
      </c>
      <c r="M510" s="375">
        <v>0.71808000000000005</v>
      </c>
      <c r="N510" s="198"/>
      <c r="O510" s="198"/>
    </row>
    <row r="511" spans="1:15" ht="12.75" customHeight="1">
      <c r="A511" s="374">
        <v>501</v>
      </c>
      <c r="B511" s="384" t="s">
        <v>1075</v>
      </c>
      <c r="C511" s="384">
        <v>2366.1999999999998</v>
      </c>
      <c r="D511" s="384">
        <v>2354.0499999999997</v>
      </c>
      <c r="E511" s="384">
        <v>2327.0999999999995</v>
      </c>
      <c r="F511" s="384">
        <v>2287.9999999999995</v>
      </c>
      <c r="G511" s="384">
        <v>2261.0499999999993</v>
      </c>
      <c r="H511" s="384">
        <v>2393.1499999999996</v>
      </c>
      <c r="I511" s="384">
        <v>2420.0999999999995</v>
      </c>
      <c r="J511" s="384">
        <v>2459.1999999999998</v>
      </c>
      <c r="K511" s="384">
        <v>2381</v>
      </c>
      <c r="L511" s="384">
        <v>2314.9499999999998</v>
      </c>
      <c r="M511" s="384">
        <v>0.22578000000000001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99"/>
      <c r="B5" s="400"/>
      <c r="C5" s="399"/>
      <c r="D5" s="40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01" t="s">
        <v>521</v>
      </c>
      <c r="C7" s="401"/>
      <c r="D7" s="7">
        <f>Main!B10</f>
        <v>45433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45430</v>
      </c>
      <c r="B10" s="32">
        <v>537707</v>
      </c>
      <c r="C10" s="31" t="s">
        <v>964</v>
      </c>
      <c r="D10" s="31" t="s">
        <v>1089</v>
      </c>
      <c r="E10" s="31" t="s">
        <v>530</v>
      </c>
      <c r="F10" s="84">
        <v>56750</v>
      </c>
      <c r="G10" s="32">
        <v>24.12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45430</v>
      </c>
      <c r="B11" s="32">
        <v>537707</v>
      </c>
      <c r="C11" s="31" t="s">
        <v>964</v>
      </c>
      <c r="D11" s="31" t="s">
        <v>1089</v>
      </c>
      <c r="E11" s="31" t="s">
        <v>531</v>
      </c>
      <c r="F11" s="84">
        <v>56750</v>
      </c>
      <c r="G11" s="32">
        <v>24.13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45430</v>
      </c>
      <c r="B12" s="32">
        <v>544173</v>
      </c>
      <c r="C12" s="31" t="s">
        <v>995</v>
      </c>
      <c r="D12" s="31" t="s">
        <v>996</v>
      </c>
      <c r="E12" s="31" t="s">
        <v>531</v>
      </c>
      <c r="F12" s="84">
        <v>59000</v>
      </c>
      <c r="G12" s="32">
        <v>162.05000000000001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45430</v>
      </c>
      <c r="B13" s="32">
        <v>544173</v>
      </c>
      <c r="C13" s="31" t="s">
        <v>995</v>
      </c>
      <c r="D13" s="31" t="s">
        <v>996</v>
      </c>
      <c r="E13" s="31" t="s">
        <v>530</v>
      </c>
      <c r="F13" s="84">
        <v>2000</v>
      </c>
      <c r="G13" s="32">
        <v>147.4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45430</v>
      </c>
      <c r="B14" s="32">
        <v>544173</v>
      </c>
      <c r="C14" s="31" t="s">
        <v>995</v>
      </c>
      <c r="D14" s="31" t="s">
        <v>1090</v>
      </c>
      <c r="E14" s="31" t="s">
        <v>530</v>
      </c>
      <c r="F14" s="84">
        <v>20000</v>
      </c>
      <c r="G14" s="32">
        <v>162.05000000000001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45430</v>
      </c>
      <c r="B15" s="32">
        <v>544173</v>
      </c>
      <c r="C15" s="31" t="s">
        <v>995</v>
      </c>
      <c r="D15" s="31" t="s">
        <v>1091</v>
      </c>
      <c r="E15" s="31" t="s">
        <v>530</v>
      </c>
      <c r="F15" s="84">
        <v>30000</v>
      </c>
      <c r="G15" s="32">
        <v>162.05000000000001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45430</v>
      </c>
      <c r="B16" s="32">
        <v>544173</v>
      </c>
      <c r="C16" s="31" t="s">
        <v>995</v>
      </c>
      <c r="D16" s="31" t="s">
        <v>1092</v>
      </c>
      <c r="E16" s="31" t="s">
        <v>531</v>
      </c>
      <c r="F16" s="84">
        <v>138000</v>
      </c>
      <c r="G16" s="32">
        <v>161.83000000000001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45430</v>
      </c>
      <c r="B17" s="32">
        <v>544173</v>
      </c>
      <c r="C17" s="31" t="s">
        <v>995</v>
      </c>
      <c r="D17" s="31" t="s">
        <v>1018</v>
      </c>
      <c r="E17" s="31" t="s">
        <v>531</v>
      </c>
      <c r="F17" s="84">
        <v>22000</v>
      </c>
      <c r="G17" s="32">
        <v>162.05000000000001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45430</v>
      </c>
      <c r="B18" s="32">
        <v>544173</v>
      </c>
      <c r="C18" s="31" t="s">
        <v>995</v>
      </c>
      <c r="D18" s="31" t="s">
        <v>1093</v>
      </c>
      <c r="E18" s="31" t="s">
        <v>530</v>
      </c>
      <c r="F18" s="84">
        <v>80000</v>
      </c>
      <c r="G18" s="32">
        <v>162.05000000000001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45430</v>
      </c>
      <c r="B19" s="32">
        <v>544173</v>
      </c>
      <c r="C19" s="31" t="s">
        <v>995</v>
      </c>
      <c r="D19" s="31" t="s">
        <v>1000</v>
      </c>
      <c r="E19" s="31" t="s">
        <v>530</v>
      </c>
      <c r="F19" s="84">
        <v>50000</v>
      </c>
      <c r="G19" s="32">
        <v>159.30000000000001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45430</v>
      </c>
      <c r="B20" s="32">
        <v>544173</v>
      </c>
      <c r="C20" s="31" t="s">
        <v>995</v>
      </c>
      <c r="D20" s="31" t="s">
        <v>1000</v>
      </c>
      <c r="E20" s="31" t="s">
        <v>531</v>
      </c>
      <c r="F20" s="84">
        <v>11000</v>
      </c>
      <c r="G20" s="32">
        <v>162.05000000000001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45430</v>
      </c>
      <c r="B21" s="32">
        <v>544173</v>
      </c>
      <c r="C21" s="31" t="s">
        <v>995</v>
      </c>
      <c r="D21" s="31" t="s">
        <v>848</v>
      </c>
      <c r="E21" s="31" t="s">
        <v>530</v>
      </c>
      <c r="F21" s="84">
        <v>93000</v>
      </c>
      <c r="G21" s="32">
        <v>162.05000000000001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45430</v>
      </c>
      <c r="B22" s="32">
        <v>544173</v>
      </c>
      <c r="C22" s="31" t="s">
        <v>995</v>
      </c>
      <c r="D22" s="31" t="s">
        <v>848</v>
      </c>
      <c r="E22" s="31" t="s">
        <v>531</v>
      </c>
      <c r="F22" s="84">
        <v>36000</v>
      </c>
      <c r="G22" s="32">
        <v>162.05000000000001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45430</v>
      </c>
      <c r="B23" s="32">
        <v>532980</v>
      </c>
      <c r="C23" s="31" t="s">
        <v>1094</v>
      </c>
      <c r="D23" s="31" t="s">
        <v>1095</v>
      </c>
      <c r="E23" s="31" t="s">
        <v>530</v>
      </c>
      <c r="F23" s="84">
        <v>511970</v>
      </c>
      <c r="G23" s="32">
        <v>44.43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45430</v>
      </c>
      <c r="B24" s="32">
        <v>536709</v>
      </c>
      <c r="C24" s="31" t="s">
        <v>1096</v>
      </c>
      <c r="D24" s="31" t="s">
        <v>1097</v>
      </c>
      <c r="E24" s="31" t="s">
        <v>531</v>
      </c>
      <c r="F24" s="84">
        <v>121668</v>
      </c>
      <c r="G24" s="32">
        <v>18.059999999999999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45430</v>
      </c>
      <c r="B25" s="32">
        <v>538794</v>
      </c>
      <c r="C25" s="31" t="s">
        <v>1085</v>
      </c>
      <c r="D25" s="31" t="s">
        <v>1086</v>
      </c>
      <c r="E25" s="31" t="s">
        <v>530</v>
      </c>
      <c r="F25" s="84">
        <v>28000</v>
      </c>
      <c r="G25" s="32">
        <v>16.25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45430</v>
      </c>
      <c r="B26" s="32">
        <v>531784</v>
      </c>
      <c r="C26" s="31" t="s">
        <v>1098</v>
      </c>
      <c r="D26" s="31" t="s">
        <v>1099</v>
      </c>
      <c r="E26" s="31" t="s">
        <v>531</v>
      </c>
      <c r="F26" s="84">
        <v>1927664</v>
      </c>
      <c r="G26" s="32">
        <v>1.87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45430</v>
      </c>
      <c r="B27" s="32">
        <v>531784</v>
      </c>
      <c r="C27" s="31" t="s">
        <v>1098</v>
      </c>
      <c r="D27" s="31" t="s">
        <v>1022</v>
      </c>
      <c r="E27" s="31" t="s">
        <v>530</v>
      </c>
      <c r="F27" s="84">
        <v>2341644</v>
      </c>
      <c r="G27" s="32">
        <v>1.86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45430</v>
      </c>
      <c r="B28" s="32">
        <v>531515</v>
      </c>
      <c r="C28" s="31" t="s">
        <v>1100</v>
      </c>
      <c r="D28" s="31" t="s">
        <v>1101</v>
      </c>
      <c r="E28" s="31" t="s">
        <v>530</v>
      </c>
      <c r="F28" s="84">
        <v>225000</v>
      </c>
      <c r="G28" s="32">
        <v>2.0299999999999998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45430</v>
      </c>
      <c r="B29" s="32">
        <v>523242</v>
      </c>
      <c r="C29" s="31" t="s">
        <v>1020</v>
      </c>
      <c r="D29" s="31" t="s">
        <v>1076</v>
      </c>
      <c r="E29" s="31" t="s">
        <v>531</v>
      </c>
      <c r="F29" s="84">
        <v>220000</v>
      </c>
      <c r="G29" s="32">
        <v>6.07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45430</v>
      </c>
      <c r="B30" s="32">
        <v>523242</v>
      </c>
      <c r="C30" s="31" t="s">
        <v>1020</v>
      </c>
      <c r="D30" s="31" t="s">
        <v>1102</v>
      </c>
      <c r="E30" s="31" t="s">
        <v>530</v>
      </c>
      <c r="F30" s="84">
        <v>500000</v>
      </c>
      <c r="G30" s="32">
        <v>6.14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45430</v>
      </c>
      <c r="B31" s="32">
        <v>523242</v>
      </c>
      <c r="C31" s="31" t="s">
        <v>1020</v>
      </c>
      <c r="D31" s="31" t="s">
        <v>1103</v>
      </c>
      <c r="E31" s="31" t="s">
        <v>530</v>
      </c>
      <c r="F31" s="84">
        <v>119000</v>
      </c>
      <c r="G31" s="32">
        <v>6.14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45430</v>
      </c>
      <c r="B32" s="32">
        <v>523242</v>
      </c>
      <c r="C32" s="31" t="s">
        <v>1020</v>
      </c>
      <c r="D32" s="31" t="s">
        <v>1077</v>
      </c>
      <c r="E32" s="31" t="s">
        <v>531</v>
      </c>
      <c r="F32" s="84">
        <v>302000</v>
      </c>
      <c r="G32" s="32">
        <v>6.14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45430</v>
      </c>
      <c r="B33" s="32">
        <v>523242</v>
      </c>
      <c r="C33" s="31" t="s">
        <v>1020</v>
      </c>
      <c r="D33" s="31" t="s">
        <v>1077</v>
      </c>
      <c r="E33" s="31" t="s">
        <v>530</v>
      </c>
      <c r="F33" s="84">
        <v>10000</v>
      </c>
      <c r="G33" s="32">
        <v>5.67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45430</v>
      </c>
      <c r="B34" s="32">
        <v>523242</v>
      </c>
      <c r="C34" s="31" t="s">
        <v>1020</v>
      </c>
      <c r="D34" s="31" t="s">
        <v>848</v>
      </c>
      <c r="E34" s="31" t="s">
        <v>531</v>
      </c>
      <c r="F34" s="84">
        <v>200000</v>
      </c>
      <c r="G34" s="32">
        <v>6.14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45430</v>
      </c>
      <c r="B35" s="32">
        <v>544178</v>
      </c>
      <c r="C35" s="31" t="s">
        <v>1087</v>
      </c>
      <c r="D35" s="31" t="s">
        <v>848</v>
      </c>
      <c r="E35" s="31" t="s">
        <v>530</v>
      </c>
      <c r="F35" s="84">
        <v>27600</v>
      </c>
      <c r="G35" s="32">
        <v>120.01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45430</v>
      </c>
      <c r="B36" s="32">
        <v>512591</v>
      </c>
      <c r="C36" s="31" t="s">
        <v>1104</v>
      </c>
      <c r="D36" s="31" t="s">
        <v>1105</v>
      </c>
      <c r="E36" s="31" t="s">
        <v>531</v>
      </c>
      <c r="F36" s="84">
        <v>485397</v>
      </c>
      <c r="G36" s="32">
        <v>12.12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45430</v>
      </c>
      <c r="B37" s="32">
        <v>531893</v>
      </c>
      <c r="C37" s="31" t="s">
        <v>1021</v>
      </c>
      <c r="D37" s="31" t="s">
        <v>1019</v>
      </c>
      <c r="E37" s="31" t="s">
        <v>531</v>
      </c>
      <c r="F37" s="84">
        <v>3644832</v>
      </c>
      <c r="G37" s="32">
        <v>1.65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45430</v>
      </c>
      <c r="B38" s="32">
        <v>531893</v>
      </c>
      <c r="C38" s="31" t="s">
        <v>1021</v>
      </c>
      <c r="D38" s="31" t="s">
        <v>1019</v>
      </c>
      <c r="E38" s="31" t="s">
        <v>530</v>
      </c>
      <c r="F38" s="84">
        <v>3334331</v>
      </c>
      <c r="G38" s="32">
        <v>1.64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45430</v>
      </c>
      <c r="B39" s="32">
        <v>539584</v>
      </c>
      <c r="C39" s="31" t="s">
        <v>870</v>
      </c>
      <c r="D39" s="31" t="s">
        <v>848</v>
      </c>
      <c r="E39" s="31" t="s">
        <v>531</v>
      </c>
      <c r="F39" s="84">
        <v>783604</v>
      </c>
      <c r="G39" s="32">
        <v>0.56999999999999995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45430</v>
      </c>
      <c r="B40" s="32">
        <v>519242</v>
      </c>
      <c r="C40" s="31" t="s">
        <v>1106</v>
      </c>
      <c r="D40" s="31" t="s">
        <v>1090</v>
      </c>
      <c r="E40" s="31" t="s">
        <v>530</v>
      </c>
      <c r="F40" s="84">
        <v>11400</v>
      </c>
      <c r="G40" s="32">
        <v>69.599999999999994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45430</v>
      </c>
      <c r="B41" s="32">
        <v>519242</v>
      </c>
      <c r="C41" s="31" t="s">
        <v>1106</v>
      </c>
      <c r="D41" s="31" t="s">
        <v>1090</v>
      </c>
      <c r="E41" s="31" t="s">
        <v>531</v>
      </c>
      <c r="F41" s="84">
        <v>6400</v>
      </c>
      <c r="G41" s="32">
        <v>69.599999999999994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45430</v>
      </c>
      <c r="B42" s="32">
        <v>519242</v>
      </c>
      <c r="C42" s="31" t="s">
        <v>1106</v>
      </c>
      <c r="D42" s="31" t="s">
        <v>848</v>
      </c>
      <c r="E42" s="31" t="s">
        <v>531</v>
      </c>
      <c r="F42" s="84">
        <v>25000</v>
      </c>
      <c r="G42" s="32">
        <v>69.599999999999994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45430</v>
      </c>
      <c r="B43" s="32">
        <v>541445</v>
      </c>
      <c r="C43" s="31" t="s">
        <v>1078</v>
      </c>
      <c r="D43" s="31" t="s">
        <v>1000</v>
      </c>
      <c r="E43" s="31" t="s">
        <v>530</v>
      </c>
      <c r="F43" s="84">
        <v>67200</v>
      </c>
      <c r="G43" s="32">
        <v>189.12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45430</v>
      </c>
      <c r="B44" s="32">
        <v>541445</v>
      </c>
      <c r="C44" s="31" t="s">
        <v>1078</v>
      </c>
      <c r="D44" s="31" t="s">
        <v>1000</v>
      </c>
      <c r="E44" s="31" t="s">
        <v>531</v>
      </c>
      <c r="F44" s="84">
        <v>19200</v>
      </c>
      <c r="G44" s="32">
        <v>189.34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45430</v>
      </c>
      <c r="B45" s="32" t="s">
        <v>1107</v>
      </c>
      <c r="C45" s="31" t="s">
        <v>1108</v>
      </c>
      <c r="D45" s="31" t="s">
        <v>1109</v>
      </c>
      <c r="E45" s="31" t="s">
        <v>530</v>
      </c>
      <c r="F45" s="84">
        <v>67000</v>
      </c>
      <c r="G45" s="32">
        <v>347.87</v>
      </c>
      <c r="H45" s="32" t="s">
        <v>864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45430</v>
      </c>
      <c r="B46" s="32" t="s">
        <v>1023</v>
      </c>
      <c r="C46" s="31" t="s">
        <v>1024</v>
      </c>
      <c r="D46" s="31" t="s">
        <v>1110</v>
      </c>
      <c r="E46" s="31" t="s">
        <v>530</v>
      </c>
      <c r="F46" s="84">
        <v>110400</v>
      </c>
      <c r="G46" s="32">
        <v>82.93</v>
      </c>
      <c r="H46" s="32" t="s">
        <v>864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45430</v>
      </c>
      <c r="B47" s="32" t="s">
        <v>965</v>
      </c>
      <c r="C47" s="31" t="s">
        <v>966</v>
      </c>
      <c r="D47" s="31" t="s">
        <v>967</v>
      </c>
      <c r="E47" s="31" t="s">
        <v>530</v>
      </c>
      <c r="F47" s="84">
        <v>784132</v>
      </c>
      <c r="G47" s="32">
        <v>63.79</v>
      </c>
      <c r="H47" s="32" t="s">
        <v>864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45430</v>
      </c>
      <c r="B48" s="32" t="s">
        <v>998</v>
      </c>
      <c r="C48" s="31" t="s">
        <v>999</v>
      </c>
      <c r="D48" s="31" t="s">
        <v>1111</v>
      </c>
      <c r="E48" s="31" t="s">
        <v>531</v>
      </c>
      <c r="F48" s="84">
        <v>1149994</v>
      </c>
      <c r="G48" s="32">
        <v>40.49</v>
      </c>
      <c r="H48" s="32" t="s">
        <v>864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45430</v>
      </c>
      <c r="B49" s="32" t="s">
        <v>1023</v>
      </c>
      <c r="C49" s="31" t="s">
        <v>1024</v>
      </c>
      <c r="D49" s="31" t="s">
        <v>1110</v>
      </c>
      <c r="E49" s="31" t="s">
        <v>531</v>
      </c>
      <c r="F49" s="84">
        <v>72000</v>
      </c>
      <c r="G49" s="32">
        <v>91.02</v>
      </c>
      <c r="H49" s="32" t="s">
        <v>864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45430</v>
      </c>
      <c r="B50" s="32" t="s">
        <v>1023</v>
      </c>
      <c r="C50" s="31" t="s">
        <v>1024</v>
      </c>
      <c r="D50" s="31" t="s">
        <v>997</v>
      </c>
      <c r="E50" s="31" t="s">
        <v>531</v>
      </c>
      <c r="F50" s="84">
        <v>163200</v>
      </c>
      <c r="G50" s="32">
        <v>82.9</v>
      </c>
      <c r="H50" s="32" t="s">
        <v>864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45430</v>
      </c>
      <c r="B51" s="32" t="s">
        <v>1112</v>
      </c>
      <c r="C51" s="31" t="s">
        <v>1113</v>
      </c>
      <c r="D51" s="31" t="s">
        <v>1114</v>
      </c>
      <c r="E51" s="31" t="s">
        <v>531</v>
      </c>
      <c r="F51" s="84">
        <v>1255520</v>
      </c>
      <c r="G51" s="32">
        <v>1.03</v>
      </c>
      <c r="H51" s="32" t="s">
        <v>864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45430</v>
      </c>
      <c r="B52" s="32" t="s">
        <v>965</v>
      </c>
      <c r="C52" s="31" t="s">
        <v>966</v>
      </c>
      <c r="D52" s="31" t="s">
        <v>967</v>
      </c>
      <c r="E52" s="31" t="s">
        <v>531</v>
      </c>
      <c r="F52" s="84">
        <v>535083</v>
      </c>
      <c r="G52" s="32">
        <v>62.94</v>
      </c>
      <c r="H52" s="32" t="s">
        <v>864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5"/>
  <sheetViews>
    <sheetView zoomScale="80" zoomScaleNormal="80" workbookViewId="0">
      <selection activeCell="H17" sqref="H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846</v>
      </c>
      <c r="G10" s="185">
        <v>2390</v>
      </c>
      <c r="H10" s="183"/>
      <c r="I10" s="183" t="s">
        <v>847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2504.4</v>
      </c>
      <c r="Q10" s="228"/>
      <c r="R10" s="54" t="s">
        <v>1026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1010</v>
      </c>
      <c r="F11" s="183" t="s">
        <v>1011</v>
      </c>
      <c r="G11" s="185">
        <v>3612</v>
      </c>
      <c r="H11" s="183"/>
      <c r="I11" s="183" t="s">
        <v>1012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3851.45</v>
      </c>
      <c r="Q11" s="228"/>
      <c r="R11" s="54" t="s">
        <v>1026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852</v>
      </c>
      <c r="J12" s="255" t="s">
        <v>900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1026</v>
      </c>
    </row>
    <row r="13" spans="1:26" ht="15" customHeight="1">
      <c r="A13" s="187">
        <v>4</v>
      </c>
      <c r="B13" s="184">
        <v>45394</v>
      </c>
      <c r="C13" s="188"/>
      <c r="D13" s="192" t="s">
        <v>272</v>
      </c>
      <c r="E13" s="189" t="s">
        <v>546</v>
      </c>
      <c r="F13" s="183" t="s">
        <v>855</v>
      </c>
      <c r="G13" s="185">
        <v>1625</v>
      </c>
      <c r="H13" s="183"/>
      <c r="I13" s="183" t="s">
        <v>856</v>
      </c>
      <c r="J13" s="185" t="s">
        <v>547</v>
      </c>
      <c r="K13" s="185"/>
      <c r="L13" s="186"/>
      <c r="M13" s="190"/>
      <c r="N13" s="185"/>
      <c r="O13" s="191"/>
      <c r="P13" s="186">
        <f>VLOOKUP(D13,'MidCap Intra'!$B$11:$C$571,2,0)</f>
        <v>1779.2</v>
      </c>
      <c r="Q13" s="228"/>
      <c r="R13" s="54" t="s">
        <v>1027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1010</v>
      </c>
      <c r="F14" s="183" t="s">
        <v>1013</v>
      </c>
      <c r="G14" s="185">
        <v>1357.5</v>
      </c>
      <c r="H14" s="183"/>
      <c r="I14" s="183" t="s">
        <v>1014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1466.05</v>
      </c>
      <c r="Q14" s="228"/>
      <c r="R14" s="54" t="s">
        <v>1026</v>
      </c>
    </row>
    <row r="15" spans="1:26" ht="15" customHeight="1">
      <c r="A15" s="321">
        <v>6</v>
      </c>
      <c r="B15" s="322">
        <v>45405</v>
      </c>
      <c r="C15" s="323"/>
      <c r="D15" s="324" t="s">
        <v>457</v>
      </c>
      <c r="E15" s="325" t="s">
        <v>546</v>
      </c>
      <c r="F15" s="286">
        <v>161</v>
      </c>
      <c r="G15" s="287">
        <v>149.5</v>
      </c>
      <c r="H15" s="286">
        <v>148.5</v>
      </c>
      <c r="I15" s="286" t="s">
        <v>858</v>
      </c>
      <c r="J15" s="279" t="s">
        <v>971</v>
      </c>
      <c r="K15" s="279">
        <f t="shared" ref="K15" si="3">H15-F15</f>
        <v>-12.5</v>
      </c>
      <c r="L15" s="326">
        <f t="shared" ref="L15" si="4">(F15*-0.3)/100</f>
        <v>-0.48299999999999998</v>
      </c>
      <c r="M15" s="327">
        <f t="shared" ref="M15" si="5">(K15+L15)/F15</f>
        <v>-8.0639751552795028E-2</v>
      </c>
      <c r="N15" s="279" t="s">
        <v>558</v>
      </c>
      <c r="O15" s="328">
        <v>45425</v>
      </c>
      <c r="P15" s="329"/>
      <c r="Q15" s="228"/>
      <c r="R15" s="54" t="s">
        <v>1026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867</v>
      </c>
      <c r="J16" s="255" t="s">
        <v>962</v>
      </c>
      <c r="K16" s="255">
        <f t="shared" ref="K16" si="6">H16-F16</f>
        <v>27</v>
      </c>
      <c r="L16" s="301">
        <f t="shared" ref="L16" si="7">(F16*-0.3)/100</f>
        <v>-1.9275</v>
      </c>
      <c r="M16" s="302">
        <f t="shared" ref="M16" si="8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1026</v>
      </c>
    </row>
    <row r="17" spans="1:38" ht="15" customHeight="1">
      <c r="A17" s="321">
        <v>8</v>
      </c>
      <c r="B17" s="322">
        <v>45412</v>
      </c>
      <c r="C17" s="323"/>
      <c r="D17" s="324" t="s">
        <v>861</v>
      </c>
      <c r="E17" s="325" t="s">
        <v>546</v>
      </c>
      <c r="F17" s="286">
        <v>165.5</v>
      </c>
      <c r="G17" s="287">
        <v>159</v>
      </c>
      <c r="H17" s="286">
        <v>158.5</v>
      </c>
      <c r="I17" s="286" t="s">
        <v>868</v>
      </c>
      <c r="J17" s="279" t="s">
        <v>955</v>
      </c>
      <c r="K17" s="279">
        <f t="shared" ref="K17:K18" si="9">H17-F17</f>
        <v>-7</v>
      </c>
      <c r="L17" s="326">
        <f t="shared" ref="L17:L18" si="10">(F17*-0.3)/100</f>
        <v>-0.4965</v>
      </c>
      <c r="M17" s="327">
        <f t="shared" ref="M17:M18" si="11">(K17+L17)/F17</f>
        <v>-4.5296072507552874E-2</v>
      </c>
      <c r="N17" s="279" t="s">
        <v>558</v>
      </c>
      <c r="O17" s="328">
        <v>45421</v>
      </c>
      <c r="P17" s="329"/>
      <c r="Q17" s="228"/>
      <c r="R17" s="54" t="s">
        <v>1026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869</v>
      </c>
      <c r="J18" s="255" t="s">
        <v>682</v>
      </c>
      <c r="K18" s="255">
        <f t="shared" si="9"/>
        <v>68</v>
      </c>
      <c r="L18" s="301">
        <f t="shared" si="10"/>
        <v>-4.4400000000000004</v>
      </c>
      <c r="M18" s="302">
        <f t="shared" si="11"/>
        <v>4.2945945945945946E-2</v>
      </c>
      <c r="N18" s="255" t="s">
        <v>548</v>
      </c>
      <c r="O18" s="303">
        <v>45428</v>
      </c>
      <c r="P18" s="304"/>
      <c r="Q18" s="228"/>
      <c r="R18" s="54" t="s">
        <v>1026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1010</v>
      </c>
      <c r="F19" s="183" t="s">
        <v>1016</v>
      </c>
      <c r="G19" s="185">
        <v>1267</v>
      </c>
      <c r="H19" s="183"/>
      <c r="I19" s="183" t="s">
        <v>1017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1338.9</v>
      </c>
      <c r="Q19" s="228"/>
      <c r="R19" s="54" t="s">
        <v>1026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898</v>
      </c>
      <c r="J20" s="255" t="s">
        <v>1033</v>
      </c>
      <c r="K20" s="255">
        <f t="shared" ref="K20" si="12">H20-F20</f>
        <v>24.5</v>
      </c>
      <c r="L20" s="301">
        <f t="shared" ref="L20" si="13">(F20*-0.3)/100</f>
        <v>-1.35</v>
      </c>
      <c r="M20" s="302">
        <f t="shared" ref="M20" si="14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1026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910</v>
      </c>
      <c r="G21" s="185">
        <v>416</v>
      </c>
      <c r="H21" s="183"/>
      <c r="I21" s="183" t="s">
        <v>911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436.65</v>
      </c>
      <c r="Q21" s="228"/>
      <c r="R21" s="54" t="s">
        <v>1026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988</v>
      </c>
      <c r="J22" s="255" t="s">
        <v>1025</v>
      </c>
      <c r="K22" s="255">
        <f t="shared" ref="K22" si="15">H22-F22</f>
        <v>19</v>
      </c>
      <c r="L22" s="301">
        <f t="shared" ref="L22" si="16">(F22*-0.3)/100</f>
        <v>-1.26</v>
      </c>
      <c r="M22" s="302">
        <f t="shared" ref="M22" si="17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1026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1043</v>
      </c>
      <c r="G23" s="185">
        <v>2185</v>
      </c>
      <c r="H23" s="183"/>
      <c r="I23" s="183" t="s">
        <v>1038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2327.15</v>
      </c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/>
      <c r="B25" s="184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38" ht="14.25" customHeight="1">
      <c r="A28" s="96"/>
      <c r="B28" s="97"/>
      <c r="C28" s="98"/>
      <c r="D28" s="99"/>
      <c r="E28" s="100"/>
      <c r="F28" s="10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102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549</v>
      </c>
      <c r="B29" s="104"/>
      <c r="C29" s="105"/>
      <c r="E29" s="106"/>
      <c r="F29" s="10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7" t="s">
        <v>550</v>
      </c>
      <c r="B30" s="103"/>
      <c r="C30" s="103"/>
      <c r="D30" s="103"/>
      <c r="E30" s="37"/>
      <c r="F30" s="108" t="s">
        <v>551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 t="s">
        <v>552</v>
      </c>
      <c r="B31" s="103"/>
      <c r="C31" s="103"/>
      <c r="D31" s="103" t="s">
        <v>553</v>
      </c>
      <c r="E31" s="6"/>
      <c r="F31" s="108" t="s">
        <v>554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96"/>
      <c r="B33" s="196"/>
      <c r="C33" s="196"/>
      <c r="D33" s="196"/>
      <c r="E33" s="197"/>
      <c r="F33" s="19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4.25" customHeight="1">
      <c r="A34" s="103"/>
      <c r="B34" s="103"/>
      <c r="C34" s="103"/>
      <c r="D34" s="103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115" t="s">
        <v>559</v>
      </c>
      <c r="B35" s="115"/>
      <c r="C35" s="115"/>
      <c r="D35" s="115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38.25" customHeight="1">
      <c r="A36" s="93" t="s">
        <v>16</v>
      </c>
      <c r="B36" s="93" t="s">
        <v>522</v>
      </c>
      <c r="C36" s="93"/>
      <c r="D36" s="94" t="s">
        <v>533</v>
      </c>
      <c r="E36" s="93" t="s">
        <v>534</v>
      </c>
      <c r="F36" s="93" t="s">
        <v>535</v>
      </c>
      <c r="G36" s="93" t="s">
        <v>555</v>
      </c>
      <c r="H36" s="93" t="s">
        <v>537</v>
      </c>
      <c r="I36" s="193" t="s">
        <v>538</v>
      </c>
      <c r="J36" s="195" t="s">
        <v>539</v>
      </c>
      <c r="K36" s="194" t="s">
        <v>560</v>
      </c>
      <c r="L36" s="95" t="s">
        <v>541</v>
      </c>
      <c r="M36" s="116" t="s">
        <v>561</v>
      </c>
      <c r="N36" s="93" t="s">
        <v>562</v>
      </c>
      <c r="O36" s="92" t="s">
        <v>543</v>
      </c>
      <c r="P36" s="277" t="s">
        <v>544</v>
      </c>
      <c r="Q36" s="230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260">
        <v>1</v>
      </c>
      <c r="B37" s="258">
        <v>45408</v>
      </c>
      <c r="C37" s="259"/>
      <c r="D37" s="259" t="s">
        <v>862</v>
      </c>
      <c r="E37" s="260" t="s">
        <v>557</v>
      </c>
      <c r="F37" s="260">
        <v>1102.5</v>
      </c>
      <c r="G37" s="260">
        <v>1078</v>
      </c>
      <c r="H37" s="260">
        <v>1114</v>
      </c>
      <c r="I37" s="261" t="s">
        <v>863</v>
      </c>
      <c r="J37" s="294" t="s">
        <v>895</v>
      </c>
      <c r="K37" s="295">
        <f t="shared" ref="K37" si="18">H37-F37</f>
        <v>11.5</v>
      </c>
      <c r="L37" s="296">
        <f t="shared" ref="L37" si="19">(H37*N37)*0.03%</f>
        <v>150.38999999999999</v>
      </c>
      <c r="M37" s="297">
        <f t="shared" ref="M37" si="20">(K37*N37)-L37</f>
        <v>5024.6099999999997</v>
      </c>
      <c r="N37" s="295">
        <v>450</v>
      </c>
      <c r="O37" s="298" t="s">
        <v>548</v>
      </c>
      <c r="P37" s="299">
        <v>45415</v>
      </c>
      <c r="Q37" s="226"/>
      <c r="R37" s="54" t="s">
        <v>1026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60">
        <v>2</v>
      </c>
      <c r="B38" s="258">
        <v>45414</v>
      </c>
      <c r="C38" s="259"/>
      <c r="D38" s="259" t="s">
        <v>879</v>
      </c>
      <c r="E38" s="260" t="s">
        <v>557</v>
      </c>
      <c r="F38" s="260">
        <v>457</v>
      </c>
      <c r="G38" s="260">
        <v>448</v>
      </c>
      <c r="H38" s="260">
        <v>465.5</v>
      </c>
      <c r="I38" s="261" t="s">
        <v>880</v>
      </c>
      <c r="J38" s="294" t="s">
        <v>894</v>
      </c>
      <c r="K38" s="295">
        <f t="shared" ref="K38" si="21">H38-F38</f>
        <v>8.5</v>
      </c>
      <c r="L38" s="296">
        <f t="shared" ref="L38" si="22">(H38*N38)*0.03%</f>
        <v>174.56249999999997</v>
      </c>
      <c r="M38" s="297">
        <f t="shared" ref="M38" si="23">(K38*N38)-L38</f>
        <v>10450.4375</v>
      </c>
      <c r="N38" s="295">
        <v>1250</v>
      </c>
      <c r="O38" s="298" t="s">
        <v>548</v>
      </c>
      <c r="P38" s="299">
        <v>45415</v>
      </c>
      <c r="Q38" s="226"/>
      <c r="R38" s="54" t="s">
        <v>1026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86">
        <v>3</v>
      </c>
      <c r="B39" s="282">
        <v>45414</v>
      </c>
      <c r="C39" s="285"/>
      <c r="D39" s="285" t="s">
        <v>881</v>
      </c>
      <c r="E39" s="286" t="s">
        <v>557</v>
      </c>
      <c r="F39" s="286">
        <v>3002.5</v>
      </c>
      <c r="G39" s="286">
        <v>2950</v>
      </c>
      <c r="H39" s="286">
        <v>2950</v>
      </c>
      <c r="I39" s="287" t="s">
        <v>882</v>
      </c>
      <c r="J39" s="288" t="s">
        <v>893</v>
      </c>
      <c r="K39" s="289">
        <f>H39-F39</f>
        <v>-52.5</v>
      </c>
      <c r="L39" s="290">
        <f t="shared" ref="L39:L40" si="24">(H39*N39)*0.03%</f>
        <v>176.99999999999997</v>
      </c>
      <c r="M39" s="291">
        <f t="shared" ref="M39:M40" si="25">(K39*N39)-L39</f>
        <v>-10677</v>
      </c>
      <c r="N39" s="289">
        <v>200</v>
      </c>
      <c r="O39" s="292" t="s">
        <v>558</v>
      </c>
      <c r="P39" s="293">
        <v>45415</v>
      </c>
      <c r="Q39" s="226"/>
      <c r="R39" s="54" t="s">
        <v>1028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60">
        <v>4</v>
      </c>
      <c r="B40" s="258">
        <v>45418</v>
      </c>
      <c r="C40" s="259"/>
      <c r="D40" s="259" t="s">
        <v>879</v>
      </c>
      <c r="E40" s="260" t="s">
        <v>557</v>
      </c>
      <c r="F40" s="260">
        <v>455</v>
      </c>
      <c r="G40" s="260">
        <v>446</v>
      </c>
      <c r="H40" s="260">
        <v>465.5</v>
      </c>
      <c r="I40" s="261" t="s">
        <v>897</v>
      </c>
      <c r="J40" s="294" t="s">
        <v>899</v>
      </c>
      <c r="K40" s="295">
        <f t="shared" ref="K40" si="26">H40-F40</f>
        <v>10.5</v>
      </c>
      <c r="L40" s="296">
        <f t="shared" si="24"/>
        <v>174.56249999999997</v>
      </c>
      <c r="M40" s="297">
        <f t="shared" si="25"/>
        <v>12950.4375</v>
      </c>
      <c r="N40" s="295">
        <v>1250</v>
      </c>
      <c r="O40" s="298" t="s">
        <v>548</v>
      </c>
      <c r="P40" s="299">
        <v>45418</v>
      </c>
      <c r="Q40" s="226"/>
      <c r="R40" s="54" t="s">
        <v>1026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6">
        <v>5</v>
      </c>
      <c r="B41" s="282">
        <v>45418</v>
      </c>
      <c r="C41" s="285"/>
      <c r="D41" s="285" t="s">
        <v>901</v>
      </c>
      <c r="E41" s="286" t="s">
        <v>557</v>
      </c>
      <c r="F41" s="286">
        <v>805</v>
      </c>
      <c r="G41" s="286">
        <v>790</v>
      </c>
      <c r="H41" s="286">
        <v>790</v>
      </c>
      <c r="I41" s="287" t="s">
        <v>902</v>
      </c>
      <c r="J41" s="288" t="s">
        <v>915</v>
      </c>
      <c r="K41" s="289">
        <f>H41-F41</f>
        <v>-15</v>
      </c>
      <c r="L41" s="290">
        <f t="shared" ref="L41" si="27">(H41*N41)*0.03%</f>
        <v>177.74999999999997</v>
      </c>
      <c r="M41" s="291">
        <f t="shared" ref="M41" si="28">(K41*N41)-L41</f>
        <v>-11427.75</v>
      </c>
      <c r="N41" s="289">
        <v>750</v>
      </c>
      <c r="O41" s="292" t="s">
        <v>558</v>
      </c>
      <c r="P41" s="293">
        <v>45419</v>
      </c>
      <c r="Q41" s="226"/>
      <c r="R41" s="54" t="s">
        <v>1026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310">
        <v>6</v>
      </c>
      <c r="B42" s="311">
        <v>45419</v>
      </c>
      <c r="C42" s="312"/>
      <c r="D42" s="312" t="s">
        <v>906</v>
      </c>
      <c r="E42" s="310" t="s">
        <v>820</v>
      </c>
      <c r="F42" s="310">
        <v>561</v>
      </c>
      <c r="G42" s="310">
        <v>571</v>
      </c>
      <c r="H42" s="310">
        <v>560.5</v>
      </c>
      <c r="I42" s="313" t="s">
        <v>907</v>
      </c>
      <c r="J42" s="314" t="s">
        <v>927</v>
      </c>
      <c r="K42" s="315">
        <f>F42-H42</f>
        <v>0.5</v>
      </c>
      <c r="L42" s="316">
        <f t="shared" ref="L42:L43" si="29">(H42*N42)*0.03%</f>
        <v>184.96499999999997</v>
      </c>
      <c r="M42" s="317">
        <f t="shared" ref="M42:M43" si="30">(K42*N42)-L42</f>
        <v>365.03500000000003</v>
      </c>
      <c r="N42" s="315">
        <v>1100</v>
      </c>
      <c r="O42" s="318" t="s">
        <v>565</v>
      </c>
      <c r="P42" s="319">
        <v>45419</v>
      </c>
      <c r="Q42" s="226"/>
      <c r="R42" s="54" t="s">
        <v>1026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6">
        <v>7</v>
      </c>
      <c r="B43" s="282">
        <v>45419</v>
      </c>
      <c r="C43" s="285"/>
      <c r="D43" s="285" t="s">
        <v>916</v>
      </c>
      <c r="E43" s="286" t="s">
        <v>820</v>
      </c>
      <c r="F43" s="286">
        <v>474</v>
      </c>
      <c r="G43" s="286">
        <v>482</v>
      </c>
      <c r="H43" s="286">
        <v>482</v>
      </c>
      <c r="I43" s="287" t="s">
        <v>917</v>
      </c>
      <c r="J43" s="288" t="s">
        <v>931</v>
      </c>
      <c r="K43" s="289">
        <f>F43-H43</f>
        <v>-8</v>
      </c>
      <c r="L43" s="290">
        <f t="shared" si="29"/>
        <v>187.98</v>
      </c>
      <c r="M43" s="291">
        <f t="shared" si="30"/>
        <v>-10587.98</v>
      </c>
      <c r="N43" s="289">
        <v>1300</v>
      </c>
      <c r="O43" s="292" t="s">
        <v>558</v>
      </c>
      <c r="P43" s="293">
        <v>45420</v>
      </c>
      <c r="Q43" s="226"/>
      <c r="R43" s="54" t="s">
        <v>1027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60">
        <v>8</v>
      </c>
      <c r="B44" s="258">
        <v>45419</v>
      </c>
      <c r="C44" s="259"/>
      <c r="D44" s="259" t="s">
        <v>918</v>
      </c>
      <c r="E44" s="260" t="s">
        <v>557</v>
      </c>
      <c r="F44" s="260">
        <v>1680</v>
      </c>
      <c r="G44" s="260">
        <v>1660</v>
      </c>
      <c r="H44" s="260">
        <v>1697</v>
      </c>
      <c r="I44" s="261" t="s">
        <v>919</v>
      </c>
      <c r="J44" s="294" t="s">
        <v>928</v>
      </c>
      <c r="K44" s="295">
        <f t="shared" ref="K44" si="31">H44-F44</f>
        <v>17</v>
      </c>
      <c r="L44" s="296">
        <f t="shared" ref="L44:L45" si="32">(H44*N44)*0.03%</f>
        <v>254.54999999999998</v>
      </c>
      <c r="M44" s="297">
        <f t="shared" ref="M44:M45" si="33">(K44*N44)-L44</f>
        <v>8245.4500000000007</v>
      </c>
      <c r="N44" s="295">
        <v>500</v>
      </c>
      <c r="O44" s="298" t="s">
        <v>548</v>
      </c>
      <c r="P44" s="299">
        <v>45420</v>
      </c>
      <c r="Q44" s="226"/>
      <c r="R44" s="54" t="s">
        <v>1028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9</v>
      </c>
      <c r="B45" s="282">
        <v>45419</v>
      </c>
      <c r="C45" s="285"/>
      <c r="D45" s="285" t="s">
        <v>920</v>
      </c>
      <c r="E45" s="286" t="s">
        <v>557</v>
      </c>
      <c r="F45" s="286">
        <v>161.25</v>
      </c>
      <c r="G45" s="286">
        <v>159</v>
      </c>
      <c r="H45" s="286">
        <v>158.75</v>
      </c>
      <c r="I45" s="287" t="s">
        <v>921</v>
      </c>
      <c r="J45" s="288" t="s">
        <v>936</v>
      </c>
      <c r="K45" s="289">
        <f>H45-F45</f>
        <v>-2.5</v>
      </c>
      <c r="L45" s="290">
        <f t="shared" si="32"/>
        <v>238.12499999999997</v>
      </c>
      <c r="M45" s="291">
        <f t="shared" si="33"/>
        <v>-12738.125</v>
      </c>
      <c r="N45" s="289">
        <v>5000</v>
      </c>
      <c r="O45" s="292" t="s">
        <v>558</v>
      </c>
      <c r="P45" s="293">
        <v>45420</v>
      </c>
      <c r="Q45" s="226"/>
      <c r="R45" s="54" t="s">
        <v>1027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310">
        <v>10</v>
      </c>
      <c r="B46" s="311">
        <v>45420</v>
      </c>
      <c r="C46" s="312"/>
      <c r="D46" s="312" t="s">
        <v>929</v>
      </c>
      <c r="E46" s="310" t="s">
        <v>557</v>
      </c>
      <c r="F46" s="310">
        <v>1131</v>
      </c>
      <c r="G46" s="310">
        <v>1115</v>
      </c>
      <c r="H46" s="310">
        <v>1133</v>
      </c>
      <c r="I46" s="313" t="s">
        <v>930</v>
      </c>
      <c r="J46" s="314" t="s">
        <v>956</v>
      </c>
      <c r="K46" s="315">
        <f t="shared" ref="K46" si="34">H46-F46</f>
        <v>2</v>
      </c>
      <c r="L46" s="316">
        <f t="shared" ref="L46" si="35">(H46*N46)*0.03%</f>
        <v>212.43749999999997</v>
      </c>
      <c r="M46" s="317">
        <f t="shared" ref="M46" si="36">(K46*N46)-L46</f>
        <v>1037.5625</v>
      </c>
      <c r="N46" s="315">
        <v>625</v>
      </c>
      <c r="O46" s="318" t="s">
        <v>565</v>
      </c>
      <c r="P46" s="319">
        <v>45422</v>
      </c>
      <c r="Q46" s="226"/>
      <c r="R46" s="54" t="s">
        <v>1026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11</v>
      </c>
      <c r="B47" s="311">
        <v>45421</v>
      </c>
      <c r="C47" s="312"/>
      <c r="D47" s="312" t="s">
        <v>940</v>
      </c>
      <c r="E47" s="310" t="s">
        <v>557</v>
      </c>
      <c r="F47" s="310">
        <v>2822</v>
      </c>
      <c r="G47" s="310">
        <v>2778</v>
      </c>
      <c r="H47" s="310">
        <v>2825</v>
      </c>
      <c r="I47" s="313" t="s">
        <v>941</v>
      </c>
      <c r="J47" s="314" t="s">
        <v>960</v>
      </c>
      <c r="K47" s="315">
        <f t="shared" ref="K47" si="37">H47-F47</f>
        <v>3</v>
      </c>
      <c r="L47" s="316">
        <f t="shared" ref="L47" si="38">(H47*N47)*0.03%</f>
        <v>211.87499999999997</v>
      </c>
      <c r="M47" s="317">
        <f t="shared" ref="M47" si="39">(K47*N47)-L47</f>
        <v>538.125</v>
      </c>
      <c r="N47" s="315">
        <v>250</v>
      </c>
      <c r="O47" s="318" t="s">
        <v>565</v>
      </c>
      <c r="P47" s="319">
        <v>45422</v>
      </c>
      <c r="Q47" s="226"/>
      <c r="R47" s="54" t="s">
        <v>1026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83">
        <v>12</v>
      </c>
      <c r="B48" s="284">
        <v>45421</v>
      </c>
      <c r="C48" s="285"/>
      <c r="D48" s="285" t="s">
        <v>948</v>
      </c>
      <c r="E48" s="286" t="s">
        <v>557</v>
      </c>
      <c r="F48" s="286">
        <v>8435</v>
      </c>
      <c r="G48" s="286">
        <v>8330</v>
      </c>
      <c r="H48" s="286">
        <v>8330</v>
      </c>
      <c r="I48" s="287" t="s">
        <v>949</v>
      </c>
      <c r="J48" s="288" t="s">
        <v>905</v>
      </c>
      <c r="K48" s="289">
        <f>H48-F48</f>
        <v>-105</v>
      </c>
      <c r="L48" s="290">
        <f t="shared" ref="L48" si="40">(H48*N48)*0.03%</f>
        <v>249.89999999999998</v>
      </c>
      <c r="M48" s="291">
        <f t="shared" ref="M48" si="41">(K48*N48)-L48</f>
        <v>-10749.9</v>
      </c>
      <c r="N48" s="289">
        <v>100</v>
      </c>
      <c r="O48" s="292" t="s">
        <v>558</v>
      </c>
      <c r="P48" s="293">
        <v>45421</v>
      </c>
      <c r="Q48" s="226"/>
      <c r="R48" s="54" t="s">
        <v>1027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13</v>
      </c>
      <c r="B49" s="311">
        <v>45421</v>
      </c>
      <c r="C49" s="312"/>
      <c r="D49" s="312" t="s">
        <v>950</v>
      </c>
      <c r="E49" s="310" t="s">
        <v>557</v>
      </c>
      <c r="F49" s="310">
        <v>2077</v>
      </c>
      <c r="G49" s="310">
        <v>2050</v>
      </c>
      <c r="H49" s="310">
        <v>2081</v>
      </c>
      <c r="I49" s="313" t="s">
        <v>951</v>
      </c>
      <c r="J49" s="314" t="s">
        <v>953</v>
      </c>
      <c r="K49" s="315">
        <f t="shared" ref="K49:K50" si="42">H49-F49</f>
        <v>4</v>
      </c>
      <c r="L49" s="316">
        <f t="shared" ref="L49:L50" si="43">(H49*N49)*0.03%</f>
        <v>229.11809999999997</v>
      </c>
      <c r="M49" s="317">
        <f t="shared" ref="M49:M50" si="44">(K49*N49)-L49</f>
        <v>1238.8819000000001</v>
      </c>
      <c r="N49" s="315">
        <v>367</v>
      </c>
      <c r="O49" s="318" t="s">
        <v>565</v>
      </c>
      <c r="P49" s="319">
        <v>45421</v>
      </c>
      <c r="Q49" s="226"/>
      <c r="R49" s="54" t="s">
        <v>1028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60">
        <v>14</v>
      </c>
      <c r="B50" s="258">
        <v>45425</v>
      </c>
      <c r="C50" s="259"/>
      <c r="D50" s="259" t="s">
        <v>918</v>
      </c>
      <c r="E50" s="260" t="s">
        <v>557</v>
      </c>
      <c r="F50" s="260">
        <v>1681</v>
      </c>
      <c r="G50" s="260">
        <v>1660</v>
      </c>
      <c r="H50" s="260">
        <v>1697</v>
      </c>
      <c r="I50" s="361" t="s">
        <v>919</v>
      </c>
      <c r="J50" s="350" t="s">
        <v>969</v>
      </c>
      <c r="K50" s="351">
        <f t="shared" si="42"/>
        <v>16</v>
      </c>
      <c r="L50" s="352">
        <f t="shared" si="43"/>
        <v>254.54999999999998</v>
      </c>
      <c r="M50" s="353">
        <f t="shared" si="44"/>
        <v>7745.45</v>
      </c>
      <c r="N50" s="351">
        <v>500</v>
      </c>
      <c r="O50" s="354" t="s">
        <v>548</v>
      </c>
      <c r="P50" s="355">
        <v>45425</v>
      </c>
      <c r="Q50" s="226"/>
      <c r="R50" s="54" t="s">
        <v>1028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332">
        <v>15</v>
      </c>
      <c r="B51" s="334">
        <v>45425</v>
      </c>
      <c r="C51" s="358"/>
      <c r="D51" s="358" t="s">
        <v>982</v>
      </c>
      <c r="E51" s="332" t="s">
        <v>557</v>
      </c>
      <c r="F51" s="332">
        <v>937</v>
      </c>
      <c r="G51" s="332">
        <v>918</v>
      </c>
      <c r="H51" s="332">
        <v>939.5</v>
      </c>
      <c r="I51" s="313" t="s">
        <v>983</v>
      </c>
      <c r="J51" s="356" t="s">
        <v>984</v>
      </c>
      <c r="K51" s="330">
        <f t="shared" ref="K51" si="45">H51-F51</f>
        <v>2.5</v>
      </c>
      <c r="L51" s="331">
        <f t="shared" ref="L51:L53" si="46">(H51*N51)*0.03%</f>
        <v>176.15624999999997</v>
      </c>
      <c r="M51" s="357">
        <f t="shared" ref="M51:M53" si="47">(K51*N51)-L51</f>
        <v>1386.34375</v>
      </c>
      <c r="N51" s="330">
        <v>625</v>
      </c>
      <c r="O51" s="360" t="s">
        <v>548</v>
      </c>
      <c r="P51" s="359">
        <v>45425</v>
      </c>
      <c r="Q51" s="226"/>
      <c r="R51" s="54" t="s">
        <v>1028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63">
        <v>16</v>
      </c>
      <c r="B52" s="364">
        <v>45425</v>
      </c>
      <c r="C52" s="365"/>
      <c r="D52" s="365" t="s">
        <v>985</v>
      </c>
      <c r="E52" s="363" t="s">
        <v>557</v>
      </c>
      <c r="F52" s="363">
        <v>3512.5</v>
      </c>
      <c r="G52" s="363">
        <v>3475</v>
      </c>
      <c r="H52" s="363">
        <v>3475</v>
      </c>
      <c r="I52" s="366" t="s">
        <v>986</v>
      </c>
      <c r="J52" s="389" t="s">
        <v>1088</v>
      </c>
      <c r="K52" s="289">
        <f>H52-F52</f>
        <v>-37.5</v>
      </c>
      <c r="L52" s="290">
        <f t="shared" si="46"/>
        <v>312.75</v>
      </c>
      <c r="M52" s="291">
        <f t="shared" si="47"/>
        <v>-11562.75</v>
      </c>
      <c r="N52" s="289">
        <v>300</v>
      </c>
      <c r="O52" s="292" t="s">
        <v>558</v>
      </c>
      <c r="P52" s="293">
        <v>45426</v>
      </c>
      <c r="Q52" s="226"/>
      <c r="R52" s="54" t="s">
        <v>1028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62">
        <v>17</v>
      </c>
      <c r="B53" s="367">
        <v>45425</v>
      </c>
      <c r="C53" s="368"/>
      <c r="D53" s="368" t="s">
        <v>1002</v>
      </c>
      <c r="E53" s="362" t="s">
        <v>557</v>
      </c>
      <c r="F53" s="362">
        <v>1320</v>
      </c>
      <c r="G53" s="362">
        <v>1288</v>
      </c>
      <c r="H53" s="362">
        <v>1339.5</v>
      </c>
      <c r="I53" s="361" t="s">
        <v>1003</v>
      </c>
      <c r="J53" s="254" t="s">
        <v>1007</v>
      </c>
      <c r="K53" s="388">
        <f t="shared" ref="K53" si="48">H53-F53</f>
        <v>19.5</v>
      </c>
      <c r="L53" s="352">
        <f t="shared" si="46"/>
        <v>140.64749999999998</v>
      </c>
      <c r="M53" s="353">
        <f t="shared" si="47"/>
        <v>6684.3525</v>
      </c>
      <c r="N53" s="351">
        <v>350</v>
      </c>
      <c r="O53" s="354" t="s">
        <v>548</v>
      </c>
      <c r="P53" s="355">
        <v>45427</v>
      </c>
      <c r="Q53" s="226"/>
      <c r="R53" s="54" t="s">
        <v>1026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76">
        <v>18</v>
      </c>
      <c r="B54" s="378">
        <v>45426</v>
      </c>
      <c r="C54" s="368"/>
      <c r="D54" s="368" t="s">
        <v>929</v>
      </c>
      <c r="E54" s="376" t="s">
        <v>557</v>
      </c>
      <c r="F54" s="376">
        <v>1128.5</v>
      </c>
      <c r="G54" s="376">
        <v>1110</v>
      </c>
      <c r="H54" s="376">
        <v>1141.25</v>
      </c>
      <c r="I54" s="380" t="s">
        <v>930</v>
      </c>
      <c r="J54" s="350" t="s">
        <v>1039</v>
      </c>
      <c r="K54" s="351">
        <f t="shared" ref="K54" si="49">H54-F54</f>
        <v>12.75</v>
      </c>
      <c r="L54" s="352">
        <f t="shared" ref="L54" si="50">(H54*N54)*0.03%</f>
        <v>213.98437499999997</v>
      </c>
      <c r="M54" s="353">
        <f t="shared" ref="M54" si="51">(K54*N54)-L54</f>
        <v>7754.765625</v>
      </c>
      <c r="N54" s="351">
        <v>625</v>
      </c>
      <c r="O54" s="354" t="s">
        <v>548</v>
      </c>
      <c r="P54" s="355">
        <v>45428</v>
      </c>
      <c r="Q54" s="226"/>
      <c r="R54" s="54" t="s">
        <v>1026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418">
        <v>19</v>
      </c>
      <c r="B55" s="416">
        <v>45426</v>
      </c>
      <c r="C55" s="259"/>
      <c r="D55" s="259" t="s">
        <v>990</v>
      </c>
      <c r="E55" s="362" t="s">
        <v>557</v>
      </c>
      <c r="F55" s="362">
        <v>22190</v>
      </c>
      <c r="G55" s="362">
        <v>21890</v>
      </c>
      <c r="H55" s="362">
        <v>22320</v>
      </c>
      <c r="I55" s="361"/>
      <c r="J55" s="420" t="s">
        <v>992</v>
      </c>
      <c r="K55" s="351">
        <f t="shared" ref="K55" si="52">H55-F55</f>
        <v>130</v>
      </c>
      <c r="L55" s="352">
        <f t="shared" ref="L55" si="53">(H55*N55)*0.03%</f>
        <v>167.39999999999998</v>
      </c>
      <c r="M55" s="402">
        <v>2495.1</v>
      </c>
      <c r="N55" s="260">
        <v>25</v>
      </c>
      <c r="O55" s="410" t="s">
        <v>548</v>
      </c>
      <c r="P55" s="416">
        <v>45426</v>
      </c>
      <c r="Q55" s="226"/>
      <c r="R55" s="54" t="s">
        <v>1026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419"/>
      <c r="B56" s="417"/>
      <c r="C56" s="259"/>
      <c r="D56" s="259" t="s">
        <v>991</v>
      </c>
      <c r="E56" s="362" t="s">
        <v>820</v>
      </c>
      <c r="F56" s="362">
        <v>51</v>
      </c>
      <c r="G56" s="362"/>
      <c r="H56" s="362">
        <v>72.5</v>
      </c>
      <c r="I56" s="361"/>
      <c r="J56" s="421"/>
      <c r="K56" s="255">
        <f>F56-H56</f>
        <v>-21.5</v>
      </c>
      <c r="L56" s="256">
        <v>50</v>
      </c>
      <c r="M56" s="403"/>
      <c r="N56" s="260">
        <v>25</v>
      </c>
      <c r="O56" s="411"/>
      <c r="P56" s="417"/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63">
        <v>20</v>
      </c>
      <c r="B57" s="364">
        <v>45427</v>
      </c>
      <c r="C57" s="365"/>
      <c r="D57" s="365" t="s">
        <v>1001</v>
      </c>
      <c r="E57" s="363" t="s">
        <v>557</v>
      </c>
      <c r="F57" s="363">
        <v>2125</v>
      </c>
      <c r="G57" s="363">
        <v>2096</v>
      </c>
      <c r="H57" s="363">
        <v>2096</v>
      </c>
      <c r="I57" s="366" t="s">
        <v>1004</v>
      </c>
      <c r="J57" s="288" t="s">
        <v>1008</v>
      </c>
      <c r="K57" s="289">
        <f>H57-F57</f>
        <v>-29</v>
      </c>
      <c r="L57" s="290">
        <f t="shared" ref="L57:L58" si="54">(H57*N57)*0.03%</f>
        <v>220.07999999999998</v>
      </c>
      <c r="M57" s="369">
        <f t="shared" ref="M57:M58" si="55">(K57*N57)-L57</f>
        <v>-10370.08</v>
      </c>
      <c r="N57" s="289">
        <v>350</v>
      </c>
      <c r="O57" s="292" t="s">
        <v>558</v>
      </c>
      <c r="P57" s="293">
        <v>45427</v>
      </c>
      <c r="Q57" s="226"/>
      <c r="R57" s="54" t="s">
        <v>1026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76">
        <v>21</v>
      </c>
      <c r="B58" s="378">
        <v>45428</v>
      </c>
      <c r="C58" s="368"/>
      <c r="D58" s="368" t="s">
        <v>901</v>
      </c>
      <c r="E58" s="376" t="s">
        <v>557</v>
      </c>
      <c r="F58" s="376">
        <v>790</v>
      </c>
      <c r="G58" s="376">
        <v>775</v>
      </c>
      <c r="H58" s="376">
        <v>800</v>
      </c>
      <c r="I58" s="380" t="s">
        <v>1037</v>
      </c>
      <c r="J58" s="350" t="s">
        <v>1040</v>
      </c>
      <c r="K58" s="351">
        <f t="shared" ref="K58" si="56">H58-F58</f>
        <v>10</v>
      </c>
      <c r="L58" s="352">
        <f t="shared" si="54"/>
        <v>179.99999999999997</v>
      </c>
      <c r="M58" s="353">
        <f t="shared" si="55"/>
        <v>7320</v>
      </c>
      <c r="N58" s="351">
        <v>750</v>
      </c>
      <c r="O58" s="354" t="s">
        <v>548</v>
      </c>
      <c r="P58" s="355">
        <v>45428</v>
      </c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36">
        <v>22</v>
      </c>
      <c r="B59" s="338">
        <v>45428</v>
      </c>
      <c r="C59" s="341"/>
      <c r="D59" s="341" t="s">
        <v>1041</v>
      </c>
      <c r="E59" s="336" t="s">
        <v>557</v>
      </c>
      <c r="F59" s="336" t="s">
        <v>1044</v>
      </c>
      <c r="G59" s="336">
        <v>1430</v>
      </c>
      <c r="H59" s="336"/>
      <c r="I59" s="340" t="s">
        <v>1042</v>
      </c>
      <c r="J59" s="185" t="s">
        <v>547</v>
      </c>
      <c r="K59" s="183"/>
      <c r="L59" s="186"/>
      <c r="M59" s="349"/>
      <c r="N59" s="183"/>
      <c r="O59" s="185"/>
      <c r="P59" s="231"/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86">
        <v>23</v>
      </c>
      <c r="B60" s="385">
        <v>45429</v>
      </c>
      <c r="C60" s="368"/>
      <c r="D60" s="368" t="s">
        <v>990</v>
      </c>
      <c r="E60" s="386" t="s">
        <v>557</v>
      </c>
      <c r="F60" s="386">
        <v>22410</v>
      </c>
      <c r="G60" s="386">
        <v>22290</v>
      </c>
      <c r="H60" s="386">
        <v>22497.5</v>
      </c>
      <c r="I60" s="387" t="s">
        <v>1079</v>
      </c>
      <c r="J60" s="350" t="s">
        <v>1080</v>
      </c>
      <c r="K60" s="351">
        <f t="shared" ref="K60" si="57">H60-F60</f>
        <v>87.5</v>
      </c>
      <c r="L60" s="352">
        <f t="shared" ref="L60" si="58">(H60*N60)*0.03%</f>
        <v>168.73124999999999</v>
      </c>
      <c r="M60" s="353">
        <f t="shared" ref="M60" si="59">(K60*N60)-L60</f>
        <v>2018.76875</v>
      </c>
      <c r="N60" s="351">
        <v>25</v>
      </c>
      <c r="O60" s="354" t="s">
        <v>548</v>
      </c>
      <c r="P60" s="355">
        <v>45429</v>
      </c>
      <c r="Q60" s="22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36"/>
      <c r="B61" s="338"/>
      <c r="C61" s="341"/>
      <c r="D61" s="341"/>
      <c r="E61" s="336"/>
      <c r="F61" s="336"/>
      <c r="G61" s="336"/>
      <c r="H61" s="336"/>
      <c r="I61" s="340"/>
      <c r="J61" s="185"/>
      <c r="K61" s="183"/>
      <c r="L61" s="186"/>
      <c r="M61" s="349"/>
      <c r="N61" s="183"/>
      <c r="O61" s="185"/>
      <c r="P61" s="231"/>
      <c r="Q61" s="2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s="344" customFormat="1" ht="12.75" customHeight="1">
      <c r="A62" s="183"/>
      <c r="B62" s="231"/>
      <c r="C62" s="227"/>
      <c r="D62" s="227"/>
      <c r="E62" s="183"/>
      <c r="F62" s="183"/>
      <c r="G62" s="183"/>
      <c r="H62" s="183"/>
      <c r="I62" s="185"/>
      <c r="J62" s="185"/>
      <c r="K62" s="183"/>
      <c r="L62" s="186"/>
      <c r="M62" s="349"/>
      <c r="N62" s="183"/>
      <c r="O62" s="185"/>
      <c r="P62" s="231"/>
      <c r="Q62" s="226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3"/>
      <c r="AK62" s="343"/>
      <c r="AL62" s="343"/>
    </row>
    <row r="63" spans="1:38" s="344" customFormat="1" ht="15" customHeight="1">
      <c r="A63" s="343"/>
      <c r="B63" s="226"/>
      <c r="C63" s="345"/>
      <c r="D63" s="345"/>
      <c r="E63" s="343"/>
      <c r="F63" s="343"/>
      <c r="G63" s="343"/>
      <c r="H63" s="343"/>
      <c r="I63" s="346"/>
      <c r="J63" s="346"/>
      <c r="K63" s="343"/>
      <c r="L63" s="347"/>
      <c r="M63" s="348"/>
      <c r="N63" s="343"/>
      <c r="O63" s="346"/>
      <c r="P63" s="226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</row>
    <row r="64" spans="1:38" ht="12.75" customHeight="1">
      <c r="A64" s="118"/>
      <c r="B64" s="120"/>
      <c r="C64" s="117"/>
      <c r="D64" s="117"/>
      <c r="E64" s="118"/>
      <c r="F64" s="118"/>
      <c r="G64" s="118"/>
      <c r="H64" s="121"/>
      <c r="I64" s="121"/>
      <c r="J64" s="121"/>
      <c r="K64" s="117"/>
      <c r="L64" s="118"/>
      <c r="M64" s="118"/>
      <c r="N64" s="118"/>
      <c r="O64" s="121"/>
      <c r="P64" s="121"/>
      <c r="Q64" s="121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3.8">
      <c r="A65" s="122" t="s">
        <v>563</v>
      </c>
      <c r="B65" s="122"/>
      <c r="C65" s="122"/>
      <c r="D65" s="122"/>
      <c r="E65" s="123"/>
      <c r="F65" s="101"/>
      <c r="G65" s="101"/>
      <c r="H65" s="101"/>
      <c r="I65" s="101"/>
      <c r="J65" s="1"/>
      <c r="K65" s="6"/>
      <c r="L65" s="6"/>
      <c r="M65" s="6"/>
      <c r="N65" s="1"/>
      <c r="O65" s="1"/>
      <c r="P65" s="37"/>
      <c r="Q65" s="37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37"/>
      <c r="AK65" s="37"/>
      <c r="AL65" s="37"/>
    </row>
    <row r="66" spans="1:38" ht="39.6">
      <c r="A66" s="93" t="s">
        <v>16</v>
      </c>
      <c r="B66" s="93" t="s">
        <v>522</v>
      </c>
      <c r="C66" s="93"/>
      <c r="D66" s="94" t="s">
        <v>533</v>
      </c>
      <c r="E66" s="93" t="s">
        <v>534</v>
      </c>
      <c r="F66" s="93" t="s">
        <v>535</v>
      </c>
      <c r="G66" s="93" t="s">
        <v>555</v>
      </c>
      <c r="H66" s="93" t="s">
        <v>537</v>
      </c>
      <c r="I66" s="93" t="s">
        <v>538</v>
      </c>
      <c r="J66" s="92" t="s">
        <v>539</v>
      </c>
      <c r="K66" s="92" t="s">
        <v>564</v>
      </c>
      <c r="L66" s="95" t="s">
        <v>541</v>
      </c>
      <c r="M66" s="116" t="s">
        <v>561</v>
      </c>
      <c r="N66" s="93" t="s">
        <v>562</v>
      </c>
      <c r="O66" s="93" t="s">
        <v>543</v>
      </c>
      <c r="P66" s="94" t="s">
        <v>544</v>
      </c>
      <c r="Q66" s="229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37"/>
      <c r="AK66" s="37"/>
      <c r="AL66" s="37"/>
    </row>
    <row r="67" spans="1:38" ht="12.75" customHeight="1">
      <c r="A67" s="418">
        <v>1</v>
      </c>
      <c r="B67" s="416">
        <v>45411</v>
      </c>
      <c r="C67" s="259"/>
      <c r="D67" s="259" t="s">
        <v>865</v>
      </c>
      <c r="E67" s="260" t="s">
        <v>820</v>
      </c>
      <c r="F67" s="260">
        <v>81</v>
      </c>
      <c r="G67" s="260"/>
      <c r="H67" s="260">
        <v>45</v>
      </c>
      <c r="I67" s="261"/>
      <c r="J67" s="410" t="s">
        <v>588</v>
      </c>
      <c r="K67" s="255">
        <f>F67-H67</f>
        <v>36</v>
      </c>
      <c r="L67" s="256">
        <v>50</v>
      </c>
      <c r="M67" s="412">
        <v>900</v>
      </c>
      <c r="N67" s="255">
        <v>25</v>
      </c>
      <c r="O67" s="410" t="s">
        <v>548</v>
      </c>
      <c r="P67" s="434">
        <v>45420</v>
      </c>
      <c r="Q67" s="226"/>
      <c r="R67" s="54" t="s">
        <v>1026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419"/>
      <c r="B68" s="417"/>
      <c r="C68" s="259"/>
      <c r="D68" s="259" t="s">
        <v>866</v>
      </c>
      <c r="E68" s="260" t="s">
        <v>820</v>
      </c>
      <c r="F68" s="260">
        <v>95</v>
      </c>
      <c r="G68" s="260"/>
      <c r="H68" s="260">
        <v>91</v>
      </c>
      <c r="I68" s="261"/>
      <c r="J68" s="411"/>
      <c r="K68" s="255">
        <f>F68-H68</f>
        <v>4</v>
      </c>
      <c r="L68" s="256">
        <v>50</v>
      </c>
      <c r="M68" s="413"/>
      <c r="N68" s="255">
        <v>25</v>
      </c>
      <c r="O68" s="411"/>
      <c r="P68" s="434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418">
        <v>2</v>
      </c>
      <c r="B69" s="416">
        <v>45414</v>
      </c>
      <c r="C69" s="259"/>
      <c r="D69" s="259" t="s">
        <v>871</v>
      </c>
      <c r="E69" s="260" t="s">
        <v>557</v>
      </c>
      <c r="F69" s="260">
        <v>32</v>
      </c>
      <c r="G69" s="260"/>
      <c r="H69" s="260">
        <v>44</v>
      </c>
      <c r="I69" s="261"/>
      <c r="J69" s="410" t="s">
        <v>873</v>
      </c>
      <c r="K69" s="255">
        <f>H69-F69</f>
        <v>12</v>
      </c>
      <c r="L69" s="256">
        <v>50</v>
      </c>
      <c r="M69" s="412">
        <v>2700</v>
      </c>
      <c r="N69" s="255">
        <v>400</v>
      </c>
      <c r="O69" s="410" t="s">
        <v>548</v>
      </c>
      <c r="P69" s="416">
        <v>45414</v>
      </c>
      <c r="Q69" s="226"/>
      <c r="R69" s="54" t="s">
        <v>1026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419"/>
      <c r="B70" s="417"/>
      <c r="C70" s="259"/>
      <c r="D70" s="259" t="s">
        <v>872</v>
      </c>
      <c r="E70" s="260" t="s">
        <v>820</v>
      </c>
      <c r="F70" s="260">
        <v>16</v>
      </c>
      <c r="G70" s="260"/>
      <c r="H70" s="260">
        <v>21</v>
      </c>
      <c r="I70" s="261"/>
      <c r="J70" s="411"/>
      <c r="K70" s="255">
        <f>F70-H70</f>
        <v>-5</v>
      </c>
      <c r="L70" s="256">
        <v>50</v>
      </c>
      <c r="M70" s="413"/>
      <c r="N70" s="255">
        <v>400</v>
      </c>
      <c r="O70" s="411"/>
      <c r="P70" s="417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73">
        <v>3</v>
      </c>
      <c r="B71" s="274">
        <v>45414</v>
      </c>
      <c r="C71" s="259"/>
      <c r="D71" s="259" t="s">
        <v>874</v>
      </c>
      <c r="E71" s="260" t="s">
        <v>557</v>
      </c>
      <c r="F71" s="260">
        <v>40</v>
      </c>
      <c r="G71" s="260">
        <v>10</v>
      </c>
      <c r="H71" s="260">
        <v>65.5</v>
      </c>
      <c r="I71" s="261" t="s">
        <v>875</v>
      </c>
      <c r="J71" s="254" t="s">
        <v>876</v>
      </c>
      <c r="K71" s="255">
        <f>H71-F71</f>
        <v>25.5</v>
      </c>
      <c r="L71" s="256">
        <v>50</v>
      </c>
      <c r="M71" s="257">
        <f t="shared" ref="M71" si="60">(K71*N71)-L71</f>
        <v>587.5</v>
      </c>
      <c r="N71" s="255">
        <v>25</v>
      </c>
      <c r="O71" s="272" t="s">
        <v>548</v>
      </c>
      <c r="P71" s="274">
        <v>45414</v>
      </c>
      <c r="Q71" s="226"/>
      <c r="R71" s="54" t="s">
        <v>1026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60">
        <v>4</v>
      </c>
      <c r="B72" s="258">
        <v>45414</v>
      </c>
      <c r="C72" s="259"/>
      <c r="D72" s="259" t="s">
        <v>874</v>
      </c>
      <c r="E72" s="260" t="s">
        <v>557</v>
      </c>
      <c r="F72" s="260">
        <v>37.5</v>
      </c>
      <c r="G72" s="260">
        <v>10</v>
      </c>
      <c r="H72" s="260">
        <v>57.5</v>
      </c>
      <c r="I72" s="261" t="s">
        <v>875</v>
      </c>
      <c r="J72" s="254" t="s">
        <v>851</v>
      </c>
      <c r="K72" s="255">
        <f>H72-F72</f>
        <v>20</v>
      </c>
      <c r="L72" s="256">
        <v>50</v>
      </c>
      <c r="M72" s="257">
        <f t="shared" ref="M72" si="61">(K72*N72)-L72</f>
        <v>450</v>
      </c>
      <c r="N72" s="255">
        <v>25</v>
      </c>
      <c r="O72" s="254" t="s">
        <v>548</v>
      </c>
      <c r="P72" s="258">
        <v>45414</v>
      </c>
      <c r="Q72" s="226"/>
      <c r="R72" s="54" t="s">
        <v>1026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28">
        <v>5</v>
      </c>
      <c r="B73" s="430">
        <v>45414</v>
      </c>
      <c r="C73" s="285"/>
      <c r="D73" s="285" t="s">
        <v>871</v>
      </c>
      <c r="E73" s="286" t="s">
        <v>557</v>
      </c>
      <c r="F73" s="286">
        <v>39</v>
      </c>
      <c r="G73" s="286"/>
      <c r="H73" s="286">
        <v>30.5</v>
      </c>
      <c r="I73" s="287"/>
      <c r="J73" s="437" t="s">
        <v>896</v>
      </c>
      <c r="K73" s="279">
        <f>H73-F73</f>
        <v>-8.5</v>
      </c>
      <c r="L73" s="280">
        <v>50</v>
      </c>
      <c r="M73" s="435">
        <v>-1700</v>
      </c>
      <c r="N73" s="300">
        <v>400</v>
      </c>
      <c r="O73" s="437" t="s">
        <v>558</v>
      </c>
      <c r="P73" s="430">
        <v>45415</v>
      </c>
      <c r="Q73" s="226"/>
      <c r="R73" s="54" t="s">
        <v>1026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429"/>
      <c r="B74" s="431"/>
      <c r="C74" s="285"/>
      <c r="D74" s="285" t="s">
        <v>872</v>
      </c>
      <c r="E74" s="286" t="s">
        <v>820</v>
      </c>
      <c r="F74" s="286">
        <v>19</v>
      </c>
      <c r="G74" s="286"/>
      <c r="H74" s="286">
        <v>14.5</v>
      </c>
      <c r="I74" s="287"/>
      <c r="J74" s="438"/>
      <c r="K74" s="279">
        <f>F74-H74</f>
        <v>4.5</v>
      </c>
      <c r="L74" s="280">
        <v>50</v>
      </c>
      <c r="M74" s="436"/>
      <c r="N74" s="279">
        <v>400</v>
      </c>
      <c r="O74" s="438"/>
      <c r="P74" s="431"/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18">
        <v>6</v>
      </c>
      <c r="B75" s="416">
        <v>45415</v>
      </c>
      <c r="C75" s="259"/>
      <c r="D75" s="259" t="s">
        <v>877</v>
      </c>
      <c r="E75" s="260" t="s">
        <v>820</v>
      </c>
      <c r="F75" s="260">
        <v>132</v>
      </c>
      <c r="G75" s="260"/>
      <c r="H75" s="260">
        <v>87</v>
      </c>
      <c r="I75" s="261"/>
      <c r="J75" s="410" t="s">
        <v>859</v>
      </c>
      <c r="K75" s="255">
        <f>F75-H75</f>
        <v>45</v>
      </c>
      <c r="L75" s="256">
        <v>50</v>
      </c>
      <c r="M75" s="412">
        <v>500</v>
      </c>
      <c r="N75" s="255">
        <v>25</v>
      </c>
      <c r="O75" s="410" t="s">
        <v>548</v>
      </c>
      <c r="P75" s="434">
        <v>45414</v>
      </c>
      <c r="Q75" s="226"/>
      <c r="R75" s="54" t="s">
        <v>1028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419"/>
      <c r="B76" s="417"/>
      <c r="C76" s="259"/>
      <c r="D76" s="259" t="s">
        <v>878</v>
      </c>
      <c r="E76" s="260" t="s">
        <v>557</v>
      </c>
      <c r="F76" s="260">
        <v>26</v>
      </c>
      <c r="G76" s="260"/>
      <c r="H76" s="260">
        <v>5</v>
      </c>
      <c r="I76" s="261"/>
      <c r="J76" s="411"/>
      <c r="K76" s="255">
        <f>H76-F76</f>
        <v>-21</v>
      </c>
      <c r="L76" s="256">
        <v>50</v>
      </c>
      <c r="M76" s="413"/>
      <c r="N76" s="255">
        <v>25</v>
      </c>
      <c r="O76" s="411"/>
      <c r="P76" s="434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418">
        <v>7</v>
      </c>
      <c r="B77" s="416">
        <v>45415</v>
      </c>
      <c r="C77" s="259"/>
      <c r="D77" s="259" t="s">
        <v>884</v>
      </c>
      <c r="E77" s="260" t="s">
        <v>557</v>
      </c>
      <c r="F77" s="260">
        <v>130</v>
      </c>
      <c r="G77" s="260"/>
      <c r="H77" s="260">
        <v>212.5</v>
      </c>
      <c r="I77" s="261"/>
      <c r="J77" s="410" t="s">
        <v>886</v>
      </c>
      <c r="K77" s="255">
        <f>H77-F77</f>
        <v>82.5</v>
      </c>
      <c r="L77" s="256">
        <v>50</v>
      </c>
      <c r="M77" s="412">
        <v>725</v>
      </c>
      <c r="N77" s="255">
        <v>25</v>
      </c>
      <c r="O77" s="410" t="s">
        <v>548</v>
      </c>
      <c r="P77" s="434">
        <v>45415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419"/>
      <c r="B78" s="417"/>
      <c r="C78" s="259"/>
      <c r="D78" s="259" t="s">
        <v>885</v>
      </c>
      <c r="E78" s="260" t="s">
        <v>820</v>
      </c>
      <c r="F78" s="260">
        <v>63</v>
      </c>
      <c r="G78" s="260"/>
      <c r="H78" s="260">
        <v>112.5</v>
      </c>
      <c r="I78" s="261"/>
      <c r="J78" s="411"/>
      <c r="K78" s="255">
        <f>F78-H78</f>
        <v>-49.5</v>
      </c>
      <c r="L78" s="256">
        <v>50</v>
      </c>
      <c r="M78" s="413"/>
      <c r="N78" s="255">
        <v>25</v>
      </c>
      <c r="O78" s="411"/>
      <c r="P78" s="434"/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83">
        <v>8</v>
      </c>
      <c r="B79" s="284">
        <v>45415</v>
      </c>
      <c r="C79" s="285"/>
      <c r="D79" s="285" t="s">
        <v>887</v>
      </c>
      <c r="E79" s="286" t="s">
        <v>557</v>
      </c>
      <c r="F79" s="286">
        <v>122</v>
      </c>
      <c r="G79" s="286">
        <v>80</v>
      </c>
      <c r="H79" s="286">
        <v>80</v>
      </c>
      <c r="I79" s="287" t="s">
        <v>888</v>
      </c>
      <c r="J79" s="278" t="s">
        <v>892</v>
      </c>
      <c r="K79" s="279">
        <f t="shared" ref="K79:K84" si="62">H79-F79</f>
        <v>-42</v>
      </c>
      <c r="L79" s="280">
        <v>50</v>
      </c>
      <c r="M79" s="281">
        <f t="shared" ref="M79" si="63">(K79*N79)-L79</f>
        <v>-1730</v>
      </c>
      <c r="N79" s="279">
        <v>40</v>
      </c>
      <c r="O79" s="278" t="s">
        <v>558</v>
      </c>
      <c r="P79" s="282">
        <v>45415</v>
      </c>
      <c r="Q79" s="226"/>
      <c r="R79" s="54" t="s">
        <v>1028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76">
        <v>9</v>
      </c>
      <c r="B80" s="275">
        <v>45415</v>
      </c>
      <c r="C80" s="259"/>
      <c r="D80" s="259" t="s">
        <v>889</v>
      </c>
      <c r="E80" s="260" t="s">
        <v>557</v>
      </c>
      <c r="F80" s="260">
        <v>295</v>
      </c>
      <c r="G80" s="260">
        <v>190</v>
      </c>
      <c r="H80" s="260">
        <v>360</v>
      </c>
      <c r="I80" s="261" t="s">
        <v>890</v>
      </c>
      <c r="J80" s="254" t="s">
        <v>891</v>
      </c>
      <c r="K80" s="255">
        <f t="shared" si="62"/>
        <v>65</v>
      </c>
      <c r="L80" s="256">
        <v>50</v>
      </c>
      <c r="M80" s="257">
        <f t="shared" ref="M80:M81" si="64">(K80*N80)-L80</f>
        <v>925</v>
      </c>
      <c r="N80" s="255">
        <v>15</v>
      </c>
      <c r="O80" s="254" t="s">
        <v>548</v>
      </c>
      <c r="P80" s="258">
        <v>45415</v>
      </c>
      <c r="Q80" s="226"/>
      <c r="R80" s="54" t="s">
        <v>1026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83">
        <v>10</v>
      </c>
      <c r="B81" s="284">
        <v>45418</v>
      </c>
      <c r="C81" s="285"/>
      <c r="D81" s="285" t="s">
        <v>903</v>
      </c>
      <c r="E81" s="286" t="s">
        <v>557</v>
      </c>
      <c r="F81" s="286">
        <v>385</v>
      </c>
      <c r="G81" s="286">
        <v>280</v>
      </c>
      <c r="H81" s="286">
        <v>280</v>
      </c>
      <c r="I81" s="287" t="s">
        <v>904</v>
      </c>
      <c r="J81" s="278" t="s">
        <v>905</v>
      </c>
      <c r="K81" s="279">
        <f t="shared" si="62"/>
        <v>-105</v>
      </c>
      <c r="L81" s="280">
        <v>50</v>
      </c>
      <c r="M81" s="281">
        <f t="shared" si="64"/>
        <v>-1625</v>
      </c>
      <c r="N81" s="279">
        <v>15</v>
      </c>
      <c r="O81" s="278" t="s">
        <v>558</v>
      </c>
      <c r="P81" s="282">
        <v>45418</v>
      </c>
      <c r="Q81" s="226"/>
      <c r="R81" s="54" t="s">
        <v>1027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76">
        <v>11</v>
      </c>
      <c r="B82" s="275">
        <v>45419</v>
      </c>
      <c r="C82" s="259"/>
      <c r="D82" s="259" t="s">
        <v>908</v>
      </c>
      <c r="E82" s="260" t="s">
        <v>557</v>
      </c>
      <c r="F82" s="260">
        <v>82</v>
      </c>
      <c r="G82" s="260">
        <v>49</v>
      </c>
      <c r="H82" s="260">
        <v>102</v>
      </c>
      <c r="I82" s="261" t="s">
        <v>909</v>
      </c>
      <c r="J82" s="254" t="s">
        <v>851</v>
      </c>
      <c r="K82" s="255">
        <f t="shared" si="62"/>
        <v>20</v>
      </c>
      <c r="L82" s="256">
        <v>50</v>
      </c>
      <c r="M82" s="257">
        <f t="shared" ref="M82:M83" si="65">(K82*N82)-L82</f>
        <v>450</v>
      </c>
      <c r="N82" s="255">
        <v>25</v>
      </c>
      <c r="O82" s="254" t="s">
        <v>548</v>
      </c>
      <c r="P82" s="258">
        <v>45419</v>
      </c>
      <c r="Q82" s="226"/>
      <c r="R82" s="54" t="s">
        <v>1026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83">
        <v>12</v>
      </c>
      <c r="B83" s="284">
        <v>45419</v>
      </c>
      <c r="C83" s="285"/>
      <c r="D83" s="285" t="s">
        <v>912</v>
      </c>
      <c r="E83" s="286" t="s">
        <v>557</v>
      </c>
      <c r="F83" s="286">
        <v>45</v>
      </c>
      <c r="G83" s="286">
        <v>9</v>
      </c>
      <c r="H83" s="286">
        <v>9</v>
      </c>
      <c r="I83" s="287" t="s">
        <v>913</v>
      </c>
      <c r="J83" s="278" t="s">
        <v>914</v>
      </c>
      <c r="K83" s="279">
        <f t="shared" si="62"/>
        <v>-36</v>
      </c>
      <c r="L83" s="280">
        <v>50</v>
      </c>
      <c r="M83" s="281">
        <f t="shared" si="65"/>
        <v>-1490</v>
      </c>
      <c r="N83" s="279">
        <v>40</v>
      </c>
      <c r="O83" s="278" t="s">
        <v>558</v>
      </c>
      <c r="P83" s="282">
        <v>45419</v>
      </c>
      <c r="Q83" s="226"/>
      <c r="R83" s="54" t="s">
        <v>1028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418">
        <v>13</v>
      </c>
      <c r="B84" s="416">
        <v>45419</v>
      </c>
      <c r="C84" s="259"/>
      <c r="D84" s="259" t="s">
        <v>922</v>
      </c>
      <c r="E84" s="260" t="s">
        <v>557</v>
      </c>
      <c r="F84" s="260">
        <v>11.6</v>
      </c>
      <c r="G84" s="260"/>
      <c r="H84" s="260">
        <v>14.2</v>
      </c>
      <c r="I84" s="261"/>
      <c r="J84" s="410" t="s">
        <v>924</v>
      </c>
      <c r="K84" s="255">
        <f t="shared" si="62"/>
        <v>2.5999999999999996</v>
      </c>
      <c r="L84" s="256">
        <v>50</v>
      </c>
      <c r="M84" s="412">
        <v>1970</v>
      </c>
      <c r="N84" s="255">
        <v>2300</v>
      </c>
      <c r="O84" s="410" t="s">
        <v>548</v>
      </c>
      <c r="P84" s="416">
        <v>45419</v>
      </c>
      <c r="Q84" s="226"/>
      <c r="R84" s="54" t="s">
        <v>1026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19"/>
      <c r="B85" s="417"/>
      <c r="C85" s="259"/>
      <c r="D85" s="259" t="s">
        <v>923</v>
      </c>
      <c r="E85" s="260" t="s">
        <v>820</v>
      </c>
      <c r="F85" s="260">
        <v>8.1999999999999993</v>
      </c>
      <c r="G85" s="260"/>
      <c r="H85" s="260">
        <v>9.9</v>
      </c>
      <c r="I85" s="261"/>
      <c r="J85" s="411"/>
      <c r="K85" s="255">
        <f>F85-H85</f>
        <v>-1.7000000000000011</v>
      </c>
      <c r="L85" s="256">
        <v>50</v>
      </c>
      <c r="M85" s="413"/>
      <c r="N85" s="255">
        <v>2300</v>
      </c>
      <c r="O85" s="411"/>
      <c r="P85" s="417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76">
        <v>14</v>
      </c>
      <c r="B86" s="275">
        <v>45419</v>
      </c>
      <c r="C86" s="259"/>
      <c r="D86" s="259" t="s">
        <v>925</v>
      </c>
      <c r="E86" s="260" t="s">
        <v>557</v>
      </c>
      <c r="F86" s="260">
        <v>200</v>
      </c>
      <c r="G86" s="260">
        <v>90</v>
      </c>
      <c r="H86" s="260">
        <v>255</v>
      </c>
      <c r="I86" s="261" t="s">
        <v>926</v>
      </c>
      <c r="J86" s="254" t="s">
        <v>683</v>
      </c>
      <c r="K86" s="255">
        <f>H86-F86</f>
        <v>55</v>
      </c>
      <c r="L86" s="256">
        <v>50</v>
      </c>
      <c r="M86" s="257">
        <f t="shared" ref="M86" si="66">(K86*N86)-L86</f>
        <v>775</v>
      </c>
      <c r="N86" s="255">
        <v>15</v>
      </c>
      <c r="O86" s="254" t="s">
        <v>548</v>
      </c>
      <c r="P86" s="258">
        <v>45419</v>
      </c>
      <c r="Q86" s="226"/>
      <c r="R86" s="54" t="s">
        <v>1028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60">
        <v>15</v>
      </c>
      <c r="B87" s="258">
        <v>45420</v>
      </c>
      <c r="C87" s="259"/>
      <c r="D87" s="259" t="s">
        <v>932</v>
      </c>
      <c r="E87" s="260" t="s">
        <v>557</v>
      </c>
      <c r="F87" s="260">
        <v>54</v>
      </c>
      <c r="G87" s="260">
        <v>0</v>
      </c>
      <c r="H87" s="260">
        <v>80</v>
      </c>
      <c r="I87" s="261" t="s">
        <v>933</v>
      </c>
      <c r="J87" s="254" t="s">
        <v>935</v>
      </c>
      <c r="K87" s="255">
        <f>H87-F87</f>
        <v>26</v>
      </c>
      <c r="L87" s="256">
        <v>50</v>
      </c>
      <c r="M87" s="257">
        <f t="shared" ref="M87" si="67">(K87*N87)-L87</f>
        <v>600</v>
      </c>
      <c r="N87" s="255">
        <v>25</v>
      </c>
      <c r="O87" s="254" t="s">
        <v>548</v>
      </c>
      <c r="P87" s="258">
        <v>45420</v>
      </c>
      <c r="Q87" s="226"/>
      <c r="R87" s="54" t="s">
        <v>1026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26">
        <v>16</v>
      </c>
      <c r="B88" s="424">
        <v>45420</v>
      </c>
      <c r="C88" s="312"/>
      <c r="D88" s="312" t="s">
        <v>865</v>
      </c>
      <c r="E88" s="310" t="s">
        <v>820</v>
      </c>
      <c r="F88" s="310">
        <v>121</v>
      </c>
      <c r="G88" s="310"/>
      <c r="H88" s="310">
        <v>136</v>
      </c>
      <c r="I88" s="313"/>
      <c r="J88" s="422" t="s">
        <v>961</v>
      </c>
      <c r="K88" s="330">
        <f>F88-H88</f>
        <v>-15</v>
      </c>
      <c r="L88" s="331">
        <v>50</v>
      </c>
      <c r="M88" s="432">
        <v>225</v>
      </c>
      <c r="N88" s="330">
        <v>25</v>
      </c>
      <c r="O88" s="422" t="s">
        <v>565</v>
      </c>
      <c r="P88" s="424">
        <v>45422</v>
      </c>
      <c r="Q88" s="226"/>
      <c r="R88" s="54" t="s">
        <v>1026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427"/>
      <c r="B89" s="425"/>
      <c r="C89" s="312"/>
      <c r="D89" s="312" t="s">
        <v>934</v>
      </c>
      <c r="E89" s="310" t="s">
        <v>820</v>
      </c>
      <c r="F89" s="310">
        <v>69</v>
      </c>
      <c r="G89" s="310"/>
      <c r="H89" s="310">
        <v>41</v>
      </c>
      <c r="I89" s="313"/>
      <c r="J89" s="423"/>
      <c r="K89" s="330">
        <f>F89-H89</f>
        <v>28</v>
      </c>
      <c r="L89" s="331">
        <v>50</v>
      </c>
      <c r="M89" s="433"/>
      <c r="N89" s="330">
        <v>25</v>
      </c>
      <c r="O89" s="423"/>
      <c r="P89" s="425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18">
        <v>17</v>
      </c>
      <c r="B90" s="416">
        <v>45421</v>
      </c>
      <c r="C90" s="259"/>
      <c r="D90" s="259" t="s">
        <v>937</v>
      </c>
      <c r="E90" s="260" t="s">
        <v>557</v>
      </c>
      <c r="F90" s="260">
        <v>51</v>
      </c>
      <c r="G90" s="260"/>
      <c r="H90" s="260">
        <v>112.5</v>
      </c>
      <c r="I90" s="261"/>
      <c r="J90" s="410" t="s">
        <v>939</v>
      </c>
      <c r="K90" s="255">
        <f>H90-F90</f>
        <v>61.5</v>
      </c>
      <c r="L90" s="256">
        <v>50</v>
      </c>
      <c r="M90" s="412">
        <v>887.5</v>
      </c>
      <c r="N90" s="255">
        <v>25</v>
      </c>
      <c r="O90" s="410" t="s">
        <v>548</v>
      </c>
      <c r="P90" s="416">
        <v>45421</v>
      </c>
      <c r="Q90" s="226"/>
      <c r="R90" s="54" t="s">
        <v>1028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19"/>
      <c r="B91" s="417"/>
      <c r="C91" s="259"/>
      <c r="D91" s="259" t="s">
        <v>938</v>
      </c>
      <c r="E91" s="260" t="s">
        <v>557</v>
      </c>
      <c r="F91" s="260">
        <v>41</v>
      </c>
      <c r="G91" s="260"/>
      <c r="H91" s="260">
        <v>19</v>
      </c>
      <c r="I91" s="261"/>
      <c r="J91" s="411"/>
      <c r="K91" s="255">
        <f>H91-F91</f>
        <v>-22</v>
      </c>
      <c r="L91" s="256">
        <v>50</v>
      </c>
      <c r="M91" s="413"/>
      <c r="N91" s="255">
        <v>25</v>
      </c>
      <c r="O91" s="411"/>
      <c r="P91" s="417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18</v>
      </c>
      <c r="B92" s="284">
        <v>45421</v>
      </c>
      <c r="C92" s="285"/>
      <c r="D92" s="285" t="s">
        <v>942</v>
      </c>
      <c r="E92" s="286" t="s">
        <v>557</v>
      </c>
      <c r="F92" s="286">
        <v>50</v>
      </c>
      <c r="G92" s="286">
        <v>0</v>
      </c>
      <c r="H92" s="286">
        <v>0</v>
      </c>
      <c r="I92" s="287" t="s">
        <v>943</v>
      </c>
      <c r="J92" s="278" t="s">
        <v>954</v>
      </c>
      <c r="K92" s="279">
        <f t="shared" ref="K92" si="68">H92-F92</f>
        <v>-50</v>
      </c>
      <c r="L92" s="280">
        <v>25</v>
      </c>
      <c r="M92" s="281">
        <f t="shared" ref="M92" si="69">(K92*N92)-L92</f>
        <v>-1275</v>
      </c>
      <c r="N92" s="279">
        <v>25</v>
      </c>
      <c r="O92" s="278" t="s">
        <v>558</v>
      </c>
      <c r="P92" s="282">
        <v>45421</v>
      </c>
      <c r="Q92" s="226"/>
      <c r="R92" s="54" t="s">
        <v>1028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18">
        <v>19</v>
      </c>
      <c r="B93" s="416">
        <v>45421</v>
      </c>
      <c r="C93" s="259"/>
      <c r="D93" s="259" t="s">
        <v>944</v>
      </c>
      <c r="E93" s="260" t="s">
        <v>557</v>
      </c>
      <c r="F93" s="260">
        <v>66.5</v>
      </c>
      <c r="G93" s="260"/>
      <c r="H93" s="260">
        <v>76</v>
      </c>
      <c r="I93" s="261"/>
      <c r="J93" s="410" t="s">
        <v>1009</v>
      </c>
      <c r="K93" s="255">
        <f>H93-F93</f>
        <v>9.5</v>
      </c>
      <c r="L93" s="256">
        <v>50</v>
      </c>
      <c r="M93" s="412">
        <v>1325</v>
      </c>
      <c r="N93" s="255">
        <v>150</v>
      </c>
      <c r="O93" s="410" t="s">
        <v>548</v>
      </c>
      <c r="P93" s="416">
        <v>45427</v>
      </c>
      <c r="Q93" s="226"/>
      <c r="R93" s="54" t="s">
        <v>1028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19"/>
      <c r="B94" s="417"/>
      <c r="C94" s="259"/>
      <c r="D94" s="259" t="s">
        <v>945</v>
      </c>
      <c r="E94" s="260" t="s">
        <v>820</v>
      </c>
      <c r="F94" s="260">
        <v>40.5</v>
      </c>
      <c r="G94" s="260"/>
      <c r="H94" s="260">
        <v>40.5</v>
      </c>
      <c r="I94" s="261"/>
      <c r="J94" s="411"/>
      <c r="K94" s="255">
        <f>H94-F94</f>
        <v>0</v>
      </c>
      <c r="L94" s="256">
        <v>50</v>
      </c>
      <c r="M94" s="413"/>
      <c r="N94" s="255">
        <v>150</v>
      </c>
      <c r="O94" s="411"/>
      <c r="P94" s="417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83">
        <v>20</v>
      </c>
      <c r="B95" s="284">
        <v>45421</v>
      </c>
      <c r="C95" s="285"/>
      <c r="D95" s="285" t="s">
        <v>946</v>
      </c>
      <c r="E95" s="286" t="s">
        <v>557</v>
      </c>
      <c r="F95" s="286">
        <v>350</v>
      </c>
      <c r="G95" s="286">
        <v>250</v>
      </c>
      <c r="H95" s="286">
        <v>265</v>
      </c>
      <c r="I95" s="287" t="s">
        <v>947</v>
      </c>
      <c r="J95" s="278" t="s">
        <v>952</v>
      </c>
      <c r="K95" s="279">
        <f t="shared" ref="K95" si="70">H95-F95</f>
        <v>-85</v>
      </c>
      <c r="L95" s="280">
        <v>50</v>
      </c>
      <c r="M95" s="281">
        <f t="shared" ref="M95:M96" si="71">(K95*N95)-L95</f>
        <v>-1325</v>
      </c>
      <c r="N95" s="279">
        <v>15</v>
      </c>
      <c r="O95" s="278" t="s">
        <v>558</v>
      </c>
      <c r="P95" s="282">
        <v>45421</v>
      </c>
      <c r="Q95" s="226"/>
      <c r="R95" s="54" t="s">
        <v>1026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33">
        <v>21</v>
      </c>
      <c r="B96" s="335">
        <v>45422</v>
      </c>
      <c r="C96" s="312"/>
      <c r="D96" s="312" t="s">
        <v>957</v>
      </c>
      <c r="E96" s="310" t="s">
        <v>557</v>
      </c>
      <c r="F96" s="310">
        <v>137.5</v>
      </c>
      <c r="G96" s="310">
        <v>80</v>
      </c>
      <c r="H96" s="310">
        <v>145</v>
      </c>
      <c r="I96" s="313" t="s">
        <v>958</v>
      </c>
      <c r="J96" s="356" t="s">
        <v>970</v>
      </c>
      <c r="K96" s="330">
        <f>H96-F96</f>
        <v>7.5</v>
      </c>
      <c r="L96" s="331">
        <v>50</v>
      </c>
      <c r="M96" s="357">
        <f t="shared" si="71"/>
        <v>137.5</v>
      </c>
      <c r="N96" s="330">
        <v>25</v>
      </c>
      <c r="O96" s="356" t="s">
        <v>565</v>
      </c>
      <c r="P96" s="311">
        <v>45425</v>
      </c>
      <c r="Q96" s="226"/>
      <c r="R96" s="54" t="s">
        <v>1026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76">
        <v>22</v>
      </c>
      <c r="B97" s="275">
        <v>45422</v>
      </c>
      <c r="C97" s="259"/>
      <c r="D97" s="259" t="s">
        <v>959</v>
      </c>
      <c r="E97" s="260" t="s">
        <v>557</v>
      </c>
      <c r="F97" s="260">
        <v>295</v>
      </c>
      <c r="G97" s="260">
        <v>180</v>
      </c>
      <c r="H97" s="260">
        <v>367.5</v>
      </c>
      <c r="I97" s="261" t="s">
        <v>890</v>
      </c>
      <c r="J97" s="254" t="s">
        <v>963</v>
      </c>
      <c r="K97" s="255">
        <f>H97-F97</f>
        <v>72.5</v>
      </c>
      <c r="L97" s="256">
        <v>50</v>
      </c>
      <c r="M97" s="257">
        <f t="shared" ref="M97" si="72">(K97*N97)-L97</f>
        <v>1037.5</v>
      </c>
      <c r="N97" s="255">
        <v>15</v>
      </c>
      <c r="O97" s="254" t="s">
        <v>548</v>
      </c>
      <c r="P97" s="258">
        <v>45422</v>
      </c>
      <c r="Q97" s="226"/>
      <c r="R97" s="54" t="s">
        <v>1026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76">
        <v>23</v>
      </c>
      <c r="B98" s="275">
        <v>45395</v>
      </c>
      <c r="C98" s="259"/>
      <c r="D98" s="259" t="s">
        <v>968</v>
      </c>
      <c r="E98" s="260" t="s">
        <v>557</v>
      </c>
      <c r="F98" s="260">
        <v>235</v>
      </c>
      <c r="G98" s="260">
        <v>140</v>
      </c>
      <c r="H98" s="260">
        <v>315</v>
      </c>
      <c r="I98" s="261" t="s">
        <v>926</v>
      </c>
      <c r="J98" s="254" t="s">
        <v>975</v>
      </c>
      <c r="K98" s="255">
        <f>H98-F98</f>
        <v>80</v>
      </c>
      <c r="L98" s="256">
        <v>50</v>
      </c>
      <c r="M98" s="257">
        <f t="shared" ref="M98" si="73">(K98*N98)-L98</f>
        <v>1150</v>
      </c>
      <c r="N98" s="255">
        <v>15</v>
      </c>
      <c r="O98" s="254" t="s">
        <v>548</v>
      </c>
      <c r="P98" s="258">
        <v>45425</v>
      </c>
      <c r="Q98" s="226"/>
      <c r="R98" s="54" t="s">
        <v>1026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76">
        <v>24</v>
      </c>
      <c r="B99" s="275">
        <v>45425</v>
      </c>
      <c r="C99" s="259"/>
      <c r="D99" s="259" t="s">
        <v>972</v>
      </c>
      <c r="E99" s="260" t="s">
        <v>557</v>
      </c>
      <c r="F99" s="260">
        <v>117.5</v>
      </c>
      <c r="G99" s="260">
        <v>50</v>
      </c>
      <c r="H99" s="260">
        <v>152.5</v>
      </c>
      <c r="I99" s="261" t="s">
        <v>973</v>
      </c>
      <c r="J99" s="254" t="s">
        <v>974</v>
      </c>
      <c r="K99" s="255">
        <f>H99-F99</f>
        <v>35</v>
      </c>
      <c r="L99" s="256">
        <v>50</v>
      </c>
      <c r="M99" s="257">
        <f t="shared" ref="M99" si="74">(K99*N99)-L99</f>
        <v>825</v>
      </c>
      <c r="N99" s="255">
        <v>25</v>
      </c>
      <c r="O99" s="254" t="s">
        <v>548</v>
      </c>
      <c r="P99" s="258">
        <v>45425</v>
      </c>
      <c r="Q99" s="226"/>
      <c r="R99" s="54" t="s">
        <v>1026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76">
        <v>25</v>
      </c>
      <c r="B100" s="275">
        <v>45425</v>
      </c>
      <c r="C100" s="259"/>
      <c r="D100" s="259" t="s">
        <v>976</v>
      </c>
      <c r="E100" s="260" t="s">
        <v>557</v>
      </c>
      <c r="F100" s="260">
        <v>25.5</v>
      </c>
      <c r="G100" s="260">
        <v>8</v>
      </c>
      <c r="H100" s="260">
        <v>37</v>
      </c>
      <c r="I100" s="261" t="s">
        <v>977</v>
      </c>
      <c r="J100" s="254" t="s">
        <v>978</v>
      </c>
      <c r="K100" s="255">
        <f>H100-F100</f>
        <v>11.5</v>
      </c>
      <c r="L100" s="256">
        <v>50</v>
      </c>
      <c r="M100" s="257">
        <f t="shared" ref="M100:M101" si="75">(K100*N100)-L100</f>
        <v>812.5</v>
      </c>
      <c r="N100" s="255">
        <v>75</v>
      </c>
      <c r="O100" s="254" t="s">
        <v>548</v>
      </c>
      <c r="P100" s="258">
        <v>45425</v>
      </c>
      <c r="Q100" s="226"/>
      <c r="R100" s="54" t="s">
        <v>1028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83">
        <v>26</v>
      </c>
      <c r="B101" s="284">
        <v>45425</v>
      </c>
      <c r="C101" s="285"/>
      <c r="D101" s="285" t="s">
        <v>979</v>
      </c>
      <c r="E101" s="286" t="s">
        <v>557</v>
      </c>
      <c r="F101" s="286">
        <v>62</v>
      </c>
      <c r="G101" s="286">
        <v>30</v>
      </c>
      <c r="H101" s="286">
        <v>36</v>
      </c>
      <c r="I101" s="287" t="s">
        <v>980</v>
      </c>
      <c r="J101" s="278" t="s">
        <v>981</v>
      </c>
      <c r="K101" s="279">
        <f t="shared" ref="K101:K105" si="76">H101-F101</f>
        <v>-26</v>
      </c>
      <c r="L101" s="280">
        <v>50</v>
      </c>
      <c r="M101" s="281">
        <f t="shared" si="75"/>
        <v>-1090</v>
      </c>
      <c r="N101" s="279">
        <v>40</v>
      </c>
      <c r="O101" s="278" t="s">
        <v>558</v>
      </c>
      <c r="P101" s="282">
        <v>45425</v>
      </c>
      <c r="Q101" s="226"/>
      <c r="R101" s="54" t="s">
        <v>1028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18">
        <v>27</v>
      </c>
      <c r="B102" s="416">
        <v>45425</v>
      </c>
      <c r="C102" s="259"/>
      <c r="D102" s="259" t="s">
        <v>979</v>
      </c>
      <c r="E102" s="260" t="s">
        <v>557</v>
      </c>
      <c r="F102" s="260">
        <v>96.5</v>
      </c>
      <c r="G102" s="260"/>
      <c r="H102" s="260">
        <v>140</v>
      </c>
      <c r="I102" s="261"/>
      <c r="J102" s="420" t="s">
        <v>994</v>
      </c>
      <c r="K102" s="260">
        <f t="shared" si="76"/>
        <v>43.5</v>
      </c>
      <c r="L102" s="304">
        <v>50</v>
      </c>
      <c r="M102" s="414">
        <v>480</v>
      </c>
      <c r="N102" s="260">
        <v>40</v>
      </c>
      <c r="O102" s="410" t="s">
        <v>548</v>
      </c>
      <c r="P102" s="416">
        <v>45426</v>
      </c>
      <c r="Q102" s="226"/>
      <c r="R102" s="54" t="s">
        <v>1028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419"/>
      <c r="B103" s="417"/>
      <c r="C103" s="259"/>
      <c r="D103" s="259" t="s">
        <v>987</v>
      </c>
      <c r="E103" s="260" t="s">
        <v>557</v>
      </c>
      <c r="F103" s="260">
        <v>96.5</v>
      </c>
      <c r="G103" s="260"/>
      <c r="H103" s="260">
        <v>67.5</v>
      </c>
      <c r="I103" s="261"/>
      <c r="J103" s="421"/>
      <c r="K103" s="260">
        <f t="shared" si="76"/>
        <v>-29</v>
      </c>
      <c r="L103" s="304">
        <v>50</v>
      </c>
      <c r="M103" s="415"/>
      <c r="N103" s="260">
        <v>40</v>
      </c>
      <c r="O103" s="411"/>
      <c r="P103" s="417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18">
        <v>28</v>
      </c>
      <c r="B104" s="416">
        <v>45426</v>
      </c>
      <c r="C104" s="259"/>
      <c r="D104" s="259" t="s">
        <v>989</v>
      </c>
      <c r="E104" s="260" t="s">
        <v>557</v>
      </c>
      <c r="F104" s="260">
        <v>24</v>
      </c>
      <c r="G104" s="260"/>
      <c r="H104" s="260">
        <v>8</v>
      </c>
      <c r="I104" s="261"/>
      <c r="J104" s="420" t="s">
        <v>876</v>
      </c>
      <c r="K104" s="260">
        <f t="shared" si="76"/>
        <v>-16</v>
      </c>
      <c r="L104" s="304">
        <v>50</v>
      </c>
      <c r="M104" s="414">
        <v>920</v>
      </c>
      <c r="N104" s="260">
        <v>40</v>
      </c>
      <c r="O104" s="410" t="s">
        <v>548</v>
      </c>
      <c r="P104" s="416">
        <v>45426</v>
      </c>
      <c r="Q104" s="226"/>
      <c r="R104" s="54" t="s">
        <v>1028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19"/>
      <c r="B105" s="417"/>
      <c r="C105" s="259"/>
      <c r="D105" s="259" t="s">
        <v>987</v>
      </c>
      <c r="E105" s="260" t="s">
        <v>557</v>
      </c>
      <c r="F105" s="260">
        <v>46</v>
      </c>
      <c r="G105" s="260"/>
      <c r="H105" s="260">
        <v>87.5</v>
      </c>
      <c r="I105" s="261"/>
      <c r="J105" s="421"/>
      <c r="K105" s="260">
        <f t="shared" si="76"/>
        <v>41.5</v>
      </c>
      <c r="L105" s="304">
        <v>50</v>
      </c>
      <c r="M105" s="415"/>
      <c r="N105" s="260">
        <v>40</v>
      </c>
      <c r="O105" s="411"/>
      <c r="P105" s="417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83">
        <v>29</v>
      </c>
      <c r="B106" s="284">
        <v>45427</v>
      </c>
      <c r="C106" s="285"/>
      <c r="D106" s="285" t="s">
        <v>1005</v>
      </c>
      <c r="E106" s="286" t="s">
        <v>557</v>
      </c>
      <c r="F106" s="286">
        <v>87.5</v>
      </c>
      <c r="G106" s="286">
        <v>0</v>
      </c>
      <c r="H106" s="286">
        <v>35</v>
      </c>
      <c r="I106" s="287" t="s">
        <v>1006</v>
      </c>
      <c r="J106" s="278" t="s">
        <v>893</v>
      </c>
      <c r="K106" s="279">
        <f t="shared" ref="K106" si="77">H106-F106</f>
        <v>-52.5</v>
      </c>
      <c r="L106" s="280">
        <v>50</v>
      </c>
      <c r="M106" s="281">
        <f t="shared" ref="M106:M107" si="78">(K106*N106)-L106</f>
        <v>-837.5</v>
      </c>
      <c r="N106" s="279">
        <v>15</v>
      </c>
      <c r="O106" s="278" t="s">
        <v>558</v>
      </c>
      <c r="P106" s="282">
        <v>45427</v>
      </c>
      <c r="Q106" s="226"/>
      <c r="R106" s="54" t="s">
        <v>1028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77">
        <v>30</v>
      </c>
      <c r="B107" s="379">
        <v>45428</v>
      </c>
      <c r="C107" s="259"/>
      <c r="D107" s="259" t="s">
        <v>1034</v>
      </c>
      <c r="E107" s="260" t="s">
        <v>557</v>
      </c>
      <c r="F107" s="260">
        <v>47.5</v>
      </c>
      <c r="G107" s="260">
        <v>0</v>
      </c>
      <c r="H107" s="260">
        <v>117.5</v>
      </c>
      <c r="I107" s="261" t="s">
        <v>943</v>
      </c>
      <c r="J107" s="254" t="s">
        <v>729</v>
      </c>
      <c r="K107" s="255">
        <f>H107-F107</f>
        <v>70</v>
      </c>
      <c r="L107" s="256">
        <v>50</v>
      </c>
      <c r="M107" s="257">
        <f t="shared" si="78"/>
        <v>1700</v>
      </c>
      <c r="N107" s="255">
        <v>25</v>
      </c>
      <c r="O107" s="254" t="s">
        <v>548</v>
      </c>
      <c r="P107" s="381">
        <v>45428</v>
      </c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418">
        <v>31</v>
      </c>
      <c r="B108" s="416">
        <v>45428</v>
      </c>
      <c r="C108" s="259"/>
      <c r="D108" s="259" t="s">
        <v>1035</v>
      </c>
      <c r="E108" s="260" t="s">
        <v>557</v>
      </c>
      <c r="F108" s="260">
        <v>300</v>
      </c>
      <c r="G108" s="260"/>
      <c r="H108" s="260">
        <v>520</v>
      </c>
      <c r="I108" s="261"/>
      <c r="J108" s="410" t="s">
        <v>975</v>
      </c>
      <c r="K108" s="255">
        <f>H108-F108</f>
        <v>220</v>
      </c>
      <c r="L108" s="256">
        <v>50</v>
      </c>
      <c r="M108" s="412">
        <v>1100</v>
      </c>
      <c r="N108" s="255">
        <v>15</v>
      </c>
      <c r="O108" s="410" t="s">
        <v>548</v>
      </c>
      <c r="P108" s="416">
        <v>45428</v>
      </c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419"/>
      <c r="B109" s="417"/>
      <c r="C109" s="259"/>
      <c r="D109" s="259" t="s">
        <v>1036</v>
      </c>
      <c r="E109" s="260" t="s">
        <v>820</v>
      </c>
      <c r="F109" s="260">
        <v>195</v>
      </c>
      <c r="G109" s="260"/>
      <c r="H109" s="260">
        <v>335</v>
      </c>
      <c r="I109" s="261"/>
      <c r="J109" s="411"/>
      <c r="K109" s="255">
        <f>F109-H109</f>
        <v>-140</v>
      </c>
      <c r="L109" s="256">
        <v>50</v>
      </c>
      <c r="M109" s="413"/>
      <c r="N109" s="255">
        <v>15</v>
      </c>
      <c r="O109" s="411"/>
      <c r="P109" s="417"/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08">
        <v>32</v>
      </c>
      <c r="B110" s="406">
        <v>45429</v>
      </c>
      <c r="C110" s="227"/>
      <c r="D110" s="227" t="s">
        <v>1081</v>
      </c>
      <c r="E110" s="183" t="s">
        <v>557</v>
      </c>
      <c r="F110" s="183">
        <v>205</v>
      </c>
      <c r="G110" s="183"/>
      <c r="H110" s="183"/>
      <c r="I110" s="185"/>
      <c r="J110" s="404" t="s">
        <v>547</v>
      </c>
      <c r="K110" s="183"/>
      <c r="L110" s="186"/>
      <c r="M110" s="253"/>
      <c r="N110" s="183"/>
      <c r="O110" s="320"/>
      <c r="P110" s="406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409"/>
      <c r="B111" s="407"/>
      <c r="C111" s="227"/>
      <c r="D111" s="227" t="s">
        <v>1082</v>
      </c>
      <c r="E111" s="183" t="s">
        <v>820</v>
      </c>
      <c r="F111" s="183">
        <v>105</v>
      </c>
      <c r="G111" s="183"/>
      <c r="H111" s="183"/>
      <c r="I111" s="185"/>
      <c r="J111" s="405"/>
      <c r="K111" s="183"/>
      <c r="L111" s="186"/>
      <c r="M111" s="253"/>
      <c r="N111" s="183"/>
      <c r="O111" s="320"/>
      <c r="P111" s="407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408">
        <v>33</v>
      </c>
      <c r="B112" s="406">
        <v>45429</v>
      </c>
      <c r="C112" s="227"/>
      <c r="D112" s="227" t="s">
        <v>1083</v>
      </c>
      <c r="E112" s="183" t="s">
        <v>557</v>
      </c>
      <c r="F112" s="183">
        <v>295</v>
      </c>
      <c r="G112" s="183"/>
      <c r="H112" s="183"/>
      <c r="I112" s="185"/>
      <c r="J112" s="404" t="s">
        <v>547</v>
      </c>
      <c r="K112" s="183"/>
      <c r="L112" s="186"/>
      <c r="M112" s="253"/>
      <c r="N112" s="183"/>
      <c r="O112" s="320"/>
      <c r="P112" s="406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09"/>
      <c r="B113" s="407"/>
      <c r="C113" s="227"/>
      <c r="D113" s="227" t="s">
        <v>1084</v>
      </c>
      <c r="E113" s="183" t="s">
        <v>820</v>
      </c>
      <c r="F113" s="183">
        <v>135</v>
      </c>
      <c r="G113" s="183"/>
      <c r="H113" s="183"/>
      <c r="I113" s="185"/>
      <c r="J113" s="405"/>
      <c r="K113" s="183"/>
      <c r="L113" s="186"/>
      <c r="M113" s="253"/>
      <c r="N113" s="183"/>
      <c r="O113" s="320"/>
      <c r="P113" s="407"/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37"/>
      <c r="B114" s="339"/>
      <c r="C114" s="227"/>
      <c r="D114" s="227"/>
      <c r="E114" s="183"/>
      <c r="F114" s="183"/>
      <c r="G114" s="183"/>
      <c r="H114" s="183"/>
      <c r="I114" s="185"/>
      <c r="J114" s="320"/>
      <c r="K114" s="183"/>
      <c r="L114" s="186"/>
      <c r="M114" s="253"/>
      <c r="N114" s="183"/>
      <c r="O114" s="320"/>
      <c r="P114" s="339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s="247" customFormat="1" ht="12.75" customHeight="1">
      <c r="A115" s="239"/>
      <c r="B115" s="240"/>
      <c r="C115" s="241"/>
      <c r="D115" s="241"/>
      <c r="E115" s="239"/>
      <c r="F115" s="239"/>
      <c r="G115" s="239"/>
      <c r="H115" s="239"/>
      <c r="I115" s="242"/>
      <c r="J115" s="242"/>
      <c r="K115" s="239"/>
      <c r="L115" s="249"/>
      <c r="M115" s="248"/>
      <c r="N115" s="239"/>
      <c r="O115" s="242"/>
      <c r="P115" s="240"/>
      <c r="Q115" s="243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246"/>
      <c r="AH115" s="244"/>
      <c r="AI115" s="244"/>
      <c r="AJ115" s="245"/>
      <c r="AK115" s="245"/>
      <c r="AL115" s="245"/>
    </row>
    <row r="116" spans="1:38" ht="38.25" customHeight="1">
      <c r="A116" s="91" t="s">
        <v>569</v>
      </c>
      <c r="B116" s="124"/>
      <c r="C116" s="124"/>
      <c r="D116" s="125"/>
      <c r="E116" s="109"/>
      <c r="F116" s="6"/>
      <c r="G116" s="6"/>
      <c r="H116" s="110"/>
      <c r="I116" s="126"/>
      <c r="J116" s="1"/>
      <c r="K116" s="6"/>
      <c r="L116" s="6"/>
      <c r="M116" s="6"/>
      <c r="N116" s="1"/>
      <c r="O116" s="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"/>
      <c r="AH116" s="1"/>
      <c r="AI116" s="1"/>
      <c r="AJ116" s="6"/>
      <c r="AK116" s="1"/>
    </row>
    <row r="117" spans="1:38" ht="39.6">
      <c r="A117" s="92" t="s">
        <v>16</v>
      </c>
      <c r="B117" s="93" t="s">
        <v>522</v>
      </c>
      <c r="C117" s="93"/>
      <c r="D117" s="94" t="s">
        <v>533</v>
      </c>
      <c r="E117" s="93" t="s">
        <v>534</v>
      </c>
      <c r="F117" s="93" t="s">
        <v>535</v>
      </c>
      <c r="G117" s="93" t="s">
        <v>536</v>
      </c>
      <c r="H117" s="93" t="s">
        <v>537</v>
      </c>
      <c r="I117" s="93" t="s">
        <v>538</v>
      </c>
      <c r="J117" s="92" t="s">
        <v>539</v>
      </c>
      <c r="K117" s="113" t="s">
        <v>556</v>
      </c>
      <c r="L117" s="114" t="s">
        <v>541</v>
      </c>
      <c r="M117" s="95" t="s">
        <v>542</v>
      </c>
      <c r="N117" s="93" t="s">
        <v>543</v>
      </c>
      <c r="O117" s="94" t="s">
        <v>544</v>
      </c>
      <c r="P117" s="193" t="s">
        <v>545</v>
      </c>
      <c r="Q117" s="195" t="s">
        <v>814</v>
      </c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37"/>
      <c r="AH117" s="37"/>
      <c r="AI117" s="37"/>
      <c r="AJ117" s="37"/>
      <c r="AK117" s="37"/>
      <c r="AL117" s="37"/>
    </row>
    <row r="118" spans="1:38" ht="12.75" customHeight="1">
      <c r="A118" s="183">
        <v>1</v>
      </c>
      <c r="B118" s="184">
        <v>45356</v>
      </c>
      <c r="C118" s="227"/>
      <c r="D118" s="227" t="s">
        <v>295</v>
      </c>
      <c r="E118" s="183" t="s">
        <v>546</v>
      </c>
      <c r="F118" s="183" t="s">
        <v>845</v>
      </c>
      <c r="G118" s="183">
        <v>35</v>
      </c>
      <c r="H118" s="183"/>
      <c r="I118" s="183" t="s">
        <v>843</v>
      </c>
      <c r="J118" s="183" t="s">
        <v>547</v>
      </c>
      <c r="K118" s="183"/>
      <c r="L118" s="251"/>
      <c r="M118" s="252"/>
      <c r="N118" s="183"/>
      <c r="O118" s="231"/>
      <c r="P118" s="186">
        <f>VLOOKUP(D118,'MidCap Intra'!$B$11:$C$571,2,0)</f>
        <v>40.5</v>
      </c>
      <c r="Q118" s="250"/>
      <c r="R118" s="54" t="s">
        <v>1026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8" ht="12.75" customHeight="1">
      <c r="A119" s="183">
        <v>2</v>
      </c>
      <c r="B119" s="184">
        <v>45390</v>
      </c>
      <c r="C119" s="227"/>
      <c r="D119" s="227" t="s">
        <v>854</v>
      </c>
      <c r="E119" s="183" t="s">
        <v>546</v>
      </c>
      <c r="F119" s="183" t="s">
        <v>1015</v>
      </c>
      <c r="G119" s="183">
        <v>1770</v>
      </c>
      <c r="H119" s="183"/>
      <c r="I119" s="183" t="s">
        <v>849</v>
      </c>
      <c r="J119" s="183" t="s">
        <v>547</v>
      </c>
      <c r="K119" s="183"/>
      <c r="L119" s="251"/>
      <c r="M119" s="252"/>
      <c r="N119" s="183"/>
      <c r="O119" s="231"/>
      <c r="P119" s="186"/>
      <c r="Q119" s="250"/>
      <c r="R119" s="54" t="s">
        <v>1026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</row>
    <row r="120" spans="1:38" ht="12.75" customHeight="1">
      <c r="A120" s="183"/>
      <c r="B120" s="184"/>
      <c r="C120" s="227"/>
      <c r="D120" s="227"/>
      <c r="E120" s="183"/>
      <c r="F120" s="183"/>
      <c r="G120" s="183"/>
      <c r="H120" s="183"/>
      <c r="I120" s="183"/>
      <c r="J120" s="183"/>
      <c r="K120" s="183"/>
      <c r="L120" s="251"/>
      <c r="M120" s="252"/>
      <c r="N120" s="183"/>
      <c r="O120" s="231"/>
      <c r="P120" s="186"/>
      <c r="Q120" s="250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183"/>
      <c r="B121" s="184"/>
      <c r="C121" s="227"/>
      <c r="D121" s="227"/>
      <c r="E121" s="183"/>
      <c r="F121" s="183"/>
      <c r="G121" s="183"/>
      <c r="H121" s="183"/>
      <c r="I121" s="183"/>
      <c r="J121" s="183"/>
      <c r="K121" s="183"/>
      <c r="L121" s="251"/>
      <c r="M121" s="252"/>
      <c r="N121" s="183"/>
      <c r="O121" s="231"/>
      <c r="P121" s="184"/>
      <c r="Q121" s="250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103" t="s">
        <v>549</v>
      </c>
      <c r="B122" s="103"/>
      <c r="C122" s="103"/>
      <c r="D122" s="54"/>
      <c r="E122" s="37"/>
      <c r="F122" s="108" t="s">
        <v>551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107" t="s">
        <v>550</v>
      </c>
      <c r="B123" s="103"/>
      <c r="C123" s="103"/>
      <c r="D123" s="54"/>
      <c r="E123" s="37"/>
      <c r="F123" s="108" t="s">
        <v>554</v>
      </c>
      <c r="G123" s="54"/>
      <c r="H123" s="54" t="s">
        <v>571</v>
      </c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54"/>
      <c r="B124" s="54"/>
      <c r="C124" s="103"/>
      <c r="D124" s="54"/>
      <c r="E124" s="37"/>
      <c r="F124" s="108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54"/>
      <c r="B125" s="54"/>
      <c r="C125" s="103"/>
      <c r="D125" s="54"/>
      <c r="E125" s="37"/>
      <c r="F125" s="10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8" ht="12.75" customHeight="1">
      <c r="A126" s="54"/>
      <c r="B126" s="54"/>
      <c r="C126" s="103"/>
      <c r="D126" s="54"/>
      <c r="E126" s="37"/>
      <c r="F126" s="10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8" ht="12.75" customHeight="1">
      <c r="A128" s="54"/>
      <c r="B128" s="54"/>
      <c r="C128" s="103"/>
      <c r="D128" s="54"/>
      <c r="E128" s="37"/>
      <c r="F128" s="10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103"/>
      <c r="D129" s="54"/>
      <c r="E129" s="37"/>
      <c r="F129" s="108"/>
      <c r="G129" s="54"/>
      <c r="H129" s="37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54"/>
      <c r="B130" s="54"/>
      <c r="C130" s="103"/>
      <c r="D130" s="54"/>
      <c r="E130" s="37"/>
      <c r="F130" s="108"/>
      <c r="G130" s="54"/>
      <c r="H130" s="37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54"/>
      <c r="B131" s="54"/>
      <c r="C131" s="97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38.25" customHeight="1">
      <c r="A132" s="37"/>
      <c r="B132" s="127" t="s">
        <v>572</v>
      </c>
      <c r="C132" s="127"/>
      <c r="D132" s="54"/>
      <c r="E132" s="127"/>
      <c r="F132" s="6"/>
      <c r="G132" s="6"/>
      <c r="H132" s="111"/>
      <c r="I132" s="6"/>
      <c r="J132" s="111"/>
      <c r="K132" s="112"/>
      <c r="L132" s="6"/>
      <c r="M132" s="6"/>
      <c r="N132" s="1"/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92" t="s">
        <v>16</v>
      </c>
      <c r="B133" s="93" t="s">
        <v>522</v>
      </c>
      <c r="C133" s="93"/>
      <c r="D133" s="94" t="s">
        <v>533</v>
      </c>
      <c r="E133" s="93" t="s">
        <v>534</v>
      </c>
      <c r="F133" s="93" t="s">
        <v>535</v>
      </c>
      <c r="G133" s="93" t="s">
        <v>573</v>
      </c>
      <c r="H133" s="93" t="s">
        <v>574</v>
      </c>
      <c r="I133" s="93" t="s">
        <v>538</v>
      </c>
      <c r="J133" s="128" t="s">
        <v>539</v>
      </c>
      <c r="K133" s="93" t="s">
        <v>540</v>
      </c>
      <c r="L133" s="93" t="s">
        <v>575</v>
      </c>
      <c r="M133" s="93" t="s">
        <v>543</v>
      </c>
      <c r="N133" s="94" t="s">
        <v>544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</v>
      </c>
      <c r="B134" s="130">
        <v>41579</v>
      </c>
      <c r="C134" s="130"/>
      <c r="D134" s="131" t="s">
        <v>576</v>
      </c>
      <c r="E134" s="132" t="s">
        <v>546</v>
      </c>
      <c r="F134" s="133">
        <v>82</v>
      </c>
      <c r="G134" s="132" t="s">
        <v>577</v>
      </c>
      <c r="H134" s="132">
        <v>100</v>
      </c>
      <c r="I134" s="134">
        <v>100</v>
      </c>
      <c r="J134" s="135" t="s">
        <v>578</v>
      </c>
      <c r="K134" s="136">
        <f t="shared" ref="K134:K165" si="79">H134-F134</f>
        <v>18</v>
      </c>
      <c r="L134" s="137">
        <f t="shared" ref="L134:L165" si="80">K134/F134</f>
        <v>0.21951219512195122</v>
      </c>
      <c r="M134" s="132" t="s">
        <v>548</v>
      </c>
      <c r="N134" s="138">
        <v>42657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</v>
      </c>
      <c r="B135" s="130">
        <v>41794</v>
      </c>
      <c r="C135" s="130"/>
      <c r="D135" s="131" t="s">
        <v>579</v>
      </c>
      <c r="E135" s="132" t="s">
        <v>557</v>
      </c>
      <c r="F135" s="133">
        <v>257</v>
      </c>
      <c r="G135" s="132" t="s">
        <v>577</v>
      </c>
      <c r="H135" s="132">
        <v>300</v>
      </c>
      <c r="I135" s="134">
        <v>300</v>
      </c>
      <c r="J135" s="135" t="s">
        <v>578</v>
      </c>
      <c r="K135" s="136">
        <f t="shared" si="79"/>
        <v>43</v>
      </c>
      <c r="L135" s="137">
        <f t="shared" si="80"/>
        <v>0.16731517509727625</v>
      </c>
      <c r="M135" s="132" t="s">
        <v>548</v>
      </c>
      <c r="N135" s="138">
        <v>41822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3</v>
      </c>
      <c r="B136" s="130">
        <v>41828</v>
      </c>
      <c r="C136" s="130"/>
      <c r="D136" s="131" t="s">
        <v>580</v>
      </c>
      <c r="E136" s="132" t="s">
        <v>557</v>
      </c>
      <c r="F136" s="133">
        <v>393</v>
      </c>
      <c r="G136" s="132" t="s">
        <v>577</v>
      </c>
      <c r="H136" s="132">
        <v>468</v>
      </c>
      <c r="I136" s="134">
        <v>468</v>
      </c>
      <c r="J136" s="135" t="s">
        <v>578</v>
      </c>
      <c r="K136" s="136">
        <f t="shared" si="79"/>
        <v>75</v>
      </c>
      <c r="L136" s="137">
        <f t="shared" si="80"/>
        <v>0.19083969465648856</v>
      </c>
      <c r="M136" s="132" t="s">
        <v>548</v>
      </c>
      <c r="N136" s="138">
        <v>41863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</v>
      </c>
      <c r="B137" s="130">
        <v>41857</v>
      </c>
      <c r="C137" s="130"/>
      <c r="D137" s="131" t="s">
        <v>581</v>
      </c>
      <c r="E137" s="132" t="s">
        <v>557</v>
      </c>
      <c r="F137" s="133">
        <v>205</v>
      </c>
      <c r="G137" s="132" t="s">
        <v>577</v>
      </c>
      <c r="H137" s="132">
        <v>275</v>
      </c>
      <c r="I137" s="134">
        <v>250</v>
      </c>
      <c r="J137" s="135" t="s">
        <v>578</v>
      </c>
      <c r="K137" s="136">
        <f t="shared" si="79"/>
        <v>70</v>
      </c>
      <c r="L137" s="137">
        <f t="shared" si="80"/>
        <v>0.34146341463414637</v>
      </c>
      <c r="M137" s="132" t="s">
        <v>548</v>
      </c>
      <c r="N137" s="138">
        <v>41962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5</v>
      </c>
      <c r="B138" s="130">
        <v>41886</v>
      </c>
      <c r="C138" s="130"/>
      <c r="D138" s="131" t="s">
        <v>582</v>
      </c>
      <c r="E138" s="132" t="s">
        <v>557</v>
      </c>
      <c r="F138" s="133">
        <v>162</v>
      </c>
      <c r="G138" s="132" t="s">
        <v>577</v>
      </c>
      <c r="H138" s="132">
        <v>190</v>
      </c>
      <c r="I138" s="134">
        <v>190</v>
      </c>
      <c r="J138" s="135" t="s">
        <v>578</v>
      </c>
      <c r="K138" s="136">
        <f t="shared" si="79"/>
        <v>28</v>
      </c>
      <c r="L138" s="137">
        <f t="shared" si="80"/>
        <v>0.1728395061728395</v>
      </c>
      <c r="M138" s="132" t="s">
        <v>548</v>
      </c>
      <c r="N138" s="138">
        <v>42006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6</v>
      </c>
      <c r="B139" s="130">
        <v>41886</v>
      </c>
      <c r="C139" s="130"/>
      <c r="D139" s="131" t="s">
        <v>583</v>
      </c>
      <c r="E139" s="132" t="s">
        <v>557</v>
      </c>
      <c r="F139" s="133">
        <v>75</v>
      </c>
      <c r="G139" s="132" t="s">
        <v>577</v>
      </c>
      <c r="H139" s="132">
        <v>91.5</v>
      </c>
      <c r="I139" s="134" t="s">
        <v>570</v>
      </c>
      <c r="J139" s="135" t="s">
        <v>584</v>
      </c>
      <c r="K139" s="136">
        <f t="shared" si="79"/>
        <v>16.5</v>
      </c>
      <c r="L139" s="137">
        <f t="shared" si="80"/>
        <v>0.22</v>
      </c>
      <c r="M139" s="132" t="s">
        <v>548</v>
      </c>
      <c r="N139" s="138">
        <v>41954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7</v>
      </c>
      <c r="B140" s="130">
        <v>41913</v>
      </c>
      <c r="C140" s="130"/>
      <c r="D140" s="131" t="s">
        <v>585</v>
      </c>
      <c r="E140" s="132" t="s">
        <v>557</v>
      </c>
      <c r="F140" s="133">
        <v>850</v>
      </c>
      <c r="G140" s="132" t="s">
        <v>577</v>
      </c>
      <c r="H140" s="132">
        <v>982.5</v>
      </c>
      <c r="I140" s="134">
        <v>1050</v>
      </c>
      <c r="J140" s="135" t="s">
        <v>586</v>
      </c>
      <c r="K140" s="136">
        <f t="shared" si="79"/>
        <v>132.5</v>
      </c>
      <c r="L140" s="137">
        <f t="shared" si="80"/>
        <v>0.15588235294117647</v>
      </c>
      <c r="M140" s="132" t="s">
        <v>548</v>
      </c>
      <c r="N140" s="138">
        <v>42039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8</v>
      </c>
      <c r="B141" s="130">
        <v>41913</v>
      </c>
      <c r="C141" s="130"/>
      <c r="D141" s="131" t="s">
        <v>587</v>
      </c>
      <c r="E141" s="132" t="s">
        <v>557</v>
      </c>
      <c r="F141" s="133">
        <v>475</v>
      </c>
      <c r="G141" s="132" t="s">
        <v>577</v>
      </c>
      <c r="H141" s="132">
        <v>515</v>
      </c>
      <c r="I141" s="134">
        <v>600</v>
      </c>
      <c r="J141" s="135" t="s">
        <v>588</v>
      </c>
      <c r="K141" s="136">
        <f t="shared" si="79"/>
        <v>40</v>
      </c>
      <c r="L141" s="137">
        <f t="shared" si="80"/>
        <v>8.4210526315789472E-2</v>
      </c>
      <c r="M141" s="132" t="s">
        <v>548</v>
      </c>
      <c r="N141" s="138">
        <v>41939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9</v>
      </c>
      <c r="B142" s="130">
        <v>41913</v>
      </c>
      <c r="C142" s="130"/>
      <c r="D142" s="131" t="s">
        <v>589</v>
      </c>
      <c r="E142" s="132" t="s">
        <v>557</v>
      </c>
      <c r="F142" s="133">
        <v>86</v>
      </c>
      <c r="G142" s="132" t="s">
        <v>577</v>
      </c>
      <c r="H142" s="132">
        <v>99</v>
      </c>
      <c r="I142" s="134">
        <v>140</v>
      </c>
      <c r="J142" s="135" t="s">
        <v>590</v>
      </c>
      <c r="K142" s="136">
        <f t="shared" si="79"/>
        <v>13</v>
      </c>
      <c r="L142" s="137">
        <f t="shared" si="80"/>
        <v>0.15116279069767441</v>
      </c>
      <c r="M142" s="132" t="s">
        <v>548</v>
      </c>
      <c r="N142" s="138">
        <v>41939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10</v>
      </c>
      <c r="B143" s="130">
        <v>41926</v>
      </c>
      <c r="C143" s="130"/>
      <c r="D143" s="131" t="s">
        <v>591</v>
      </c>
      <c r="E143" s="132" t="s">
        <v>557</v>
      </c>
      <c r="F143" s="133">
        <v>496.6</v>
      </c>
      <c r="G143" s="132" t="s">
        <v>577</v>
      </c>
      <c r="H143" s="132">
        <v>621</v>
      </c>
      <c r="I143" s="134">
        <v>580</v>
      </c>
      <c r="J143" s="135" t="s">
        <v>578</v>
      </c>
      <c r="K143" s="136">
        <f t="shared" si="79"/>
        <v>124.39999999999998</v>
      </c>
      <c r="L143" s="137">
        <f t="shared" si="80"/>
        <v>0.25050342327829234</v>
      </c>
      <c r="M143" s="132" t="s">
        <v>548</v>
      </c>
      <c r="N143" s="138">
        <v>42605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11</v>
      </c>
      <c r="B144" s="130">
        <v>41926</v>
      </c>
      <c r="C144" s="130"/>
      <c r="D144" s="131" t="s">
        <v>592</v>
      </c>
      <c r="E144" s="132" t="s">
        <v>557</v>
      </c>
      <c r="F144" s="133">
        <v>2481.9</v>
      </c>
      <c r="G144" s="132" t="s">
        <v>577</v>
      </c>
      <c r="H144" s="132">
        <v>2840</v>
      </c>
      <c r="I144" s="134">
        <v>2870</v>
      </c>
      <c r="J144" s="135" t="s">
        <v>593</v>
      </c>
      <c r="K144" s="136">
        <f t="shared" si="79"/>
        <v>358.09999999999991</v>
      </c>
      <c r="L144" s="137">
        <f t="shared" si="80"/>
        <v>0.14428462065353154</v>
      </c>
      <c r="M144" s="132" t="s">
        <v>548</v>
      </c>
      <c r="N144" s="138">
        <v>42017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12</v>
      </c>
      <c r="B145" s="130">
        <v>41928</v>
      </c>
      <c r="C145" s="130"/>
      <c r="D145" s="131" t="s">
        <v>594</v>
      </c>
      <c r="E145" s="132" t="s">
        <v>557</v>
      </c>
      <c r="F145" s="133">
        <v>84.5</v>
      </c>
      <c r="G145" s="132" t="s">
        <v>577</v>
      </c>
      <c r="H145" s="132">
        <v>93</v>
      </c>
      <c r="I145" s="134">
        <v>110</v>
      </c>
      <c r="J145" s="135" t="s">
        <v>595</v>
      </c>
      <c r="K145" s="136">
        <f t="shared" si="79"/>
        <v>8.5</v>
      </c>
      <c r="L145" s="137">
        <f t="shared" si="80"/>
        <v>0.10059171597633136</v>
      </c>
      <c r="M145" s="132" t="s">
        <v>548</v>
      </c>
      <c r="N145" s="138">
        <v>41939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13</v>
      </c>
      <c r="B146" s="130">
        <v>41928</v>
      </c>
      <c r="C146" s="130"/>
      <c r="D146" s="131" t="s">
        <v>596</v>
      </c>
      <c r="E146" s="132" t="s">
        <v>557</v>
      </c>
      <c r="F146" s="133">
        <v>401</v>
      </c>
      <c r="G146" s="132" t="s">
        <v>577</v>
      </c>
      <c r="H146" s="132">
        <v>428</v>
      </c>
      <c r="I146" s="134">
        <v>450</v>
      </c>
      <c r="J146" s="135" t="s">
        <v>597</v>
      </c>
      <c r="K146" s="136">
        <f t="shared" si="79"/>
        <v>27</v>
      </c>
      <c r="L146" s="137">
        <f t="shared" si="80"/>
        <v>6.7331670822942641E-2</v>
      </c>
      <c r="M146" s="132" t="s">
        <v>548</v>
      </c>
      <c r="N146" s="138">
        <v>42020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14</v>
      </c>
      <c r="B147" s="130">
        <v>41928</v>
      </c>
      <c r="C147" s="130"/>
      <c r="D147" s="131" t="s">
        <v>598</v>
      </c>
      <c r="E147" s="132" t="s">
        <v>557</v>
      </c>
      <c r="F147" s="133">
        <v>101</v>
      </c>
      <c r="G147" s="132" t="s">
        <v>577</v>
      </c>
      <c r="H147" s="132">
        <v>112</v>
      </c>
      <c r="I147" s="134">
        <v>120</v>
      </c>
      <c r="J147" s="135" t="s">
        <v>599</v>
      </c>
      <c r="K147" s="136">
        <f t="shared" si="79"/>
        <v>11</v>
      </c>
      <c r="L147" s="137">
        <f t="shared" si="80"/>
        <v>0.10891089108910891</v>
      </c>
      <c r="M147" s="132" t="s">
        <v>548</v>
      </c>
      <c r="N147" s="138">
        <v>41939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15</v>
      </c>
      <c r="B148" s="130">
        <v>41954</v>
      </c>
      <c r="C148" s="130"/>
      <c r="D148" s="131" t="s">
        <v>600</v>
      </c>
      <c r="E148" s="132" t="s">
        <v>557</v>
      </c>
      <c r="F148" s="133">
        <v>59</v>
      </c>
      <c r="G148" s="132" t="s">
        <v>577</v>
      </c>
      <c r="H148" s="132">
        <v>76</v>
      </c>
      <c r="I148" s="134">
        <v>76</v>
      </c>
      <c r="J148" s="135" t="s">
        <v>578</v>
      </c>
      <c r="K148" s="136">
        <f t="shared" si="79"/>
        <v>17</v>
      </c>
      <c r="L148" s="137">
        <f t="shared" si="80"/>
        <v>0.28813559322033899</v>
      </c>
      <c r="M148" s="132" t="s">
        <v>548</v>
      </c>
      <c r="N148" s="138">
        <v>43032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16</v>
      </c>
      <c r="B149" s="130">
        <v>41954</v>
      </c>
      <c r="C149" s="130"/>
      <c r="D149" s="131" t="s">
        <v>589</v>
      </c>
      <c r="E149" s="132" t="s">
        <v>557</v>
      </c>
      <c r="F149" s="133">
        <v>99</v>
      </c>
      <c r="G149" s="132" t="s">
        <v>577</v>
      </c>
      <c r="H149" s="132">
        <v>120</v>
      </c>
      <c r="I149" s="134">
        <v>120</v>
      </c>
      <c r="J149" s="135" t="s">
        <v>566</v>
      </c>
      <c r="K149" s="136">
        <f t="shared" si="79"/>
        <v>21</v>
      </c>
      <c r="L149" s="137">
        <f t="shared" si="80"/>
        <v>0.21212121212121213</v>
      </c>
      <c r="M149" s="132" t="s">
        <v>548</v>
      </c>
      <c r="N149" s="138">
        <v>41960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17</v>
      </c>
      <c r="B150" s="130">
        <v>41956</v>
      </c>
      <c r="C150" s="130"/>
      <c r="D150" s="131" t="s">
        <v>601</v>
      </c>
      <c r="E150" s="132" t="s">
        <v>557</v>
      </c>
      <c r="F150" s="133">
        <v>22</v>
      </c>
      <c r="G150" s="132" t="s">
        <v>577</v>
      </c>
      <c r="H150" s="132">
        <v>33.549999999999997</v>
      </c>
      <c r="I150" s="134">
        <v>32</v>
      </c>
      <c r="J150" s="135" t="s">
        <v>602</v>
      </c>
      <c r="K150" s="136">
        <f t="shared" si="79"/>
        <v>11.549999999999997</v>
      </c>
      <c r="L150" s="137">
        <f t="shared" si="80"/>
        <v>0.52499999999999991</v>
      </c>
      <c r="M150" s="132" t="s">
        <v>548</v>
      </c>
      <c r="N150" s="138">
        <v>42188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18</v>
      </c>
      <c r="B151" s="130">
        <v>41976</v>
      </c>
      <c r="C151" s="130"/>
      <c r="D151" s="131" t="s">
        <v>603</v>
      </c>
      <c r="E151" s="132" t="s">
        <v>557</v>
      </c>
      <c r="F151" s="133">
        <v>440</v>
      </c>
      <c r="G151" s="132" t="s">
        <v>577</v>
      </c>
      <c r="H151" s="132">
        <v>520</v>
      </c>
      <c r="I151" s="134">
        <v>520</v>
      </c>
      <c r="J151" s="135" t="s">
        <v>604</v>
      </c>
      <c r="K151" s="136">
        <f t="shared" si="79"/>
        <v>80</v>
      </c>
      <c r="L151" s="137">
        <f t="shared" si="80"/>
        <v>0.18181818181818182</v>
      </c>
      <c r="M151" s="132" t="s">
        <v>548</v>
      </c>
      <c r="N151" s="138">
        <v>42208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19</v>
      </c>
      <c r="B152" s="130">
        <v>41976</v>
      </c>
      <c r="C152" s="130"/>
      <c r="D152" s="131" t="s">
        <v>605</v>
      </c>
      <c r="E152" s="132" t="s">
        <v>557</v>
      </c>
      <c r="F152" s="133">
        <v>360</v>
      </c>
      <c r="G152" s="132" t="s">
        <v>577</v>
      </c>
      <c r="H152" s="132">
        <v>427</v>
      </c>
      <c r="I152" s="134">
        <v>425</v>
      </c>
      <c r="J152" s="135" t="s">
        <v>606</v>
      </c>
      <c r="K152" s="136">
        <f t="shared" si="79"/>
        <v>67</v>
      </c>
      <c r="L152" s="137">
        <f t="shared" si="80"/>
        <v>0.18611111111111112</v>
      </c>
      <c r="M152" s="132" t="s">
        <v>548</v>
      </c>
      <c r="N152" s="138">
        <v>42058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20</v>
      </c>
      <c r="B153" s="130">
        <v>42012</v>
      </c>
      <c r="C153" s="130"/>
      <c r="D153" s="131" t="s">
        <v>607</v>
      </c>
      <c r="E153" s="132" t="s">
        <v>557</v>
      </c>
      <c r="F153" s="133">
        <v>360</v>
      </c>
      <c r="G153" s="132" t="s">
        <v>577</v>
      </c>
      <c r="H153" s="132">
        <v>455</v>
      </c>
      <c r="I153" s="134">
        <v>420</v>
      </c>
      <c r="J153" s="135" t="s">
        <v>608</v>
      </c>
      <c r="K153" s="136">
        <f t="shared" si="79"/>
        <v>95</v>
      </c>
      <c r="L153" s="137">
        <f t="shared" si="80"/>
        <v>0.2638888888888889</v>
      </c>
      <c r="M153" s="132" t="s">
        <v>548</v>
      </c>
      <c r="N153" s="138">
        <v>42024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21</v>
      </c>
      <c r="B154" s="130">
        <v>42012</v>
      </c>
      <c r="C154" s="130"/>
      <c r="D154" s="131" t="s">
        <v>609</v>
      </c>
      <c r="E154" s="132" t="s">
        <v>557</v>
      </c>
      <c r="F154" s="133">
        <v>130</v>
      </c>
      <c r="G154" s="132"/>
      <c r="H154" s="132">
        <v>175.5</v>
      </c>
      <c r="I154" s="134">
        <v>165</v>
      </c>
      <c r="J154" s="135" t="s">
        <v>610</v>
      </c>
      <c r="K154" s="136">
        <f t="shared" si="79"/>
        <v>45.5</v>
      </c>
      <c r="L154" s="137">
        <f t="shared" si="80"/>
        <v>0.35</v>
      </c>
      <c r="M154" s="132" t="s">
        <v>548</v>
      </c>
      <c r="N154" s="138">
        <v>43088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22</v>
      </c>
      <c r="B155" s="130">
        <v>42040</v>
      </c>
      <c r="C155" s="130"/>
      <c r="D155" s="131" t="s">
        <v>388</v>
      </c>
      <c r="E155" s="132" t="s">
        <v>546</v>
      </c>
      <c r="F155" s="133">
        <v>98</v>
      </c>
      <c r="G155" s="132"/>
      <c r="H155" s="132">
        <v>120</v>
      </c>
      <c r="I155" s="134">
        <v>120</v>
      </c>
      <c r="J155" s="135" t="s">
        <v>578</v>
      </c>
      <c r="K155" s="136">
        <f t="shared" si="79"/>
        <v>22</v>
      </c>
      <c r="L155" s="137">
        <f t="shared" si="80"/>
        <v>0.22448979591836735</v>
      </c>
      <c r="M155" s="132" t="s">
        <v>548</v>
      </c>
      <c r="N155" s="138">
        <v>42753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23</v>
      </c>
      <c r="B156" s="130">
        <v>42040</v>
      </c>
      <c r="C156" s="130"/>
      <c r="D156" s="131" t="s">
        <v>611</v>
      </c>
      <c r="E156" s="132" t="s">
        <v>546</v>
      </c>
      <c r="F156" s="133">
        <v>196</v>
      </c>
      <c r="G156" s="132"/>
      <c r="H156" s="132">
        <v>262</v>
      </c>
      <c r="I156" s="134">
        <v>255</v>
      </c>
      <c r="J156" s="135" t="s">
        <v>578</v>
      </c>
      <c r="K156" s="136">
        <f t="shared" si="79"/>
        <v>66</v>
      </c>
      <c r="L156" s="137">
        <f t="shared" si="80"/>
        <v>0.33673469387755101</v>
      </c>
      <c r="M156" s="132" t="s">
        <v>548</v>
      </c>
      <c r="N156" s="138">
        <v>42599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24</v>
      </c>
      <c r="B157" s="140">
        <v>42067</v>
      </c>
      <c r="C157" s="140"/>
      <c r="D157" s="141" t="s">
        <v>387</v>
      </c>
      <c r="E157" s="142" t="s">
        <v>546</v>
      </c>
      <c r="F157" s="143">
        <v>235</v>
      </c>
      <c r="G157" s="143"/>
      <c r="H157" s="144">
        <v>77</v>
      </c>
      <c r="I157" s="144" t="s">
        <v>612</v>
      </c>
      <c r="J157" s="145" t="s">
        <v>613</v>
      </c>
      <c r="K157" s="146">
        <f t="shared" si="79"/>
        <v>-158</v>
      </c>
      <c r="L157" s="147">
        <f t="shared" si="80"/>
        <v>-0.67234042553191486</v>
      </c>
      <c r="M157" s="143" t="s">
        <v>558</v>
      </c>
      <c r="N157" s="140">
        <v>43522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25</v>
      </c>
      <c r="B158" s="130">
        <v>42067</v>
      </c>
      <c r="C158" s="130"/>
      <c r="D158" s="131" t="s">
        <v>614</v>
      </c>
      <c r="E158" s="132" t="s">
        <v>546</v>
      </c>
      <c r="F158" s="133">
        <v>185</v>
      </c>
      <c r="G158" s="132"/>
      <c r="H158" s="132">
        <v>224</v>
      </c>
      <c r="I158" s="134" t="s">
        <v>615</v>
      </c>
      <c r="J158" s="135" t="s">
        <v>578</v>
      </c>
      <c r="K158" s="136">
        <f t="shared" si="79"/>
        <v>39</v>
      </c>
      <c r="L158" s="137">
        <f t="shared" si="80"/>
        <v>0.21081081081081082</v>
      </c>
      <c r="M158" s="132" t="s">
        <v>548</v>
      </c>
      <c r="N158" s="138">
        <v>42647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26</v>
      </c>
      <c r="B159" s="140">
        <v>42090</v>
      </c>
      <c r="C159" s="140"/>
      <c r="D159" s="148" t="s">
        <v>616</v>
      </c>
      <c r="E159" s="143" t="s">
        <v>546</v>
      </c>
      <c r="F159" s="143">
        <v>49.5</v>
      </c>
      <c r="G159" s="144"/>
      <c r="H159" s="144">
        <v>15.85</v>
      </c>
      <c r="I159" s="144">
        <v>67</v>
      </c>
      <c r="J159" s="145" t="s">
        <v>617</v>
      </c>
      <c r="K159" s="144">
        <f t="shared" si="79"/>
        <v>-33.65</v>
      </c>
      <c r="L159" s="149">
        <f t="shared" si="80"/>
        <v>-0.67979797979797973</v>
      </c>
      <c r="M159" s="143" t="s">
        <v>558</v>
      </c>
      <c r="N159" s="150">
        <v>43627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27</v>
      </c>
      <c r="B160" s="130">
        <v>42093</v>
      </c>
      <c r="C160" s="130"/>
      <c r="D160" s="131" t="s">
        <v>618</v>
      </c>
      <c r="E160" s="132" t="s">
        <v>546</v>
      </c>
      <c r="F160" s="133">
        <v>183.5</v>
      </c>
      <c r="G160" s="132"/>
      <c r="H160" s="132">
        <v>219</v>
      </c>
      <c r="I160" s="134">
        <v>218</v>
      </c>
      <c r="J160" s="135" t="s">
        <v>619</v>
      </c>
      <c r="K160" s="136">
        <f t="shared" si="79"/>
        <v>35.5</v>
      </c>
      <c r="L160" s="137">
        <f t="shared" si="80"/>
        <v>0.19346049046321526</v>
      </c>
      <c r="M160" s="132" t="s">
        <v>548</v>
      </c>
      <c r="N160" s="138">
        <v>42103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28</v>
      </c>
      <c r="B161" s="130">
        <v>42114</v>
      </c>
      <c r="C161" s="130"/>
      <c r="D161" s="131" t="s">
        <v>620</v>
      </c>
      <c r="E161" s="132" t="s">
        <v>546</v>
      </c>
      <c r="F161" s="133">
        <f>(227+237)/2</f>
        <v>232</v>
      </c>
      <c r="G161" s="132"/>
      <c r="H161" s="132">
        <v>298</v>
      </c>
      <c r="I161" s="134">
        <v>298</v>
      </c>
      <c r="J161" s="135" t="s">
        <v>578</v>
      </c>
      <c r="K161" s="136">
        <f t="shared" si="79"/>
        <v>66</v>
      </c>
      <c r="L161" s="137">
        <f t="shared" si="80"/>
        <v>0.28448275862068967</v>
      </c>
      <c r="M161" s="132" t="s">
        <v>548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29</v>
      </c>
      <c r="B162" s="130">
        <v>42128</v>
      </c>
      <c r="C162" s="130"/>
      <c r="D162" s="131" t="s">
        <v>621</v>
      </c>
      <c r="E162" s="132" t="s">
        <v>557</v>
      </c>
      <c r="F162" s="133">
        <v>385</v>
      </c>
      <c r="G162" s="132"/>
      <c r="H162" s="132">
        <f>212.5+331</f>
        <v>543.5</v>
      </c>
      <c r="I162" s="134">
        <v>510</v>
      </c>
      <c r="J162" s="135" t="s">
        <v>622</v>
      </c>
      <c r="K162" s="136">
        <f t="shared" si="79"/>
        <v>158.5</v>
      </c>
      <c r="L162" s="137">
        <f t="shared" si="80"/>
        <v>0.41168831168831171</v>
      </c>
      <c r="M162" s="132" t="s">
        <v>548</v>
      </c>
      <c r="N162" s="138">
        <v>42235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30</v>
      </c>
      <c r="B163" s="130">
        <v>42128</v>
      </c>
      <c r="C163" s="130"/>
      <c r="D163" s="131" t="s">
        <v>623</v>
      </c>
      <c r="E163" s="132" t="s">
        <v>557</v>
      </c>
      <c r="F163" s="133">
        <v>115.5</v>
      </c>
      <c r="G163" s="132"/>
      <c r="H163" s="132">
        <v>146</v>
      </c>
      <c r="I163" s="134">
        <v>142</v>
      </c>
      <c r="J163" s="135" t="s">
        <v>624</v>
      </c>
      <c r="K163" s="136">
        <f t="shared" si="79"/>
        <v>30.5</v>
      </c>
      <c r="L163" s="137">
        <f t="shared" si="80"/>
        <v>0.26406926406926406</v>
      </c>
      <c r="M163" s="132" t="s">
        <v>548</v>
      </c>
      <c r="N163" s="138">
        <v>42202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31</v>
      </c>
      <c r="B164" s="130">
        <v>42151</v>
      </c>
      <c r="C164" s="130"/>
      <c r="D164" s="131" t="s">
        <v>502</v>
      </c>
      <c r="E164" s="132" t="s">
        <v>557</v>
      </c>
      <c r="F164" s="133">
        <v>237.5</v>
      </c>
      <c r="G164" s="132"/>
      <c r="H164" s="132">
        <v>279.5</v>
      </c>
      <c r="I164" s="134">
        <v>278</v>
      </c>
      <c r="J164" s="135" t="s">
        <v>578</v>
      </c>
      <c r="K164" s="136">
        <f t="shared" si="79"/>
        <v>42</v>
      </c>
      <c r="L164" s="137">
        <f t="shared" si="80"/>
        <v>0.17684210526315788</v>
      </c>
      <c r="M164" s="132" t="s">
        <v>548</v>
      </c>
      <c r="N164" s="138">
        <v>42222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32</v>
      </c>
      <c r="B165" s="130">
        <v>42174</v>
      </c>
      <c r="C165" s="130"/>
      <c r="D165" s="131" t="s">
        <v>596</v>
      </c>
      <c r="E165" s="132" t="s">
        <v>546</v>
      </c>
      <c r="F165" s="133">
        <v>340</v>
      </c>
      <c r="G165" s="132"/>
      <c r="H165" s="132">
        <v>448</v>
      </c>
      <c r="I165" s="134">
        <v>448</v>
      </c>
      <c r="J165" s="135" t="s">
        <v>578</v>
      </c>
      <c r="K165" s="136">
        <f t="shared" si="79"/>
        <v>108</v>
      </c>
      <c r="L165" s="137">
        <f t="shared" si="80"/>
        <v>0.31764705882352939</v>
      </c>
      <c r="M165" s="132" t="s">
        <v>548</v>
      </c>
      <c r="N165" s="138">
        <v>43018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33</v>
      </c>
      <c r="B166" s="130">
        <v>42191</v>
      </c>
      <c r="C166" s="130"/>
      <c r="D166" s="131" t="s">
        <v>625</v>
      </c>
      <c r="E166" s="132" t="s">
        <v>546</v>
      </c>
      <c r="F166" s="133">
        <v>390</v>
      </c>
      <c r="G166" s="132"/>
      <c r="H166" s="132">
        <v>460</v>
      </c>
      <c r="I166" s="134">
        <v>460</v>
      </c>
      <c r="J166" s="135" t="s">
        <v>578</v>
      </c>
      <c r="K166" s="136">
        <f t="shared" ref="K166:K186" si="81">H166-F166</f>
        <v>70</v>
      </c>
      <c r="L166" s="137">
        <f t="shared" ref="L166:L186" si="82">K166/F166</f>
        <v>0.17948717948717949</v>
      </c>
      <c r="M166" s="132" t="s">
        <v>548</v>
      </c>
      <c r="N166" s="138">
        <v>42478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34</v>
      </c>
      <c r="B167" s="140">
        <v>42195</v>
      </c>
      <c r="C167" s="140"/>
      <c r="D167" s="141" t="s">
        <v>626</v>
      </c>
      <c r="E167" s="142" t="s">
        <v>546</v>
      </c>
      <c r="F167" s="143">
        <v>122.5</v>
      </c>
      <c r="G167" s="143"/>
      <c r="H167" s="144">
        <v>61</v>
      </c>
      <c r="I167" s="144">
        <v>172</v>
      </c>
      <c r="J167" s="145" t="s">
        <v>627</v>
      </c>
      <c r="K167" s="146">
        <f t="shared" si="81"/>
        <v>-61.5</v>
      </c>
      <c r="L167" s="147">
        <f t="shared" si="82"/>
        <v>-0.50204081632653064</v>
      </c>
      <c r="M167" s="143" t="s">
        <v>558</v>
      </c>
      <c r="N167" s="140">
        <v>43333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35</v>
      </c>
      <c r="B168" s="130">
        <v>42219</v>
      </c>
      <c r="C168" s="130"/>
      <c r="D168" s="131" t="s">
        <v>628</v>
      </c>
      <c r="E168" s="132" t="s">
        <v>546</v>
      </c>
      <c r="F168" s="133">
        <v>297.5</v>
      </c>
      <c r="G168" s="132"/>
      <c r="H168" s="132">
        <v>350</v>
      </c>
      <c r="I168" s="134">
        <v>360</v>
      </c>
      <c r="J168" s="135" t="s">
        <v>629</v>
      </c>
      <c r="K168" s="136">
        <f t="shared" si="81"/>
        <v>52.5</v>
      </c>
      <c r="L168" s="137">
        <f t="shared" si="82"/>
        <v>0.17647058823529413</v>
      </c>
      <c r="M168" s="132" t="s">
        <v>548</v>
      </c>
      <c r="N168" s="138">
        <v>42232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36</v>
      </c>
      <c r="B169" s="130">
        <v>42219</v>
      </c>
      <c r="C169" s="130"/>
      <c r="D169" s="131" t="s">
        <v>630</v>
      </c>
      <c r="E169" s="132" t="s">
        <v>546</v>
      </c>
      <c r="F169" s="133">
        <v>115.5</v>
      </c>
      <c r="G169" s="132"/>
      <c r="H169" s="132">
        <v>149</v>
      </c>
      <c r="I169" s="134">
        <v>140</v>
      </c>
      <c r="J169" s="135" t="s">
        <v>631</v>
      </c>
      <c r="K169" s="136">
        <f t="shared" si="81"/>
        <v>33.5</v>
      </c>
      <c r="L169" s="137">
        <f t="shared" si="82"/>
        <v>0.29004329004329005</v>
      </c>
      <c r="M169" s="132" t="s">
        <v>548</v>
      </c>
      <c r="N169" s="138">
        <v>42740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37</v>
      </c>
      <c r="B170" s="130">
        <v>42251</v>
      </c>
      <c r="C170" s="130"/>
      <c r="D170" s="131" t="s">
        <v>502</v>
      </c>
      <c r="E170" s="132" t="s">
        <v>546</v>
      </c>
      <c r="F170" s="133">
        <v>226</v>
      </c>
      <c r="G170" s="132"/>
      <c r="H170" s="132">
        <v>292</v>
      </c>
      <c r="I170" s="134">
        <v>292</v>
      </c>
      <c r="J170" s="135" t="s">
        <v>632</v>
      </c>
      <c r="K170" s="136">
        <f t="shared" si="81"/>
        <v>66</v>
      </c>
      <c r="L170" s="137">
        <f t="shared" si="82"/>
        <v>0.29203539823008851</v>
      </c>
      <c r="M170" s="132" t="s">
        <v>548</v>
      </c>
      <c r="N170" s="138">
        <v>42286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38</v>
      </c>
      <c r="B171" s="130">
        <v>42254</v>
      </c>
      <c r="C171" s="130"/>
      <c r="D171" s="131" t="s">
        <v>620</v>
      </c>
      <c r="E171" s="132" t="s">
        <v>546</v>
      </c>
      <c r="F171" s="133">
        <v>232.5</v>
      </c>
      <c r="G171" s="132"/>
      <c r="H171" s="132">
        <v>312.5</v>
      </c>
      <c r="I171" s="134">
        <v>310</v>
      </c>
      <c r="J171" s="135" t="s">
        <v>578</v>
      </c>
      <c r="K171" s="136">
        <f t="shared" si="81"/>
        <v>80</v>
      </c>
      <c r="L171" s="137">
        <f t="shared" si="82"/>
        <v>0.34408602150537637</v>
      </c>
      <c r="M171" s="132" t="s">
        <v>548</v>
      </c>
      <c r="N171" s="138">
        <v>42823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39</v>
      </c>
      <c r="B172" s="130">
        <v>42268</v>
      </c>
      <c r="C172" s="130"/>
      <c r="D172" s="131" t="s">
        <v>633</v>
      </c>
      <c r="E172" s="132" t="s">
        <v>546</v>
      </c>
      <c r="F172" s="133">
        <v>196.5</v>
      </c>
      <c r="G172" s="132"/>
      <c r="H172" s="132">
        <v>238</v>
      </c>
      <c r="I172" s="134">
        <v>238</v>
      </c>
      <c r="J172" s="135" t="s">
        <v>632</v>
      </c>
      <c r="K172" s="136">
        <f t="shared" si="81"/>
        <v>41.5</v>
      </c>
      <c r="L172" s="137">
        <f t="shared" si="82"/>
        <v>0.21119592875318066</v>
      </c>
      <c r="M172" s="132" t="s">
        <v>548</v>
      </c>
      <c r="N172" s="138">
        <v>42291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40</v>
      </c>
      <c r="B173" s="130">
        <v>42271</v>
      </c>
      <c r="C173" s="130"/>
      <c r="D173" s="131" t="s">
        <v>576</v>
      </c>
      <c r="E173" s="132" t="s">
        <v>546</v>
      </c>
      <c r="F173" s="133">
        <v>65</v>
      </c>
      <c r="G173" s="132"/>
      <c r="H173" s="132">
        <v>82</v>
      </c>
      <c r="I173" s="134">
        <v>82</v>
      </c>
      <c r="J173" s="135" t="s">
        <v>632</v>
      </c>
      <c r="K173" s="136">
        <f t="shared" si="81"/>
        <v>17</v>
      </c>
      <c r="L173" s="137">
        <f t="shared" si="82"/>
        <v>0.26153846153846155</v>
      </c>
      <c r="M173" s="132" t="s">
        <v>548</v>
      </c>
      <c r="N173" s="138">
        <v>42578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41</v>
      </c>
      <c r="B174" s="130">
        <v>42291</v>
      </c>
      <c r="C174" s="130"/>
      <c r="D174" s="131" t="s">
        <v>634</v>
      </c>
      <c r="E174" s="132" t="s">
        <v>546</v>
      </c>
      <c r="F174" s="133">
        <v>144</v>
      </c>
      <c r="G174" s="132"/>
      <c r="H174" s="132">
        <v>182.5</v>
      </c>
      <c r="I174" s="134">
        <v>181</v>
      </c>
      <c r="J174" s="135" t="s">
        <v>632</v>
      </c>
      <c r="K174" s="136">
        <f t="shared" si="81"/>
        <v>38.5</v>
      </c>
      <c r="L174" s="137">
        <f t="shared" si="82"/>
        <v>0.2673611111111111</v>
      </c>
      <c r="M174" s="132" t="s">
        <v>548</v>
      </c>
      <c r="N174" s="138">
        <v>42817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42</v>
      </c>
      <c r="B175" s="130">
        <v>42291</v>
      </c>
      <c r="C175" s="130"/>
      <c r="D175" s="131" t="s">
        <v>635</v>
      </c>
      <c r="E175" s="132" t="s">
        <v>546</v>
      </c>
      <c r="F175" s="133">
        <v>264</v>
      </c>
      <c r="G175" s="132"/>
      <c r="H175" s="132">
        <v>311</v>
      </c>
      <c r="I175" s="134">
        <v>311</v>
      </c>
      <c r="J175" s="135" t="s">
        <v>632</v>
      </c>
      <c r="K175" s="136">
        <f t="shared" si="81"/>
        <v>47</v>
      </c>
      <c r="L175" s="137">
        <f t="shared" si="82"/>
        <v>0.17803030303030304</v>
      </c>
      <c r="M175" s="132" t="s">
        <v>548</v>
      </c>
      <c r="N175" s="138">
        <v>42604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43</v>
      </c>
      <c r="B176" s="130">
        <v>42318</v>
      </c>
      <c r="C176" s="130"/>
      <c r="D176" s="131" t="s">
        <v>636</v>
      </c>
      <c r="E176" s="132" t="s">
        <v>557</v>
      </c>
      <c r="F176" s="133">
        <v>549.5</v>
      </c>
      <c r="G176" s="132"/>
      <c r="H176" s="132">
        <v>630</v>
      </c>
      <c r="I176" s="134">
        <v>630</v>
      </c>
      <c r="J176" s="135" t="s">
        <v>632</v>
      </c>
      <c r="K176" s="136">
        <f t="shared" si="81"/>
        <v>80.5</v>
      </c>
      <c r="L176" s="137">
        <f t="shared" si="82"/>
        <v>0.1464968152866242</v>
      </c>
      <c r="M176" s="132" t="s">
        <v>548</v>
      </c>
      <c r="N176" s="138">
        <v>42419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44</v>
      </c>
      <c r="B177" s="130">
        <v>42342</v>
      </c>
      <c r="C177" s="130"/>
      <c r="D177" s="131" t="s">
        <v>637</v>
      </c>
      <c r="E177" s="132" t="s">
        <v>546</v>
      </c>
      <c r="F177" s="133">
        <v>1027.5</v>
      </c>
      <c r="G177" s="132"/>
      <c r="H177" s="132">
        <v>1315</v>
      </c>
      <c r="I177" s="134">
        <v>1250</v>
      </c>
      <c r="J177" s="135" t="s">
        <v>632</v>
      </c>
      <c r="K177" s="136">
        <f t="shared" si="81"/>
        <v>287.5</v>
      </c>
      <c r="L177" s="137">
        <f t="shared" si="82"/>
        <v>0.27980535279805352</v>
      </c>
      <c r="M177" s="132" t="s">
        <v>548</v>
      </c>
      <c r="N177" s="138">
        <v>43244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45</v>
      </c>
      <c r="B178" s="130">
        <v>42367</v>
      </c>
      <c r="C178" s="130"/>
      <c r="D178" s="131" t="s">
        <v>638</v>
      </c>
      <c r="E178" s="132" t="s">
        <v>546</v>
      </c>
      <c r="F178" s="133">
        <v>465</v>
      </c>
      <c r="G178" s="132"/>
      <c r="H178" s="132">
        <v>540</v>
      </c>
      <c r="I178" s="134">
        <v>540</v>
      </c>
      <c r="J178" s="135" t="s">
        <v>632</v>
      </c>
      <c r="K178" s="136">
        <f t="shared" si="81"/>
        <v>75</v>
      </c>
      <c r="L178" s="137">
        <f t="shared" si="82"/>
        <v>0.16129032258064516</v>
      </c>
      <c r="M178" s="132" t="s">
        <v>548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46</v>
      </c>
      <c r="B179" s="130">
        <v>42380</v>
      </c>
      <c r="C179" s="130"/>
      <c r="D179" s="131" t="s">
        <v>388</v>
      </c>
      <c r="E179" s="132" t="s">
        <v>557</v>
      </c>
      <c r="F179" s="133">
        <v>81</v>
      </c>
      <c r="G179" s="132"/>
      <c r="H179" s="132">
        <v>110</v>
      </c>
      <c r="I179" s="134">
        <v>110</v>
      </c>
      <c r="J179" s="135" t="s">
        <v>632</v>
      </c>
      <c r="K179" s="136">
        <f t="shared" si="81"/>
        <v>29</v>
      </c>
      <c r="L179" s="137">
        <f t="shared" si="82"/>
        <v>0.35802469135802467</v>
      </c>
      <c r="M179" s="132" t="s">
        <v>548</v>
      </c>
      <c r="N179" s="138">
        <v>42745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47</v>
      </c>
      <c r="B180" s="130">
        <v>42382</v>
      </c>
      <c r="C180" s="130"/>
      <c r="D180" s="131" t="s">
        <v>639</v>
      </c>
      <c r="E180" s="132" t="s">
        <v>557</v>
      </c>
      <c r="F180" s="133">
        <v>417.5</v>
      </c>
      <c r="G180" s="132"/>
      <c r="H180" s="132">
        <v>547</v>
      </c>
      <c r="I180" s="134">
        <v>535</v>
      </c>
      <c r="J180" s="135" t="s">
        <v>632</v>
      </c>
      <c r="K180" s="136">
        <f t="shared" si="81"/>
        <v>129.5</v>
      </c>
      <c r="L180" s="137">
        <f t="shared" si="82"/>
        <v>0.31017964071856285</v>
      </c>
      <c r="M180" s="132" t="s">
        <v>548</v>
      </c>
      <c r="N180" s="138">
        <v>42578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48</v>
      </c>
      <c r="B181" s="130">
        <v>42408</v>
      </c>
      <c r="C181" s="130"/>
      <c r="D181" s="131" t="s">
        <v>640</v>
      </c>
      <c r="E181" s="132" t="s">
        <v>546</v>
      </c>
      <c r="F181" s="133">
        <v>650</v>
      </c>
      <c r="G181" s="132"/>
      <c r="H181" s="132">
        <v>800</v>
      </c>
      <c r="I181" s="134">
        <v>800</v>
      </c>
      <c r="J181" s="135" t="s">
        <v>632</v>
      </c>
      <c r="K181" s="136">
        <f t="shared" si="81"/>
        <v>150</v>
      </c>
      <c r="L181" s="137">
        <f t="shared" si="82"/>
        <v>0.23076923076923078</v>
      </c>
      <c r="M181" s="132" t="s">
        <v>548</v>
      </c>
      <c r="N181" s="138">
        <v>43154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49</v>
      </c>
      <c r="B182" s="130">
        <v>42433</v>
      </c>
      <c r="C182" s="130"/>
      <c r="D182" s="131" t="s">
        <v>232</v>
      </c>
      <c r="E182" s="132" t="s">
        <v>546</v>
      </c>
      <c r="F182" s="133">
        <v>437.5</v>
      </c>
      <c r="G182" s="132"/>
      <c r="H182" s="132">
        <v>504.5</v>
      </c>
      <c r="I182" s="134">
        <v>522</v>
      </c>
      <c r="J182" s="135" t="s">
        <v>641</v>
      </c>
      <c r="K182" s="136">
        <f t="shared" si="81"/>
        <v>67</v>
      </c>
      <c r="L182" s="137">
        <f t="shared" si="82"/>
        <v>0.15314285714285714</v>
      </c>
      <c r="M182" s="132" t="s">
        <v>548</v>
      </c>
      <c r="N182" s="138">
        <v>42480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50</v>
      </c>
      <c r="B183" s="130">
        <v>42438</v>
      </c>
      <c r="C183" s="130"/>
      <c r="D183" s="131" t="s">
        <v>642</v>
      </c>
      <c r="E183" s="132" t="s">
        <v>546</v>
      </c>
      <c r="F183" s="133">
        <v>189.5</v>
      </c>
      <c r="G183" s="132"/>
      <c r="H183" s="132">
        <v>218</v>
      </c>
      <c r="I183" s="134">
        <v>218</v>
      </c>
      <c r="J183" s="135" t="s">
        <v>632</v>
      </c>
      <c r="K183" s="136">
        <f t="shared" si="81"/>
        <v>28.5</v>
      </c>
      <c r="L183" s="137">
        <f t="shared" si="82"/>
        <v>0.15039577836411611</v>
      </c>
      <c r="M183" s="132" t="s">
        <v>548</v>
      </c>
      <c r="N183" s="138">
        <v>43034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9">
        <v>51</v>
      </c>
      <c r="B184" s="140">
        <v>42471</v>
      </c>
      <c r="C184" s="140"/>
      <c r="D184" s="148" t="s">
        <v>643</v>
      </c>
      <c r="E184" s="143" t="s">
        <v>546</v>
      </c>
      <c r="F184" s="143">
        <v>36.5</v>
      </c>
      <c r="G184" s="144"/>
      <c r="H184" s="144">
        <v>15.85</v>
      </c>
      <c r="I184" s="144">
        <v>60</v>
      </c>
      <c r="J184" s="145" t="s">
        <v>644</v>
      </c>
      <c r="K184" s="146">
        <f t="shared" si="81"/>
        <v>-20.65</v>
      </c>
      <c r="L184" s="147">
        <f t="shared" si="82"/>
        <v>-0.5657534246575342</v>
      </c>
      <c r="M184" s="143" t="s">
        <v>558</v>
      </c>
      <c r="N184" s="151">
        <v>43627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52</v>
      </c>
      <c r="B185" s="130">
        <v>42472</v>
      </c>
      <c r="C185" s="130"/>
      <c r="D185" s="131" t="s">
        <v>645</v>
      </c>
      <c r="E185" s="132" t="s">
        <v>546</v>
      </c>
      <c r="F185" s="133">
        <v>93</v>
      </c>
      <c r="G185" s="132"/>
      <c r="H185" s="132">
        <v>149</v>
      </c>
      <c r="I185" s="134">
        <v>140</v>
      </c>
      <c r="J185" s="135" t="s">
        <v>646</v>
      </c>
      <c r="K185" s="136">
        <f t="shared" si="81"/>
        <v>56</v>
      </c>
      <c r="L185" s="137">
        <f t="shared" si="82"/>
        <v>0.60215053763440862</v>
      </c>
      <c r="M185" s="132" t="s">
        <v>548</v>
      </c>
      <c r="N185" s="138">
        <v>42740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53</v>
      </c>
      <c r="B186" s="130">
        <v>42472</v>
      </c>
      <c r="C186" s="130"/>
      <c r="D186" s="131" t="s">
        <v>647</v>
      </c>
      <c r="E186" s="132" t="s">
        <v>546</v>
      </c>
      <c r="F186" s="133">
        <v>130</v>
      </c>
      <c r="G186" s="132"/>
      <c r="H186" s="132">
        <v>150</v>
      </c>
      <c r="I186" s="134" t="s">
        <v>648</v>
      </c>
      <c r="J186" s="135" t="s">
        <v>632</v>
      </c>
      <c r="K186" s="136">
        <f t="shared" si="81"/>
        <v>20</v>
      </c>
      <c r="L186" s="137">
        <f t="shared" si="82"/>
        <v>0.15384615384615385</v>
      </c>
      <c r="M186" s="132" t="s">
        <v>548</v>
      </c>
      <c r="N186" s="138">
        <v>42564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54</v>
      </c>
      <c r="B187" s="130">
        <v>42473</v>
      </c>
      <c r="C187" s="130"/>
      <c r="D187" s="131" t="s">
        <v>649</v>
      </c>
      <c r="E187" s="132" t="s">
        <v>546</v>
      </c>
      <c r="F187" s="133">
        <v>196</v>
      </c>
      <c r="G187" s="132"/>
      <c r="H187" s="132">
        <v>299</v>
      </c>
      <c r="I187" s="134">
        <v>299</v>
      </c>
      <c r="J187" s="135" t="s">
        <v>632</v>
      </c>
      <c r="K187" s="136">
        <v>103</v>
      </c>
      <c r="L187" s="137">
        <v>0.52551020408163296</v>
      </c>
      <c r="M187" s="132" t="s">
        <v>548</v>
      </c>
      <c r="N187" s="138">
        <v>42620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55</v>
      </c>
      <c r="B188" s="130">
        <v>42473</v>
      </c>
      <c r="C188" s="130"/>
      <c r="D188" s="131" t="s">
        <v>650</v>
      </c>
      <c r="E188" s="132" t="s">
        <v>546</v>
      </c>
      <c r="F188" s="133">
        <v>88</v>
      </c>
      <c r="G188" s="132"/>
      <c r="H188" s="132">
        <v>103</v>
      </c>
      <c r="I188" s="134">
        <v>103</v>
      </c>
      <c r="J188" s="135" t="s">
        <v>632</v>
      </c>
      <c r="K188" s="136">
        <v>15</v>
      </c>
      <c r="L188" s="137">
        <v>0.170454545454545</v>
      </c>
      <c r="M188" s="132" t="s">
        <v>548</v>
      </c>
      <c r="N188" s="138">
        <v>42530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56</v>
      </c>
      <c r="B189" s="130">
        <v>42492</v>
      </c>
      <c r="C189" s="130"/>
      <c r="D189" s="131" t="s">
        <v>651</v>
      </c>
      <c r="E189" s="132" t="s">
        <v>546</v>
      </c>
      <c r="F189" s="133">
        <v>127.5</v>
      </c>
      <c r="G189" s="132"/>
      <c r="H189" s="132">
        <v>148</v>
      </c>
      <c r="I189" s="134" t="s">
        <v>652</v>
      </c>
      <c r="J189" s="135" t="s">
        <v>632</v>
      </c>
      <c r="K189" s="136">
        <f>H189-F189</f>
        <v>20.5</v>
      </c>
      <c r="L189" s="137">
        <f>K189/F189</f>
        <v>0.16078431372549021</v>
      </c>
      <c r="M189" s="132" t="s">
        <v>548</v>
      </c>
      <c r="N189" s="138">
        <v>42564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57</v>
      </c>
      <c r="B190" s="130">
        <v>42493</v>
      </c>
      <c r="C190" s="130"/>
      <c r="D190" s="131" t="s">
        <v>653</v>
      </c>
      <c r="E190" s="132" t="s">
        <v>546</v>
      </c>
      <c r="F190" s="133">
        <v>675</v>
      </c>
      <c r="G190" s="132"/>
      <c r="H190" s="132">
        <v>815</v>
      </c>
      <c r="I190" s="134" t="s">
        <v>654</v>
      </c>
      <c r="J190" s="135" t="s">
        <v>632</v>
      </c>
      <c r="K190" s="136">
        <f>H190-F190</f>
        <v>140</v>
      </c>
      <c r="L190" s="137">
        <f>K190/F190</f>
        <v>0.2074074074074074</v>
      </c>
      <c r="M190" s="132" t="s">
        <v>548</v>
      </c>
      <c r="N190" s="138">
        <v>43154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58</v>
      </c>
      <c r="B191" s="140">
        <v>42522</v>
      </c>
      <c r="C191" s="140"/>
      <c r="D191" s="141" t="s">
        <v>655</v>
      </c>
      <c r="E191" s="142" t="s">
        <v>546</v>
      </c>
      <c r="F191" s="143">
        <v>500</v>
      </c>
      <c r="G191" s="143"/>
      <c r="H191" s="144">
        <v>232.5</v>
      </c>
      <c r="I191" s="144" t="s">
        <v>656</v>
      </c>
      <c r="J191" s="145" t="s">
        <v>657</v>
      </c>
      <c r="K191" s="146">
        <f>H191-F191</f>
        <v>-267.5</v>
      </c>
      <c r="L191" s="147">
        <f>K191/F191</f>
        <v>-0.53500000000000003</v>
      </c>
      <c r="M191" s="143" t="s">
        <v>558</v>
      </c>
      <c r="N191" s="140">
        <v>43735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59</v>
      </c>
      <c r="B192" s="130">
        <v>42527</v>
      </c>
      <c r="C192" s="130"/>
      <c r="D192" s="131" t="s">
        <v>504</v>
      </c>
      <c r="E192" s="132" t="s">
        <v>546</v>
      </c>
      <c r="F192" s="133">
        <v>110</v>
      </c>
      <c r="G192" s="132"/>
      <c r="H192" s="132">
        <v>126.5</v>
      </c>
      <c r="I192" s="134">
        <v>125</v>
      </c>
      <c r="J192" s="135" t="s">
        <v>584</v>
      </c>
      <c r="K192" s="136">
        <f>H192-F192</f>
        <v>16.5</v>
      </c>
      <c r="L192" s="137">
        <f>K192/F192</f>
        <v>0.15</v>
      </c>
      <c r="M192" s="132" t="s">
        <v>548</v>
      </c>
      <c r="N192" s="138">
        <v>42552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60</v>
      </c>
      <c r="B193" s="130">
        <v>42538</v>
      </c>
      <c r="C193" s="130"/>
      <c r="D193" s="131" t="s">
        <v>658</v>
      </c>
      <c r="E193" s="132" t="s">
        <v>546</v>
      </c>
      <c r="F193" s="133">
        <v>44</v>
      </c>
      <c r="G193" s="132"/>
      <c r="H193" s="132">
        <v>69.5</v>
      </c>
      <c r="I193" s="134">
        <v>69.5</v>
      </c>
      <c r="J193" s="135" t="s">
        <v>659</v>
      </c>
      <c r="K193" s="136">
        <f>H193-F193</f>
        <v>25.5</v>
      </c>
      <c r="L193" s="137">
        <f>K193/F193</f>
        <v>0.57954545454545459</v>
      </c>
      <c r="M193" s="132" t="s">
        <v>548</v>
      </c>
      <c r="N193" s="138">
        <v>42977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61</v>
      </c>
      <c r="B194" s="130">
        <v>42549</v>
      </c>
      <c r="C194" s="130"/>
      <c r="D194" s="131" t="s">
        <v>660</v>
      </c>
      <c r="E194" s="132" t="s">
        <v>546</v>
      </c>
      <c r="F194" s="133">
        <v>262.5</v>
      </c>
      <c r="G194" s="132"/>
      <c r="H194" s="132">
        <v>340</v>
      </c>
      <c r="I194" s="134">
        <v>333</v>
      </c>
      <c r="J194" s="135" t="s">
        <v>661</v>
      </c>
      <c r="K194" s="136">
        <v>77.5</v>
      </c>
      <c r="L194" s="137">
        <v>0.29523809523809502</v>
      </c>
      <c r="M194" s="132" t="s">
        <v>548</v>
      </c>
      <c r="N194" s="138">
        <v>43017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62</v>
      </c>
      <c r="B195" s="130">
        <v>42549</v>
      </c>
      <c r="C195" s="130"/>
      <c r="D195" s="131" t="s">
        <v>662</v>
      </c>
      <c r="E195" s="132" t="s">
        <v>546</v>
      </c>
      <c r="F195" s="133">
        <v>840</v>
      </c>
      <c r="G195" s="132"/>
      <c r="H195" s="132">
        <v>1230</v>
      </c>
      <c r="I195" s="134">
        <v>1230</v>
      </c>
      <c r="J195" s="135" t="s">
        <v>632</v>
      </c>
      <c r="K195" s="136">
        <v>390</v>
      </c>
      <c r="L195" s="137">
        <v>0.46428571428571402</v>
      </c>
      <c r="M195" s="132" t="s">
        <v>548</v>
      </c>
      <c r="N195" s="138">
        <v>42649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2">
        <v>63</v>
      </c>
      <c r="B196" s="153">
        <v>42556</v>
      </c>
      <c r="C196" s="153"/>
      <c r="D196" s="154" t="s">
        <v>663</v>
      </c>
      <c r="E196" s="155" t="s">
        <v>546</v>
      </c>
      <c r="F196" s="155">
        <v>395</v>
      </c>
      <c r="G196" s="156"/>
      <c r="H196" s="156">
        <f>(468.5+342.5)/2</f>
        <v>405.5</v>
      </c>
      <c r="I196" s="156">
        <v>510</v>
      </c>
      <c r="J196" s="157" t="s">
        <v>664</v>
      </c>
      <c r="K196" s="158">
        <f t="shared" ref="K196:K202" si="83">H196-F196</f>
        <v>10.5</v>
      </c>
      <c r="L196" s="159">
        <f t="shared" ref="L196:L202" si="84">K196/F196</f>
        <v>2.6582278481012658E-2</v>
      </c>
      <c r="M196" s="155" t="s">
        <v>565</v>
      </c>
      <c r="N196" s="153">
        <v>43606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39">
        <v>64</v>
      </c>
      <c r="B197" s="140">
        <v>42584</v>
      </c>
      <c r="C197" s="140"/>
      <c r="D197" s="141" t="s">
        <v>665</v>
      </c>
      <c r="E197" s="142" t="s">
        <v>557</v>
      </c>
      <c r="F197" s="143">
        <f>169.5-12.8</f>
        <v>156.69999999999999</v>
      </c>
      <c r="G197" s="143"/>
      <c r="H197" s="144">
        <v>77</v>
      </c>
      <c r="I197" s="144" t="s">
        <v>666</v>
      </c>
      <c r="J197" s="145" t="s">
        <v>667</v>
      </c>
      <c r="K197" s="146">
        <f t="shared" si="83"/>
        <v>-79.699999999999989</v>
      </c>
      <c r="L197" s="147">
        <f t="shared" si="84"/>
        <v>-0.50861518825781749</v>
      </c>
      <c r="M197" s="143" t="s">
        <v>558</v>
      </c>
      <c r="N197" s="140">
        <v>43522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65</v>
      </c>
      <c r="B198" s="140">
        <v>42586</v>
      </c>
      <c r="C198" s="140"/>
      <c r="D198" s="141" t="s">
        <v>668</v>
      </c>
      <c r="E198" s="142" t="s">
        <v>546</v>
      </c>
      <c r="F198" s="143">
        <v>400</v>
      </c>
      <c r="G198" s="143"/>
      <c r="H198" s="144">
        <v>305</v>
      </c>
      <c r="I198" s="144">
        <v>475</v>
      </c>
      <c r="J198" s="145" t="s">
        <v>669</v>
      </c>
      <c r="K198" s="146">
        <f t="shared" si="83"/>
        <v>-95</v>
      </c>
      <c r="L198" s="147">
        <f t="shared" si="84"/>
        <v>-0.23749999999999999</v>
      </c>
      <c r="M198" s="143" t="s">
        <v>558</v>
      </c>
      <c r="N198" s="140">
        <v>43606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66</v>
      </c>
      <c r="B199" s="130">
        <v>42593</v>
      </c>
      <c r="C199" s="130"/>
      <c r="D199" s="131" t="s">
        <v>670</v>
      </c>
      <c r="E199" s="132" t="s">
        <v>546</v>
      </c>
      <c r="F199" s="133">
        <v>86.5</v>
      </c>
      <c r="G199" s="132"/>
      <c r="H199" s="132">
        <v>130</v>
      </c>
      <c r="I199" s="134">
        <v>130</v>
      </c>
      <c r="J199" s="135" t="s">
        <v>671</v>
      </c>
      <c r="K199" s="136">
        <f t="shared" si="83"/>
        <v>43.5</v>
      </c>
      <c r="L199" s="137">
        <f t="shared" si="84"/>
        <v>0.50289017341040465</v>
      </c>
      <c r="M199" s="132" t="s">
        <v>548</v>
      </c>
      <c r="N199" s="138">
        <v>43091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67</v>
      </c>
      <c r="B200" s="140">
        <v>42600</v>
      </c>
      <c r="C200" s="140"/>
      <c r="D200" s="141" t="s">
        <v>119</v>
      </c>
      <c r="E200" s="142" t="s">
        <v>546</v>
      </c>
      <c r="F200" s="143">
        <v>133.5</v>
      </c>
      <c r="G200" s="143"/>
      <c r="H200" s="144">
        <v>126.5</v>
      </c>
      <c r="I200" s="144">
        <v>178</v>
      </c>
      <c r="J200" s="145" t="s">
        <v>672</v>
      </c>
      <c r="K200" s="146">
        <f t="shared" si="83"/>
        <v>-7</v>
      </c>
      <c r="L200" s="147">
        <f t="shared" si="84"/>
        <v>-5.2434456928838954E-2</v>
      </c>
      <c r="M200" s="143" t="s">
        <v>558</v>
      </c>
      <c r="N200" s="140">
        <v>42615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68</v>
      </c>
      <c r="B201" s="130">
        <v>42613</v>
      </c>
      <c r="C201" s="130"/>
      <c r="D201" s="131" t="s">
        <v>673</v>
      </c>
      <c r="E201" s="132" t="s">
        <v>546</v>
      </c>
      <c r="F201" s="133">
        <v>560</v>
      </c>
      <c r="G201" s="132"/>
      <c r="H201" s="132">
        <v>725</v>
      </c>
      <c r="I201" s="134">
        <v>725</v>
      </c>
      <c r="J201" s="135" t="s">
        <v>578</v>
      </c>
      <c r="K201" s="136">
        <f t="shared" si="83"/>
        <v>165</v>
      </c>
      <c r="L201" s="137">
        <f t="shared" si="84"/>
        <v>0.29464285714285715</v>
      </c>
      <c r="M201" s="132" t="s">
        <v>548</v>
      </c>
      <c r="N201" s="138">
        <v>42456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69</v>
      </c>
      <c r="B202" s="130">
        <v>42614</v>
      </c>
      <c r="C202" s="130"/>
      <c r="D202" s="131" t="s">
        <v>674</v>
      </c>
      <c r="E202" s="132" t="s">
        <v>546</v>
      </c>
      <c r="F202" s="133">
        <v>160.5</v>
      </c>
      <c r="G202" s="132"/>
      <c r="H202" s="132">
        <v>210</v>
      </c>
      <c r="I202" s="134">
        <v>210</v>
      </c>
      <c r="J202" s="135" t="s">
        <v>578</v>
      </c>
      <c r="K202" s="136">
        <f t="shared" si="83"/>
        <v>49.5</v>
      </c>
      <c r="L202" s="137">
        <f t="shared" si="84"/>
        <v>0.30841121495327101</v>
      </c>
      <c r="M202" s="132" t="s">
        <v>548</v>
      </c>
      <c r="N202" s="138">
        <v>42871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70</v>
      </c>
      <c r="B203" s="130">
        <v>42646</v>
      </c>
      <c r="C203" s="130"/>
      <c r="D203" s="131" t="s">
        <v>397</v>
      </c>
      <c r="E203" s="132" t="s">
        <v>546</v>
      </c>
      <c r="F203" s="133">
        <v>430</v>
      </c>
      <c r="G203" s="132"/>
      <c r="H203" s="132">
        <v>596</v>
      </c>
      <c r="I203" s="134">
        <v>575</v>
      </c>
      <c r="J203" s="135" t="s">
        <v>675</v>
      </c>
      <c r="K203" s="136">
        <v>166</v>
      </c>
      <c r="L203" s="137">
        <v>0.38604651162790699</v>
      </c>
      <c r="M203" s="132" t="s">
        <v>548</v>
      </c>
      <c r="N203" s="138">
        <v>42769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71</v>
      </c>
      <c r="B204" s="130">
        <v>42657</v>
      </c>
      <c r="C204" s="130"/>
      <c r="D204" s="131" t="s">
        <v>676</v>
      </c>
      <c r="E204" s="132" t="s">
        <v>546</v>
      </c>
      <c r="F204" s="133">
        <v>280</v>
      </c>
      <c r="G204" s="132"/>
      <c r="H204" s="132">
        <v>345</v>
      </c>
      <c r="I204" s="134">
        <v>345</v>
      </c>
      <c r="J204" s="135" t="s">
        <v>578</v>
      </c>
      <c r="K204" s="136">
        <f t="shared" ref="K204:K209" si="85">H204-F204</f>
        <v>65</v>
      </c>
      <c r="L204" s="137">
        <f>K204/F204</f>
        <v>0.23214285714285715</v>
      </c>
      <c r="M204" s="132" t="s">
        <v>548</v>
      </c>
      <c r="N204" s="138">
        <v>42814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72</v>
      </c>
      <c r="B205" s="130">
        <v>42657</v>
      </c>
      <c r="C205" s="130"/>
      <c r="D205" s="131" t="s">
        <v>677</v>
      </c>
      <c r="E205" s="132" t="s">
        <v>546</v>
      </c>
      <c r="F205" s="133">
        <v>245</v>
      </c>
      <c r="G205" s="132"/>
      <c r="H205" s="132">
        <v>325.5</v>
      </c>
      <c r="I205" s="134">
        <v>330</v>
      </c>
      <c r="J205" s="135" t="s">
        <v>678</v>
      </c>
      <c r="K205" s="136">
        <f t="shared" si="85"/>
        <v>80.5</v>
      </c>
      <c r="L205" s="137">
        <f>K205/F205</f>
        <v>0.32857142857142857</v>
      </c>
      <c r="M205" s="132" t="s">
        <v>548</v>
      </c>
      <c r="N205" s="138">
        <v>42769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73</v>
      </c>
      <c r="B206" s="130">
        <v>42660</v>
      </c>
      <c r="C206" s="130"/>
      <c r="D206" s="131" t="s">
        <v>679</v>
      </c>
      <c r="E206" s="132" t="s">
        <v>546</v>
      </c>
      <c r="F206" s="133">
        <v>125</v>
      </c>
      <c r="G206" s="132"/>
      <c r="H206" s="132">
        <v>160</v>
      </c>
      <c r="I206" s="134">
        <v>160</v>
      </c>
      <c r="J206" s="135" t="s">
        <v>632</v>
      </c>
      <c r="K206" s="136">
        <f t="shared" si="85"/>
        <v>35</v>
      </c>
      <c r="L206" s="137">
        <v>0.28000000000000003</v>
      </c>
      <c r="M206" s="132" t="s">
        <v>548</v>
      </c>
      <c r="N206" s="138">
        <v>42803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74</v>
      </c>
      <c r="B207" s="130">
        <v>42660</v>
      </c>
      <c r="C207" s="130"/>
      <c r="D207" s="131" t="s">
        <v>680</v>
      </c>
      <c r="E207" s="132" t="s">
        <v>546</v>
      </c>
      <c r="F207" s="133">
        <v>114</v>
      </c>
      <c r="G207" s="132"/>
      <c r="H207" s="132">
        <v>145</v>
      </c>
      <c r="I207" s="134">
        <v>145</v>
      </c>
      <c r="J207" s="135" t="s">
        <v>632</v>
      </c>
      <c r="K207" s="136">
        <f t="shared" si="85"/>
        <v>31</v>
      </c>
      <c r="L207" s="137">
        <f>K207/F207</f>
        <v>0.27192982456140352</v>
      </c>
      <c r="M207" s="132" t="s">
        <v>548</v>
      </c>
      <c r="N207" s="138">
        <v>42859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75</v>
      </c>
      <c r="B208" s="130">
        <v>42660</v>
      </c>
      <c r="C208" s="130"/>
      <c r="D208" s="131" t="s">
        <v>681</v>
      </c>
      <c r="E208" s="132" t="s">
        <v>546</v>
      </c>
      <c r="F208" s="133">
        <v>212</v>
      </c>
      <c r="G208" s="132"/>
      <c r="H208" s="132">
        <v>280</v>
      </c>
      <c r="I208" s="134">
        <v>276</v>
      </c>
      <c r="J208" s="135" t="s">
        <v>682</v>
      </c>
      <c r="K208" s="136">
        <f t="shared" si="85"/>
        <v>68</v>
      </c>
      <c r="L208" s="137">
        <f>K208/F208</f>
        <v>0.32075471698113206</v>
      </c>
      <c r="M208" s="132" t="s">
        <v>548</v>
      </c>
      <c r="N208" s="138">
        <v>42858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76</v>
      </c>
      <c r="B209" s="130">
        <v>42678</v>
      </c>
      <c r="C209" s="130"/>
      <c r="D209" s="131" t="s">
        <v>440</v>
      </c>
      <c r="E209" s="132" t="s">
        <v>546</v>
      </c>
      <c r="F209" s="133">
        <v>155</v>
      </c>
      <c r="G209" s="132"/>
      <c r="H209" s="132">
        <v>210</v>
      </c>
      <c r="I209" s="134">
        <v>210</v>
      </c>
      <c r="J209" s="135" t="s">
        <v>683</v>
      </c>
      <c r="K209" s="136">
        <f t="shared" si="85"/>
        <v>55</v>
      </c>
      <c r="L209" s="137">
        <f>K209/F209</f>
        <v>0.35483870967741937</v>
      </c>
      <c r="M209" s="132" t="s">
        <v>548</v>
      </c>
      <c r="N209" s="138">
        <v>42944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77</v>
      </c>
      <c r="B210" s="140">
        <v>42710</v>
      </c>
      <c r="C210" s="140"/>
      <c r="D210" s="141" t="s">
        <v>684</v>
      </c>
      <c r="E210" s="142" t="s">
        <v>546</v>
      </c>
      <c r="F210" s="143">
        <v>150.5</v>
      </c>
      <c r="G210" s="143"/>
      <c r="H210" s="144">
        <v>72.5</v>
      </c>
      <c r="I210" s="144">
        <v>174</v>
      </c>
      <c r="J210" s="145" t="s">
        <v>685</v>
      </c>
      <c r="K210" s="146">
        <v>-78</v>
      </c>
      <c r="L210" s="147">
        <v>-0.51827242524916906</v>
      </c>
      <c r="M210" s="143" t="s">
        <v>558</v>
      </c>
      <c r="N210" s="140">
        <v>43333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78</v>
      </c>
      <c r="B211" s="130">
        <v>42712</v>
      </c>
      <c r="C211" s="130"/>
      <c r="D211" s="131" t="s">
        <v>686</v>
      </c>
      <c r="E211" s="132" t="s">
        <v>546</v>
      </c>
      <c r="F211" s="133">
        <v>380</v>
      </c>
      <c r="G211" s="132"/>
      <c r="H211" s="132">
        <v>478</v>
      </c>
      <c r="I211" s="134">
        <v>468</v>
      </c>
      <c r="J211" s="135" t="s">
        <v>632</v>
      </c>
      <c r="K211" s="136">
        <f>H211-F211</f>
        <v>98</v>
      </c>
      <c r="L211" s="137">
        <f>K211/F211</f>
        <v>0.25789473684210529</v>
      </c>
      <c r="M211" s="132" t="s">
        <v>548</v>
      </c>
      <c r="N211" s="138">
        <v>43025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79</v>
      </c>
      <c r="B212" s="130">
        <v>42734</v>
      </c>
      <c r="C212" s="130"/>
      <c r="D212" s="131" t="s">
        <v>118</v>
      </c>
      <c r="E212" s="132" t="s">
        <v>546</v>
      </c>
      <c r="F212" s="133">
        <v>305</v>
      </c>
      <c r="G212" s="132"/>
      <c r="H212" s="132">
        <v>375</v>
      </c>
      <c r="I212" s="134">
        <v>375</v>
      </c>
      <c r="J212" s="135" t="s">
        <v>632</v>
      </c>
      <c r="K212" s="136">
        <f>H212-F212</f>
        <v>70</v>
      </c>
      <c r="L212" s="137">
        <f>K212/F212</f>
        <v>0.22950819672131148</v>
      </c>
      <c r="M212" s="132" t="s">
        <v>548</v>
      </c>
      <c r="N212" s="138">
        <v>42768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80</v>
      </c>
      <c r="B213" s="130">
        <v>42739</v>
      </c>
      <c r="C213" s="130"/>
      <c r="D213" s="131" t="s">
        <v>102</v>
      </c>
      <c r="E213" s="132" t="s">
        <v>546</v>
      </c>
      <c r="F213" s="133">
        <v>99.5</v>
      </c>
      <c r="G213" s="132"/>
      <c r="H213" s="132">
        <v>158</v>
      </c>
      <c r="I213" s="134">
        <v>158</v>
      </c>
      <c r="J213" s="135" t="s">
        <v>632</v>
      </c>
      <c r="K213" s="136">
        <f>H213-F213</f>
        <v>58.5</v>
      </c>
      <c r="L213" s="137">
        <f>K213/F213</f>
        <v>0.5879396984924623</v>
      </c>
      <c r="M213" s="132" t="s">
        <v>548</v>
      </c>
      <c r="N213" s="138">
        <v>42898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81</v>
      </c>
      <c r="B214" s="130">
        <v>42739</v>
      </c>
      <c r="C214" s="130"/>
      <c r="D214" s="131" t="s">
        <v>102</v>
      </c>
      <c r="E214" s="132" t="s">
        <v>546</v>
      </c>
      <c r="F214" s="133">
        <v>99.5</v>
      </c>
      <c r="G214" s="132"/>
      <c r="H214" s="132">
        <v>158</v>
      </c>
      <c r="I214" s="134">
        <v>158</v>
      </c>
      <c r="J214" s="135" t="s">
        <v>632</v>
      </c>
      <c r="K214" s="136">
        <v>58.5</v>
      </c>
      <c r="L214" s="137">
        <v>0.58793969849246197</v>
      </c>
      <c r="M214" s="132" t="s">
        <v>548</v>
      </c>
      <c r="N214" s="138">
        <v>42898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82</v>
      </c>
      <c r="B215" s="130">
        <v>42786</v>
      </c>
      <c r="C215" s="130"/>
      <c r="D215" s="131" t="s">
        <v>205</v>
      </c>
      <c r="E215" s="132" t="s">
        <v>546</v>
      </c>
      <c r="F215" s="133">
        <v>140.5</v>
      </c>
      <c r="G215" s="132"/>
      <c r="H215" s="132">
        <v>220</v>
      </c>
      <c r="I215" s="134">
        <v>220</v>
      </c>
      <c r="J215" s="135" t="s">
        <v>632</v>
      </c>
      <c r="K215" s="136">
        <f>H215-F215</f>
        <v>79.5</v>
      </c>
      <c r="L215" s="137">
        <f>K215/F215</f>
        <v>0.5658362989323843</v>
      </c>
      <c r="M215" s="132" t="s">
        <v>548</v>
      </c>
      <c r="N215" s="138">
        <v>42864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83</v>
      </c>
      <c r="B216" s="130">
        <v>42786</v>
      </c>
      <c r="C216" s="130"/>
      <c r="D216" s="131" t="s">
        <v>687</v>
      </c>
      <c r="E216" s="132" t="s">
        <v>546</v>
      </c>
      <c r="F216" s="133">
        <v>202.5</v>
      </c>
      <c r="G216" s="132"/>
      <c r="H216" s="132">
        <v>234</v>
      </c>
      <c r="I216" s="134">
        <v>234</v>
      </c>
      <c r="J216" s="135" t="s">
        <v>632</v>
      </c>
      <c r="K216" s="136">
        <v>31.5</v>
      </c>
      <c r="L216" s="137">
        <v>0.155555555555556</v>
      </c>
      <c r="M216" s="132" t="s">
        <v>548</v>
      </c>
      <c r="N216" s="138">
        <v>42836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84</v>
      </c>
      <c r="B217" s="130">
        <v>42818</v>
      </c>
      <c r="C217" s="130"/>
      <c r="D217" s="131" t="s">
        <v>688</v>
      </c>
      <c r="E217" s="132" t="s">
        <v>546</v>
      </c>
      <c r="F217" s="133">
        <v>300.5</v>
      </c>
      <c r="G217" s="132"/>
      <c r="H217" s="132">
        <v>417.5</v>
      </c>
      <c r="I217" s="134">
        <v>420</v>
      </c>
      <c r="J217" s="135" t="s">
        <v>689</v>
      </c>
      <c r="K217" s="136">
        <f>H217-F217</f>
        <v>117</v>
      </c>
      <c r="L217" s="137">
        <f>K217/F217</f>
        <v>0.38935108153078202</v>
      </c>
      <c r="M217" s="132" t="s">
        <v>548</v>
      </c>
      <c r="N217" s="138">
        <v>43070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85</v>
      </c>
      <c r="B218" s="130">
        <v>42818</v>
      </c>
      <c r="C218" s="130"/>
      <c r="D218" s="131" t="s">
        <v>662</v>
      </c>
      <c r="E218" s="132" t="s">
        <v>546</v>
      </c>
      <c r="F218" s="133">
        <v>850</v>
      </c>
      <c r="G218" s="132"/>
      <c r="H218" s="132">
        <v>1042.5</v>
      </c>
      <c r="I218" s="134">
        <v>1023</v>
      </c>
      <c r="J218" s="135" t="s">
        <v>690</v>
      </c>
      <c r="K218" s="136">
        <v>192.5</v>
      </c>
      <c r="L218" s="137">
        <v>0.22647058823529401</v>
      </c>
      <c r="M218" s="132" t="s">
        <v>548</v>
      </c>
      <c r="N218" s="138">
        <v>42830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86</v>
      </c>
      <c r="B219" s="130">
        <v>42830</v>
      </c>
      <c r="C219" s="130"/>
      <c r="D219" s="131" t="s">
        <v>466</v>
      </c>
      <c r="E219" s="132" t="s">
        <v>546</v>
      </c>
      <c r="F219" s="133">
        <v>785</v>
      </c>
      <c r="G219" s="132"/>
      <c r="H219" s="132">
        <v>930</v>
      </c>
      <c r="I219" s="134">
        <v>920</v>
      </c>
      <c r="J219" s="135" t="s">
        <v>691</v>
      </c>
      <c r="K219" s="136">
        <f>H219-F219</f>
        <v>145</v>
      </c>
      <c r="L219" s="137">
        <f>K219/F219</f>
        <v>0.18471337579617833</v>
      </c>
      <c r="M219" s="132" t="s">
        <v>548</v>
      </c>
      <c r="N219" s="138">
        <v>42976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87</v>
      </c>
      <c r="B220" s="140">
        <v>42831</v>
      </c>
      <c r="C220" s="140"/>
      <c r="D220" s="141" t="s">
        <v>692</v>
      </c>
      <c r="E220" s="142" t="s">
        <v>546</v>
      </c>
      <c r="F220" s="143">
        <v>40</v>
      </c>
      <c r="G220" s="143"/>
      <c r="H220" s="144">
        <v>13.1</v>
      </c>
      <c r="I220" s="144">
        <v>60</v>
      </c>
      <c r="J220" s="145" t="s">
        <v>693</v>
      </c>
      <c r="K220" s="146">
        <v>-26.9</v>
      </c>
      <c r="L220" s="147">
        <v>-0.67249999999999999</v>
      </c>
      <c r="M220" s="143" t="s">
        <v>558</v>
      </c>
      <c r="N220" s="140">
        <v>43138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88</v>
      </c>
      <c r="B221" s="130">
        <v>42837</v>
      </c>
      <c r="C221" s="130"/>
      <c r="D221" s="131" t="s">
        <v>100</v>
      </c>
      <c r="E221" s="132" t="s">
        <v>546</v>
      </c>
      <c r="F221" s="133">
        <v>289.5</v>
      </c>
      <c r="G221" s="132"/>
      <c r="H221" s="132">
        <v>354</v>
      </c>
      <c r="I221" s="134">
        <v>360</v>
      </c>
      <c r="J221" s="135" t="s">
        <v>694</v>
      </c>
      <c r="K221" s="136">
        <f t="shared" ref="K221:K229" si="86">H221-F221</f>
        <v>64.5</v>
      </c>
      <c r="L221" s="137">
        <f t="shared" ref="L221:L229" si="87">K221/F221</f>
        <v>0.22279792746113988</v>
      </c>
      <c r="M221" s="132" t="s">
        <v>548</v>
      </c>
      <c r="N221" s="138">
        <v>43040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89</v>
      </c>
      <c r="B222" s="130">
        <v>42845</v>
      </c>
      <c r="C222" s="130"/>
      <c r="D222" s="131" t="s">
        <v>414</v>
      </c>
      <c r="E222" s="132" t="s">
        <v>546</v>
      </c>
      <c r="F222" s="133">
        <v>700</v>
      </c>
      <c r="G222" s="132"/>
      <c r="H222" s="132">
        <v>840</v>
      </c>
      <c r="I222" s="134">
        <v>840</v>
      </c>
      <c r="J222" s="135" t="s">
        <v>695</v>
      </c>
      <c r="K222" s="136">
        <f t="shared" si="86"/>
        <v>140</v>
      </c>
      <c r="L222" s="137">
        <f t="shared" si="87"/>
        <v>0.2</v>
      </c>
      <c r="M222" s="132" t="s">
        <v>548</v>
      </c>
      <c r="N222" s="138">
        <v>42893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90</v>
      </c>
      <c r="B223" s="130">
        <v>42887</v>
      </c>
      <c r="C223" s="130"/>
      <c r="D223" s="131" t="s">
        <v>696</v>
      </c>
      <c r="E223" s="132" t="s">
        <v>546</v>
      </c>
      <c r="F223" s="133">
        <v>130</v>
      </c>
      <c r="G223" s="132"/>
      <c r="H223" s="132">
        <v>144.25</v>
      </c>
      <c r="I223" s="134">
        <v>170</v>
      </c>
      <c r="J223" s="135" t="s">
        <v>697</v>
      </c>
      <c r="K223" s="136">
        <f t="shared" si="86"/>
        <v>14.25</v>
      </c>
      <c r="L223" s="137">
        <f t="shared" si="87"/>
        <v>0.10961538461538461</v>
      </c>
      <c r="M223" s="132" t="s">
        <v>548</v>
      </c>
      <c r="N223" s="138">
        <v>43675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91</v>
      </c>
      <c r="B224" s="130">
        <v>42901</v>
      </c>
      <c r="C224" s="130"/>
      <c r="D224" s="131" t="s">
        <v>698</v>
      </c>
      <c r="E224" s="132" t="s">
        <v>546</v>
      </c>
      <c r="F224" s="133">
        <v>214.5</v>
      </c>
      <c r="G224" s="132"/>
      <c r="H224" s="132">
        <v>262</v>
      </c>
      <c r="I224" s="134">
        <v>262</v>
      </c>
      <c r="J224" s="135" t="s">
        <v>567</v>
      </c>
      <c r="K224" s="136">
        <f t="shared" si="86"/>
        <v>47.5</v>
      </c>
      <c r="L224" s="137">
        <f t="shared" si="87"/>
        <v>0.22144522144522144</v>
      </c>
      <c r="M224" s="132" t="s">
        <v>548</v>
      </c>
      <c r="N224" s="138">
        <v>42977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92</v>
      </c>
      <c r="B225" s="161">
        <v>42933</v>
      </c>
      <c r="C225" s="161"/>
      <c r="D225" s="162" t="s">
        <v>699</v>
      </c>
      <c r="E225" s="163" t="s">
        <v>546</v>
      </c>
      <c r="F225" s="164">
        <v>370</v>
      </c>
      <c r="G225" s="163"/>
      <c r="H225" s="163">
        <v>447.5</v>
      </c>
      <c r="I225" s="165">
        <v>450</v>
      </c>
      <c r="J225" s="166" t="s">
        <v>632</v>
      </c>
      <c r="K225" s="136">
        <f t="shared" si="86"/>
        <v>77.5</v>
      </c>
      <c r="L225" s="167">
        <f t="shared" si="87"/>
        <v>0.20945945945945946</v>
      </c>
      <c r="M225" s="163" t="s">
        <v>548</v>
      </c>
      <c r="N225" s="168">
        <v>43035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93</v>
      </c>
      <c r="B226" s="161">
        <v>42943</v>
      </c>
      <c r="C226" s="161"/>
      <c r="D226" s="162" t="s">
        <v>203</v>
      </c>
      <c r="E226" s="163" t="s">
        <v>546</v>
      </c>
      <c r="F226" s="164">
        <v>657.5</v>
      </c>
      <c r="G226" s="163"/>
      <c r="H226" s="163">
        <v>825</v>
      </c>
      <c r="I226" s="165">
        <v>820</v>
      </c>
      <c r="J226" s="166" t="s">
        <v>632</v>
      </c>
      <c r="K226" s="136">
        <f t="shared" si="86"/>
        <v>167.5</v>
      </c>
      <c r="L226" s="167">
        <f t="shared" si="87"/>
        <v>0.25475285171102663</v>
      </c>
      <c r="M226" s="163" t="s">
        <v>548</v>
      </c>
      <c r="N226" s="168">
        <v>43090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94</v>
      </c>
      <c r="B227" s="130">
        <v>42964</v>
      </c>
      <c r="C227" s="130"/>
      <c r="D227" s="131" t="s">
        <v>375</v>
      </c>
      <c r="E227" s="132" t="s">
        <v>546</v>
      </c>
      <c r="F227" s="133">
        <v>605</v>
      </c>
      <c r="G227" s="132"/>
      <c r="H227" s="132">
        <v>750</v>
      </c>
      <c r="I227" s="134">
        <v>750</v>
      </c>
      <c r="J227" s="135" t="s">
        <v>691</v>
      </c>
      <c r="K227" s="136">
        <f t="shared" si="86"/>
        <v>145</v>
      </c>
      <c r="L227" s="137">
        <f t="shared" si="87"/>
        <v>0.23966942148760331</v>
      </c>
      <c r="M227" s="132" t="s">
        <v>548</v>
      </c>
      <c r="N227" s="138">
        <v>43027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39">
        <v>95</v>
      </c>
      <c r="B228" s="140">
        <v>42979</v>
      </c>
      <c r="C228" s="140"/>
      <c r="D228" s="148" t="s">
        <v>700</v>
      </c>
      <c r="E228" s="143" t="s">
        <v>546</v>
      </c>
      <c r="F228" s="143">
        <v>255</v>
      </c>
      <c r="G228" s="144"/>
      <c r="H228" s="144">
        <v>217.25</v>
      </c>
      <c r="I228" s="144">
        <v>320</v>
      </c>
      <c r="J228" s="145" t="s">
        <v>701</v>
      </c>
      <c r="K228" s="146">
        <f t="shared" si="86"/>
        <v>-37.75</v>
      </c>
      <c r="L228" s="149">
        <f t="shared" si="87"/>
        <v>-0.14803921568627451</v>
      </c>
      <c r="M228" s="143" t="s">
        <v>558</v>
      </c>
      <c r="N228" s="140">
        <v>43661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96</v>
      </c>
      <c r="B229" s="130">
        <v>42997</v>
      </c>
      <c r="C229" s="130"/>
      <c r="D229" s="131" t="s">
        <v>702</v>
      </c>
      <c r="E229" s="132" t="s">
        <v>546</v>
      </c>
      <c r="F229" s="133">
        <v>215</v>
      </c>
      <c r="G229" s="132"/>
      <c r="H229" s="132">
        <v>258</v>
      </c>
      <c r="I229" s="134">
        <v>258</v>
      </c>
      <c r="J229" s="135" t="s">
        <v>632</v>
      </c>
      <c r="K229" s="136">
        <f t="shared" si="86"/>
        <v>43</v>
      </c>
      <c r="L229" s="137">
        <f t="shared" si="87"/>
        <v>0.2</v>
      </c>
      <c r="M229" s="132" t="s">
        <v>548</v>
      </c>
      <c r="N229" s="138">
        <v>43040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97</v>
      </c>
      <c r="B230" s="130">
        <v>42997</v>
      </c>
      <c r="C230" s="130"/>
      <c r="D230" s="131" t="s">
        <v>702</v>
      </c>
      <c r="E230" s="132" t="s">
        <v>546</v>
      </c>
      <c r="F230" s="133">
        <v>215</v>
      </c>
      <c r="G230" s="132"/>
      <c r="H230" s="132">
        <v>258</v>
      </c>
      <c r="I230" s="134">
        <v>258</v>
      </c>
      <c r="J230" s="166" t="s">
        <v>632</v>
      </c>
      <c r="K230" s="136">
        <v>43</v>
      </c>
      <c r="L230" s="137">
        <v>0.2</v>
      </c>
      <c r="M230" s="132" t="s">
        <v>548</v>
      </c>
      <c r="N230" s="138">
        <v>43040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98</v>
      </c>
      <c r="B231" s="161">
        <v>42998</v>
      </c>
      <c r="C231" s="161"/>
      <c r="D231" s="162" t="s">
        <v>703</v>
      </c>
      <c r="E231" s="163" t="s">
        <v>546</v>
      </c>
      <c r="F231" s="133">
        <v>75</v>
      </c>
      <c r="G231" s="163"/>
      <c r="H231" s="163">
        <v>90</v>
      </c>
      <c r="I231" s="165">
        <v>90</v>
      </c>
      <c r="J231" s="135" t="s">
        <v>704</v>
      </c>
      <c r="K231" s="136">
        <f t="shared" ref="K231:K236" si="88">H231-F231</f>
        <v>15</v>
      </c>
      <c r="L231" s="137">
        <f t="shared" ref="L231:L236" si="89">K231/F231</f>
        <v>0.2</v>
      </c>
      <c r="M231" s="132" t="s">
        <v>548</v>
      </c>
      <c r="N231" s="138">
        <v>43019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99</v>
      </c>
      <c r="B232" s="161">
        <v>43011</v>
      </c>
      <c r="C232" s="161"/>
      <c r="D232" s="162" t="s">
        <v>705</v>
      </c>
      <c r="E232" s="163" t="s">
        <v>546</v>
      </c>
      <c r="F232" s="164">
        <v>315</v>
      </c>
      <c r="G232" s="163"/>
      <c r="H232" s="163">
        <v>392</v>
      </c>
      <c r="I232" s="165">
        <v>384</v>
      </c>
      <c r="J232" s="166" t="s">
        <v>706</v>
      </c>
      <c r="K232" s="136">
        <f t="shared" si="88"/>
        <v>77</v>
      </c>
      <c r="L232" s="167">
        <f t="shared" si="89"/>
        <v>0.24444444444444444</v>
      </c>
      <c r="M232" s="163" t="s">
        <v>548</v>
      </c>
      <c r="N232" s="168">
        <v>43017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100</v>
      </c>
      <c r="B233" s="161">
        <v>43013</v>
      </c>
      <c r="C233" s="161"/>
      <c r="D233" s="162" t="s">
        <v>444</v>
      </c>
      <c r="E233" s="163" t="s">
        <v>546</v>
      </c>
      <c r="F233" s="164">
        <v>145</v>
      </c>
      <c r="G233" s="163"/>
      <c r="H233" s="163">
        <v>179</v>
      </c>
      <c r="I233" s="165">
        <v>180</v>
      </c>
      <c r="J233" s="166" t="s">
        <v>707</v>
      </c>
      <c r="K233" s="136">
        <f t="shared" si="88"/>
        <v>34</v>
      </c>
      <c r="L233" s="167">
        <f t="shared" si="89"/>
        <v>0.23448275862068965</v>
      </c>
      <c r="M233" s="163" t="s">
        <v>548</v>
      </c>
      <c r="N233" s="168">
        <v>43025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101</v>
      </c>
      <c r="B234" s="161">
        <v>43014</v>
      </c>
      <c r="C234" s="161"/>
      <c r="D234" s="162" t="s">
        <v>350</v>
      </c>
      <c r="E234" s="163" t="s">
        <v>546</v>
      </c>
      <c r="F234" s="164">
        <v>256</v>
      </c>
      <c r="G234" s="163"/>
      <c r="H234" s="163">
        <v>323</v>
      </c>
      <c r="I234" s="165">
        <v>320</v>
      </c>
      <c r="J234" s="166" t="s">
        <v>632</v>
      </c>
      <c r="K234" s="136">
        <f t="shared" si="88"/>
        <v>67</v>
      </c>
      <c r="L234" s="167">
        <f t="shared" si="89"/>
        <v>0.26171875</v>
      </c>
      <c r="M234" s="163" t="s">
        <v>548</v>
      </c>
      <c r="N234" s="168">
        <v>43067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102</v>
      </c>
      <c r="B235" s="161">
        <v>43017</v>
      </c>
      <c r="C235" s="161"/>
      <c r="D235" s="162" t="s">
        <v>364</v>
      </c>
      <c r="E235" s="163" t="s">
        <v>546</v>
      </c>
      <c r="F235" s="164">
        <v>137.5</v>
      </c>
      <c r="G235" s="163"/>
      <c r="H235" s="163">
        <v>184</v>
      </c>
      <c r="I235" s="165">
        <v>183</v>
      </c>
      <c r="J235" s="166" t="s">
        <v>708</v>
      </c>
      <c r="K235" s="136">
        <f t="shared" si="88"/>
        <v>46.5</v>
      </c>
      <c r="L235" s="167">
        <f t="shared" si="89"/>
        <v>0.33818181818181819</v>
      </c>
      <c r="M235" s="163" t="s">
        <v>548</v>
      </c>
      <c r="N235" s="168">
        <v>43108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103</v>
      </c>
      <c r="B236" s="161">
        <v>43018</v>
      </c>
      <c r="C236" s="161"/>
      <c r="D236" s="162" t="s">
        <v>709</v>
      </c>
      <c r="E236" s="163" t="s">
        <v>546</v>
      </c>
      <c r="F236" s="164">
        <v>125.5</v>
      </c>
      <c r="G236" s="163"/>
      <c r="H236" s="163">
        <v>158</v>
      </c>
      <c r="I236" s="165">
        <v>155</v>
      </c>
      <c r="J236" s="166" t="s">
        <v>710</v>
      </c>
      <c r="K236" s="136">
        <f t="shared" si="88"/>
        <v>32.5</v>
      </c>
      <c r="L236" s="167">
        <f t="shared" si="89"/>
        <v>0.25896414342629481</v>
      </c>
      <c r="M236" s="163" t="s">
        <v>548</v>
      </c>
      <c r="N236" s="168">
        <v>43067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104</v>
      </c>
      <c r="B237" s="161">
        <v>43018</v>
      </c>
      <c r="C237" s="161"/>
      <c r="D237" s="162" t="s">
        <v>711</v>
      </c>
      <c r="E237" s="163" t="s">
        <v>546</v>
      </c>
      <c r="F237" s="164">
        <v>895</v>
      </c>
      <c r="G237" s="163"/>
      <c r="H237" s="163">
        <v>1122.5</v>
      </c>
      <c r="I237" s="165">
        <v>1078</v>
      </c>
      <c r="J237" s="166" t="s">
        <v>712</v>
      </c>
      <c r="K237" s="136">
        <v>227.5</v>
      </c>
      <c r="L237" s="167">
        <v>0.25418994413407803</v>
      </c>
      <c r="M237" s="163" t="s">
        <v>548</v>
      </c>
      <c r="N237" s="168">
        <v>43117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105</v>
      </c>
      <c r="B238" s="161">
        <v>43020</v>
      </c>
      <c r="C238" s="161"/>
      <c r="D238" s="162" t="s">
        <v>359</v>
      </c>
      <c r="E238" s="163" t="s">
        <v>546</v>
      </c>
      <c r="F238" s="164">
        <v>525</v>
      </c>
      <c r="G238" s="163"/>
      <c r="H238" s="163">
        <v>629</v>
      </c>
      <c r="I238" s="165">
        <v>629</v>
      </c>
      <c r="J238" s="166" t="s">
        <v>632</v>
      </c>
      <c r="K238" s="136">
        <v>104</v>
      </c>
      <c r="L238" s="167">
        <v>0.19809523809523799</v>
      </c>
      <c r="M238" s="163" t="s">
        <v>548</v>
      </c>
      <c r="N238" s="168">
        <v>43119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106</v>
      </c>
      <c r="B239" s="161">
        <v>43046</v>
      </c>
      <c r="C239" s="161"/>
      <c r="D239" s="162" t="s">
        <v>392</v>
      </c>
      <c r="E239" s="163" t="s">
        <v>546</v>
      </c>
      <c r="F239" s="164">
        <v>740</v>
      </c>
      <c r="G239" s="163"/>
      <c r="H239" s="163">
        <v>892.5</v>
      </c>
      <c r="I239" s="165">
        <v>900</v>
      </c>
      <c r="J239" s="166" t="s">
        <v>713</v>
      </c>
      <c r="K239" s="136">
        <f>H239-F239</f>
        <v>152.5</v>
      </c>
      <c r="L239" s="167">
        <f>K239/F239</f>
        <v>0.20608108108108109</v>
      </c>
      <c r="M239" s="163" t="s">
        <v>548</v>
      </c>
      <c r="N239" s="168">
        <v>43052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107</v>
      </c>
      <c r="B240" s="130">
        <v>43073</v>
      </c>
      <c r="C240" s="130"/>
      <c r="D240" s="131" t="s">
        <v>714</v>
      </c>
      <c r="E240" s="132" t="s">
        <v>546</v>
      </c>
      <c r="F240" s="133">
        <v>118.5</v>
      </c>
      <c r="G240" s="132"/>
      <c r="H240" s="132">
        <v>143.5</v>
      </c>
      <c r="I240" s="134">
        <v>145</v>
      </c>
      <c r="J240" s="135" t="s">
        <v>715</v>
      </c>
      <c r="K240" s="136">
        <f>H240-F240</f>
        <v>25</v>
      </c>
      <c r="L240" s="137">
        <f>K240/F240</f>
        <v>0.2109704641350211</v>
      </c>
      <c r="M240" s="132" t="s">
        <v>548</v>
      </c>
      <c r="N240" s="138">
        <v>43097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39">
        <v>108</v>
      </c>
      <c r="B241" s="140">
        <v>43090</v>
      </c>
      <c r="C241" s="140"/>
      <c r="D241" s="141" t="s">
        <v>419</v>
      </c>
      <c r="E241" s="142" t="s">
        <v>546</v>
      </c>
      <c r="F241" s="143">
        <v>715</v>
      </c>
      <c r="G241" s="143"/>
      <c r="H241" s="144">
        <v>500</v>
      </c>
      <c r="I241" s="144">
        <v>872</v>
      </c>
      <c r="J241" s="145" t="s">
        <v>716</v>
      </c>
      <c r="K241" s="146">
        <f>H241-F241</f>
        <v>-215</v>
      </c>
      <c r="L241" s="147">
        <f>K241/F241</f>
        <v>-0.30069930069930068</v>
      </c>
      <c r="M241" s="143" t="s">
        <v>558</v>
      </c>
      <c r="N241" s="140">
        <v>43670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109</v>
      </c>
      <c r="B242" s="130">
        <v>43098</v>
      </c>
      <c r="C242" s="130"/>
      <c r="D242" s="131" t="s">
        <v>705</v>
      </c>
      <c r="E242" s="132" t="s">
        <v>546</v>
      </c>
      <c r="F242" s="133">
        <v>435</v>
      </c>
      <c r="G242" s="132"/>
      <c r="H242" s="132">
        <v>542.5</v>
      </c>
      <c r="I242" s="134">
        <v>539</v>
      </c>
      <c r="J242" s="135" t="s">
        <v>632</v>
      </c>
      <c r="K242" s="136">
        <v>107.5</v>
      </c>
      <c r="L242" s="137">
        <v>0.247126436781609</v>
      </c>
      <c r="M242" s="132" t="s">
        <v>548</v>
      </c>
      <c r="N242" s="138">
        <v>43206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110</v>
      </c>
      <c r="B243" s="130">
        <v>43098</v>
      </c>
      <c r="C243" s="130"/>
      <c r="D243" s="131" t="s">
        <v>518</v>
      </c>
      <c r="E243" s="132" t="s">
        <v>546</v>
      </c>
      <c r="F243" s="133">
        <v>885</v>
      </c>
      <c r="G243" s="132"/>
      <c r="H243" s="132">
        <v>1090</v>
      </c>
      <c r="I243" s="134">
        <v>1084</v>
      </c>
      <c r="J243" s="135" t="s">
        <v>632</v>
      </c>
      <c r="K243" s="136">
        <v>205</v>
      </c>
      <c r="L243" s="137">
        <v>0.23163841807909599</v>
      </c>
      <c r="M243" s="132" t="s">
        <v>548</v>
      </c>
      <c r="N243" s="138">
        <v>43213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9">
        <v>111</v>
      </c>
      <c r="B244" s="170">
        <v>43192</v>
      </c>
      <c r="C244" s="170"/>
      <c r="D244" s="148" t="s">
        <v>717</v>
      </c>
      <c r="E244" s="143" t="s">
        <v>546</v>
      </c>
      <c r="F244" s="171">
        <v>478.5</v>
      </c>
      <c r="G244" s="143"/>
      <c r="H244" s="143">
        <v>442</v>
      </c>
      <c r="I244" s="144">
        <v>613</v>
      </c>
      <c r="J244" s="145" t="s">
        <v>718</v>
      </c>
      <c r="K244" s="146">
        <f>H244-F244</f>
        <v>-36.5</v>
      </c>
      <c r="L244" s="147">
        <f>K244/F244</f>
        <v>-7.6280041797283177E-2</v>
      </c>
      <c r="M244" s="143" t="s">
        <v>558</v>
      </c>
      <c r="N244" s="140">
        <v>43762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39">
        <v>112</v>
      </c>
      <c r="B245" s="140">
        <v>43194</v>
      </c>
      <c r="C245" s="140"/>
      <c r="D245" s="141" t="s">
        <v>719</v>
      </c>
      <c r="E245" s="142" t="s">
        <v>546</v>
      </c>
      <c r="F245" s="143">
        <f>141.5-7.3</f>
        <v>134.19999999999999</v>
      </c>
      <c r="G245" s="143"/>
      <c r="H245" s="144">
        <v>77</v>
      </c>
      <c r="I245" s="144">
        <v>180</v>
      </c>
      <c r="J245" s="145" t="s">
        <v>720</v>
      </c>
      <c r="K245" s="146">
        <f>H245-F245</f>
        <v>-57.199999999999989</v>
      </c>
      <c r="L245" s="147">
        <f>K245/F245</f>
        <v>-0.42622950819672129</v>
      </c>
      <c r="M245" s="143" t="s">
        <v>558</v>
      </c>
      <c r="N245" s="140">
        <v>43522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39">
        <v>113</v>
      </c>
      <c r="B246" s="140">
        <v>43209</v>
      </c>
      <c r="C246" s="140"/>
      <c r="D246" s="141" t="s">
        <v>721</v>
      </c>
      <c r="E246" s="142" t="s">
        <v>546</v>
      </c>
      <c r="F246" s="143">
        <v>430</v>
      </c>
      <c r="G246" s="143"/>
      <c r="H246" s="144">
        <v>220</v>
      </c>
      <c r="I246" s="144">
        <v>537</v>
      </c>
      <c r="J246" s="145" t="s">
        <v>722</v>
      </c>
      <c r="K246" s="146">
        <f>H246-F246</f>
        <v>-210</v>
      </c>
      <c r="L246" s="147">
        <f>K246/F246</f>
        <v>-0.48837209302325579</v>
      </c>
      <c r="M246" s="143" t="s">
        <v>558</v>
      </c>
      <c r="N246" s="140">
        <v>43252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114</v>
      </c>
      <c r="B247" s="161">
        <v>43220</v>
      </c>
      <c r="C247" s="161"/>
      <c r="D247" s="162" t="s">
        <v>723</v>
      </c>
      <c r="E247" s="163" t="s">
        <v>546</v>
      </c>
      <c r="F247" s="163">
        <v>153.5</v>
      </c>
      <c r="G247" s="163"/>
      <c r="H247" s="163">
        <v>196</v>
      </c>
      <c r="I247" s="165">
        <v>196</v>
      </c>
      <c r="J247" s="135" t="s">
        <v>724</v>
      </c>
      <c r="K247" s="136">
        <f>H247-F247</f>
        <v>42.5</v>
      </c>
      <c r="L247" s="137">
        <f>K247/F247</f>
        <v>0.27687296416938112</v>
      </c>
      <c r="M247" s="132" t="s">
        <v>548</v>
      </c>
      <c r="N247" s="138">
        <v>43605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115</v>
      </c>
      <c r="B248" s="140">
        <v>43306</v>
      </c>
      <c r="C248" s="140"/>
      <c r="D248" s="141" t="s">
        <v>692</v>
      </c>
      <c r="E248" s="142" t="s">
        <v>546</v>
      </c>
      <c r="F248" s="143">
        <v>27.5</v>
      </c>
      <c r="G248" s="143"/>
      <c r="H248" s="144">
        <v>13.1</v>
      </c>
      <c r="I248" s="144">
        <v>60</v>
      </c>
      <c r="J248" s="145" t="s">
        <v>725</v>
      </c>
      <c r="K248" s="146">
        <v>-14.4</v>
      </c>
      <c r="L248" s="147">
        <v>-0.52363636363636401</v>
      </c>
      <c r="M248" s="143" t="s">
        <v>558</v>
      </c>
      <c r="N248" s="140">
        <v>43138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9">
        <v>116</v>
      </c>
      <c r="B249" s="170">
        <v>43318</v>
      </c>
      <c r="C249" s="170"/>
      <c r="D249" s="148" t="s">
        <v>726</v>
      </c>
      <c r="E249" s="143" t="s">
        <v>546</v>
      </c>
      <c r="F249" s="143">
        <v>148.5</v>
      </c>
      <c r="G249" s="143"/>
      <c r="H249" s="143">
        <v>102</v>
      </c>
      <c r="I249" s="144">
        <v>182</v>
      </c>
      <c r="J249" s="145" t="s">
        <v>727</v>
      </c>
      <c r="K249" s="146">
        <f>H249-F249</f>
        <v>-46.5</v>
      </c>
      <c r="L249" s="147">
        <f>K249/F249</f>
        <v>-0.31313131313131315</v>
      </c>
      <c r="M249" s="143" t="s">
        <v>558</v>
      </c>
      <c r="N249" s="140">
        <v>43661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117</v>
      </c>
      <c r="B250" s="130">
        <v>43335</v>
      </c>
      <c r="C250" s="130"/>
      <c r="D250" s="131" t="s">
        <v>728</v>
      </c>
      <c r="E250" s="132" t="s">
        <v>546</v>
      </c>
      <c r="F250" s="163">
        <v>285</v>
      </c>
      <c r="G250" s="132"/>
      <c r="H250" s="132">
        <v>355</v>
      </c>
      <c r="I250" s="134">
        <v>364</v>
      </c>
      <c r="J250" s="135" t="s">
        <v>729</v>
      </c>
      <c r="K250" s="136">
        <v>70</v>
      </c>
      <c r="L250" s="137">
        <v>0.24561403508771901</v>
      </c>
      <c r="M250" s="132" t="s">
        <v>548</v>
      </c>
      <c r="N250" s="138">
        <v>43455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118</v>
      </c>
      <c r="B251" s="130">
        <v>43341</v>
      </c>
      <c r="C251" s="130"/>
      <c r="D251" s="131" t="s">
        <v>384</v>
      </c>
      <c r="E251" s="132" t="s">
        <v>546</v>
      </c>
      <c r="F251" s="163">
        <v>525</v>
      </c>
      <c r="G251" s="132"/>
      <c r="H251" s="132">
        <v>585</v>
      </c>
      <c r="I251" s="134">
        <v>635</v>
      </c>
      <c r="J251" s="135" t="s">
        <v>730</v>
      </c>
      <c r="K251" s="136">
        <f t="shared" ref="K251:K282" si="90">H251-F251</f>
        <v>60</v>
      </c>
      <c r="L251" s="137">
        <f t="shared" ref="L251:L282" si="91">K251/F251</f>
        <v>0.11428571428571428</v>
      </c>
      <c r="M251" s="132" t="s">
        <v>548</v>
      </c>
      <c r="N251" s="138">
        <v>43662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119</v>
      </c>
      <c r="B252" s="130">
        <v>43395</v>
      </c>
      <c r="C252" s="130"/>
      <c r="D252" s="131" t="s">
        <v>375</v>
      </c>
      <c r="E252" s="132" t="s">
        <v>546</v>
      </c>
      <c r="F252" s="163">
        <v>475</v>
      </c>
      <c r="G252" s="132"/>
      <c r="H252" s="132">
        <v>574</v>
      </c>
      <c r="I252" s="134">
        <v>570</v>
      </c>
      <c r="J252" s="135" t="s">
        <v>632</v>
      </c>
      <c r="K252" s="136">
        <f t="shared" si="90"/>
        <v>99</v>
      </c>
      <c r="L252" s="137">
        <f t="shared" si="91"/>
        <v>0.20842105263157895</v>
      </c>
      <c r="M252" s="132" t="s">
        <v>548</v>
      </c>
      <c r="N252" s="138">
        <v>43403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120</v>
      </c>
      <c r="B253" s="161">
        <v>43397</v>
      </c>
      <c r="C253" s="161"/>
      <c r="D253" s="162" t="s">
        <v>731</v>
      </c>
      <c r="E253" s="163" t="s">
        <v>546</v>
      </c>
      <c r="F253" s="163">
        <v>707.5</v>
      </c>
      <c r="G253" s="163"/>
      <c r="H253" s="163">
        <v>872</v>
      </c>
      <c r="I253" s="165">
        <v>872</v>
      </c>
      <c r="J253" s="166" t="s">
        <v>632</v>
      </c>
      <c r="K253" s="136">
        <f t="shared" si="90"/>
        <v>164.5</v>
      </c>
      <c r="L253" s="167">
        <f t="shared" si="91"/>
        <v>0.23250883392226149</v>
      </c>
      <c r="M253" s="163" t="s">
        <v>548</v>
      </c>
      <c r="N253" s="168">
        <v>43482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121</v>
      </c>
      <c r="B254" s="161">
        <v>43398</v>
      </c>
      <c r="C254" s="161"/>
      <c r="D254" s="162" t="s">
        <v>732</v>
      </c>
      <c r="E254" s="163" t="s">
        <v>546</v>
      </c>
      <c r="F254" s="163">
        <v>162</v>
      </c>
      <c r="G254" s="163"/>
      <c r="H254" s="163">
        <v>204</v>
      </c>
      <c r="I254" s="165">
        <v>209</v>
      </c>
      <c r="J254" s="166" t="s">
        <v>733</v>
      </c>
      <c r="K254" s="136">
        <f t="shared" si="90"/>
        <v>42</v>
      </c>
      <c r="L254" s="167">
        <f t="shared" si="91"/>
        <v>0.25925925925925924</v>
      </c>
      <c r="M254" s="163" t="s">
        <v>548</v>
      </c>
      <c r="N254" s="168">
        <v>43539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122</v>
      </c>
      <c r="B255" s="161">
        <v>43399</v>
      </c>
      <c r="C255" s="161"/>
      <c r="D255" s="162" t="s">
        <v>460</v>
      </c>
      <c r="E255" s="163" t="s">
        <v>546</v>
      </c>
      <c r="F255" s="163">
        <v>240</v>
      </c>
      <c r="G255" s="163"/>
      <c r="H255" s="163">
        <v>297</v>
      </c>
      <c r="I255" s="165">
        <v>297</v>
      </c>
      <c r="J255" s="166" t="s">
        <v>632</v>
      </c>
      <c r="K255" s="172">
        <f t="shared" si="90"/>
        <v>57</v>
      </c>
      <c r="L255" s="167">
        <f t="shared" si="91"/>
        <v>0.23749999999999999</v>
      </c>
      <c r="M255" s="163" t="s">
        <v>548</v>
      </c>
      <c r="N255" s="168">
        <v>43417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123</v>
      </c>
      <c r="B256" s="130">
        <v>43439</v>
      </c>
      <c r="C256" s="130"/>
      <c r="D256" s="131" t="s">
        <v>734</v>
      </c>
      <c r="E256" s="132" t="s">
        <v>546</v>
      </c>
      <c r="F256" s="132">
        <v>202.5</v>
      </c>
      <c r="G256" s="132"/>
      <c r="H256" s="132">
        <v>255</v>
      </c>
      <c r="I256" s="134">
        <v>252</v>
      </c>
      <c r="J256" s="135" t="s">
        <v>632</v>
      </c>
      <c r="K256" s="136">
        <f t="shared" si="90"/>
        <v>52.5</v>
      </c>
      <c r="L256" s="137">
        <f t="shared" si="91"/>
        <v>0.25925925925925924</v>
      </c>
      <c r="M256" s="132" t="s">
        <v>548</v>
      </c>
      <c r="N256" s="138">
        <v>43542</v>
      </c>
      <c r="O256" s="54"/>
      <c r="P256" s="54"/>
      <c r="Q256" s="198"/>
      <c r="R256" s="37" t="s">
        <v>1029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124</v>
      </c>
      <c r="B257" s="161">
        <v>43465</v>
      </c>
      <c r="C257" s="130"/>
      <c r="D257" s="162" t="s">
        <v>156</v>
      </c>
      <c r="E257" s="163" t="s">
        <v>546</v>
      </c>
      <c r="F257" s="163">
        <v>710</v>
      </c>
      <c r="G257" s="163"/>
      <c r="H257" s="163">
        <v>866</v>
      </c>
      <c r="I257" s="165">
        <v>866</v>
      </c>
      <c r="J257" s="166" t="s">
        <v>632</v>
      </c>
      <c r="K257" s="136">
        <f t="shared" si="90"/>
        <v>156</v>
      </c>
      <c r="L257" s="137">
        <f t="shared" si="91"/>
        <v>0.21971830985915494</v>
      </c>
      <c r="M257" s="132" t="s">
        <v>548</v>
      </c>
      <c r="N257" s="138">
        <v>43553</v>
      </c>
      <c r="O257" s="54"/>
      <c r="P257" s="54"/>
      <c r="Q257" s="198"/>
      <c r="R257" s="37" t="s">
        <v>1029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125</v>
      </c>
      <c r="B258" s="161">
        <v>43522</v>
      </c>
      <c r="C258" s="161"/>
      <c r="D258" s="162" t="s">
        <v>170</v>
      </c>
      <c r="E258" s="163" t="s">
        <v>546</v>
      </c>
      <c r="F258" s="163">
        <v>337.25</v>
      </c>
      <c r="G258" s="163"/>
      <c r="H258" s="163">
        <v>398.5</v>
      </c>
      <c r="I258" s="165">
        <v>411</v>
      </c>
      <c r="J258" s="135" t="s">
        <v>735</v>
      </c>
      <c r="K258" s="136">
        <f t="shared" si="90"/>
        <v>61.25</v>
      </c>
      <c r="L258" s="137">
        <f t="shared" si="91"/>
        <v>0.1816160118606375</v>
      </c>
      <c r="M258" s="132" t="s">
        <v>548</v>
      </c>
      <c r="N258" s="138">
        <v>43760</v>
      </c>
      <c r="O258" s="54"/>
      <c r="P258" s="54"/>
      <c r="Q258" s="198"/>
      <c r="R258" s="37" t="s">
        <v>1029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126</v>
      </c>
      <c r="B259" s="174">
        <v>43559</v>
      </c>
      <c r="C259" s="174"/>
      <c r="D259" s="175" t="s">
        <v>736</v>
      </c>
      <c r="E259" s="176" t="s">
        <v>546</v>
      </c>
      <c r="F259" s="176">
        <v>130</v>
      </c>
      <c r="G259" s="176"/>
      <c r="H259" s="176">
        <v>65</v>
      </c>
      <c r="I259" s="177">
        <v>158</v>
      </c>
      <c r="J259" s="145" t="s">
        <v>737</v>
      </c>
      <c r="K259" s="146">
        <f t="shared" si="90"/>
        <v>-65</v>
      </c>
      <c r="L259" s="147">
        <f t="shared" si="91"/>
        <v>-0.5</v>
      </c>
      <c r="M259" s="143" t="s">
        <v>558</v>
      </c>
      <c r="N259" s="140">
        <v>43726</v>
      </c>
      <c r="O259" s="54"/>
      <c r="P259" s="54"/>
      <c r="Q259" s="198"/>
      <c r="R259" s="37" t="s">
        <v>1027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127</v>
      </c>
      <c r="B260" s="161">
        <v>43017</v>
      </c>
      <c r="C260" s="161"/>
      <c r="D260" s="162" t="s">
        <v>205</v>
      </c>
      <c r="E260" s="163" t="s">
        <v>546</v>
      </c>
      <c r="F260" s="163">
        <v>141.5</v>
      </c>
      <c r="G260" s="163"/>
      <c r="H260" s="163">
        <v>183.5</v>
      </c>
      <c r="I260" s="165">
        <v>210</v>
      </c>
      <c r="J260" s="135" t="s">
        <v>733</v>
      </c>
      <c r="K260" s="136">
        <f t="shared" si="90"/>
        <v>42</v>
      </c>
      <c r="L260" s="137">
        <f t="shared" si="91"/>
        <v>0.29681978798586572</v>
      </c>
      <c r="M260" s="132" t="s">
        <v>548</v>
      </c>
      <c r="N260" s="138">
        <v>43042</v>
      </c>
      <c r="O260" s="54"/>
      <c r="P260" s="54"/>
      <c r="Q260" s="198"/>
      <c r="R260" s="37" t="s">
        <v>1027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73">
        <v>128</v>
      </c>
      <c r="B261" s="174">
        <v>43074</v>
      </c>
      <c r="C261" s="174"/>
      <c r="D261" s="175" t="s">
        <v>738</v>
      </c>
      <c r="E261" s="176" t="s">
        <v>546</v>
      </c>
      <c r="F261" s="171">
        <v>172</v>
      </c>
      <c r="G261" s="176"/>
      <c r="H261" s="176">
        <v>155.25</v>
      </c>
      <c r="I261" s="177">
        <v>230</v>
      </c>
      <c r="J261" s="145" t="s">
        <v>739</v>
      </c>
      <c r="K261" s="146">
        <f t="shared" si="90"/>
        <v>-16.75</v>
      </c>
      <c r="L261" s="147">
        <f t="shared" si="91"/>
        <v>-9.7383720930232565E-2</v>
      </c>
      <c r="M261" s="143" t="s">
        <v>558</v>
      </c>
      <c r="N261" s="140">
        <v>43787</v>
      </c>
      <c r="O261" s="54"/>
      <c r="P261" s="54"/>
      <c r="Q261" s="198"/>
      <c r="R261" s="37" t="s">
        <v>1027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129</v>
      </c>
      <c r="B262" s="161">
        <v>43398</v>
      </c>
      <c r="C262" s="161"/>
      <c r="D262" s="162" t="s">
        <v>117</v>
      </c>
      <c r="E262" s="163" t="s">
        <v>546</v>
      </c>
      <c r="F262" s="163">
        <v>698.5</v>
      </c>
      <c r="G262" s="163"/>
      <c r="H262" s="163">
        <v>890</v>
      </c>
      <c r="I262" s="165">
        <v>890</v>
      </c>
      <c r="J262" s="135" t="s">
        <v>740</v>
      </c>
      <c r="K262" s="136">
        <f t="shared" si="90"/>
        <v>191.5</v>
      </c>
      <c r="L262" s="137">
        <f t="shared" si="91"/>
        <v>0.27415891195418757</v>
      </c>
      <c r="M262" s="132" t="s">
        <v>548</v>
      </c>
      <c r="N262" s="138">
        <v>44328</v>
      </c>
      <c r="O262" s="54"/>
      <c r="P262" s="54"/>
      <c r="Q262" s="198"/>
      <c r="R262" s="37" t="s">
        <v>1029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130</v>
      </c>
      <c r="B263" s="161">
        <v>42877</v>
      </c>
      <c r="C263" s="161"/>
      <c r="D263" s="162" t="s">
        <v>741</v>
      </c>
      <c r="E263" s="163" t="s">
        <v>546</v>
      </c>
      <c r="F263" s="163">
        <v>127.6</v>
      </c>
      <c r="G263" s="163"/>
      <c r="H263" s="163">
        <v>138</v>
      </c>
      <c r="I263" s="165">
        <v>190</v>
      </c>
      <c r="J263" s="135" t="s">
        <v>742</v>
      </c>
      <c r="K263" s="136">
        <f t="shared" si="90"/>
        <v>10.400000000000006</v>
      </c>
      <c r="L263" s="137">
        <f t="shared" si="91"/>
        <v>8.1504702194357417E-2</v>
      </c>
      <c r="M263" s="132" t="s">
        <v>548</v>
      </c>
      <c r="N263" s="138">
        <v>43774</v>
      </c>
      <c r="O263" s="54"/>
      <c r="P263" s="54"/>
      <c r="Q263" s="198"/>
      <c r="R263" s="37" t="s">
        <v>1027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131</v>
      </c>
      <c r="B264" s="161">
        <v>43158</v>
      </c>
      <c r="C264" s="161"/>
      <c r="D264" s="162" t="s">
        <v>743</v>
      </c>
      <c r="E264" s="163" t="s">
        <v>546</v>
      </c>
      <c r="F264" s="163">
        <v>317</v>
      </c>
      <c r="G264" s="163"/>
      <c r="H264" s="163">
        <v>382.5</v>
      </c>
      <c r="I264" s="165">
        <v>398</v>
      </c>
      <c r="J264" s="135" t="s">
        <v>744</v>
      </c>
      <c r="K264" s="136">
        <f t="shared" si="90"/>
        <v>65.5</v>
      </c>
      <c r="L264" s="137">
        <f t="shared" si="91"/>
        <v>0.20662460567823343</v>
      </c>
      <c r="M264" s="132" t="s">
        <v>548</v>
      </c>
      <c r="N264" s="138">
        <v>44238</v>
      </c>
      <c r="O264" s="54"/>
      <c r="P264" s="54"/>
      <c r="Q264" s="198"/>
      <c r="R264" s="37" t="s">
        <v>1027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132</v>
      </c>
      <c r="B265" s="174">
        <v>43164</v>
      </c>
      <c r="C265" s="174"/>
      <c r="D265" s="175" t="s">
        <v>162</v>
      </c>
      <c r="E265" s="176" t="s">
        <v>546</v>
      </c>
      <c r="F265" s="171">
        <f>510-14.4</f>
        <v>495.6</v>
      </c>
      <c r="G265" s="176"/>
      <c r="H265" s="176">
        <v>350</v>
      </c>
      <c r="I265" s="177">
        <v>672</v>
      </c>
      <c r="J265" s="145" t="s">
        <v>745</v>
      </c>
      <c r="K265" s="146">
        <f t="shared" si="90"/>
        <v>-145.60000000000002</v>
      </c>
      <c r="L265" s="147">
        <f t="shared" si="91"/>
        <v>-0.29378531073446329</v>
      </c>
      <c r="M265" s="143" t="s">
        <v>558</v>
      </c>
      <c r="N265" s="140">
        <v>43887</v>
      </c>
      <c r="O265" s="54"/>
      <c r="P265" s="54"/>
      <c r="Q265" s="198"/>
      <c r="R265" s="37" t="s">
        <v>1029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133</v>
      </c>
      <c r="B266" s="174">
        <v>43237</v>
      </c>
      <c r="C266" s="174"/>
      <c r="D266" s="175" t="s">
        <v>746</v>
      </c>
      <c r="E266" s="176" t="s">
        <v>546</v>
      </c>
      <c r="F266" s="171">
        <v>230.3</v>
      </c>
      <c r="G266" s="176"/>
      <c r="H266" s="176">
        <v>102.5</v>
      </c>
      <c r="I266" s="177">
        <v>348</v>
      </c>
      <c r="J266" s="145" t="s">
        <v>747</v>
      </c>
      <c r="K266" s="146">
        <f t="shared" si="90"/>
        <v>-127.80000000000001</v>
      </c>
      <c r="L266" s="147">
        <f t="shared" si="91"/>
        <v>-0.55492835432045162</v>
      </c>
      <c r="M266" s="143" t="s">
        <v>558</v>
      </c>
      <c r="N266" s="140">
        <v>43896</v>
      </c>
      <c r="O266" s="54"/>
      <c r="P266" s="54"/>
      <c r="Q266" s="198"/>
      <c r="R266" s="37" t="s">
        <v>1029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134</v>
      </c>
      <c r="B267" s="161">
        <v>43258</v>
      </c>
      <c r="C267" s="161"/>
      <c r="D267" s="162" t="s">
        <v>423</v>
      </c>
      <c r="E267" s="163" t="s">
        <v>546</v>
      </c>
      <c r="F267" s="163">
        <f>342.5-5.1</f>
        <v>337.4</v>
      </c>
      <c r="G267" s="163"/>
      <c r="H267" s="163">
        <v>412.5</v>
      </c>
      <c r="I267" s="165">
        <v>439</v>
      </c>
      <c r="J267" s="135" t="s">
        <v>748</v>
      </c>
      <c r="K267" s="136">
        <f t="shared" si="90"/>
        <v>75.100000000000023</v>
      </c>
      <c r="L267" s="137">
        <f t="shared" si="91"/>
        <v>0.22258446947243635</v>
      </c>
      <c r="M267" s="132" t="s">
        <v>548</v>
      </c>
      <c r="N267" s="138">
        <v>44230</v>
      </c>
      <c r="O267" s="54"/>
      <c r="P267" s="54"/>
      <c r="Q267" s="198"/>
      <c r="R267" s="37" t="s">
        <v>1027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135</v>
      </c>
      <c r="B268" s="153">
        <v>43285</v>
      </c>
      <c r="C268" s="153"/>
      <c r="D268" s="154" t="s">
        <v>56</v>
      </c>
      <c r="E268" s="155" t="s">
        <v>546</v>
      </c>
      <c r="F268" s="155">
        <f>127.5-5.53</f>
        <v>121.97</v>
      </c>
      <c r="G268" s="156"/>
      <c r="H268" s="156">
        <v>122.5</v>
      </c>
      <c r="I268" s="156">
        <v>170</v>
      </c>
      <c r="J268" s="157" t="s">
        <v>749</v>
      </c>
      <c r="K268" s="158">
        <f t="shared" si="90"/>
        <v>0.53000000000000114</v>
      </c>
      <c r="L268" s="159">
        <f t="shared" si="91"/>
        <v>4.3453308190538747E-3</v>
      </c>
      <c r="M268" s="155" t="s">
        <v>565</v>
      </c>
      <c r="N268" s="153">
        <v>44431</v>
      </c>
      <c r="O268" s="54"/>
      <c r="P268" s="54"/>
      <c r="Q268" s="198"/>
      <c r="R268" s="37" t="s">
        <v>1029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73">
        <v>136</v>
      </c>
      <c r="B269" s="174">
        <v>43294</v>
      </c>
      <c r="C269" s="174"/>
      <c r="D269" s="175" t="s">
        <v>750</v>
      </c>
      <c r="E269" s="176" t="s">
        <v>546</v>
      </c>
      <c r="F269" s="171">
        <v>46.5</v>
      </c>
      <c r="G269" s="176"/>
      <c r="H269" s="176">
        <v>17</v>
      </c>
      <c r="I269" s="177">
        <v>59</v>
      </c>
      <c r="J269" s="145" t="s">
        <v>751</v>
      </c>
      <c r="K269" s="146">
        <f t="shared" si="90"/>
        <v>-29.5</v>
      </c>
      <c r="L269" s="147">
        <f t="shared" si="91"/>
        <v>-0.63440860215053763</v>
      </c>
      <c r="M269" s="143" t="s">
        <v>558</v>
      </c>
      <c r="N269" s="140">
        <v>43887</v>
      </c>
      <c r="O269" s="54"/>
      <c r="P269" s="54"/>
      <c r="Q269" s="198"/>
      <c r="R269" s="37" t="s">
        <v>1029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137</v>
      </c>
      <c r="B270" s="161">
        <v>43396</v>
      </c>
      <c r="C270" s="161"/>
      <c r="D270" s="162" t="s">
        <v>407</v>
      </c>
      <c r="E270" s="163" t="s">
        <v>546</v>
      </c>
      <c r="F270" s="163">
        <v>156.5</v>
      </c>
      <c r="G270" s="163"/>
      <c r="H270" s="163">
        <v>207.5</v>
      </c>
      <c r="I270" s="165">
        <v>191</v>
      </c>
      <c r="J270" s="135" t="s">
        <v>632</v>
      </c>
      <c r="K270" s="136">
        <f t="shared" si="90"/>
        <v>51</v>
      </c>
      <c r="L270" s="137">
        <f t="shared" si="91"/>
        <v>0.32587859424920129</v>
      </c>
      <c r="M270" s="132" t="s">
        <v>548</v>
      </c>
      <c r="N270" s="138">
        <v>44369</v>
      </c>
      <c r="O270" s="54"/>
      <c r="P270" s="54"/>
      <c r="Q270" s="198"/>
      <c r="R270" s="37" t="s">
        <v>1029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138</v>
      </c>
      <c r="B271" s="161">
        <v>43439</v>
      </c>
      <c r="C271" s="161"/>
      <c r="D271" s="162" t="s">
        <v>338</v>
      </c>
      <c r="E271" s="163" t="s">
        <v>546</v>
      </c>
      <c r="F271" s="163">
        <v>259.5</v>
      </c>
      <c r="G271" s="163"/>
      <c r="H271" s="163">
        <v>320</v>
      </c>
      <c r="I271" s="165">
        <v>320</v>
      </c>
      <c r="J271" s="135" t="s">
        <v>632</v>
      </c>
      <c r="K271" s="136">
        <f t="shared" si="90"/>
        <v>60.5</v>
      </c>
      <c r="L271" s="137">
        <f t="shared" si="91"/>
        <v>0.23314065510597304</v>
      </c>
      <c r="M271" s="132" t="s">
        <v>548</v>
      </c>
      <c r="N271" s="138">
        <v>44323</v>
      </c>
      <c r="O271" s="54"/>
      <c r="P271" s="54"/>
      <c r="Q271" s="198"/>
      <c r="R271" s="37" t="s">
        <v>1029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73">
        <v>139</v>
      </c>
      <c r="B272" s="174">
        <v>43439</v>
      </c>
      <c r="C272" s="174"/>
      <c r="D272" s="175" t="s">
        <v>752</v>
      </c>
      <c r="E272" s="176" t="s">
        <v>546</v>
      </c>
      <c r="F272" s="176">
        <v>715</v>
      </c>
      <c r="G272" s="176"/>
      <c r="H272" s="176">
        <v>445</v>
      </c>
      <c r="I272" s="177">
        <v>840</v>
      </c>
      <c r="J272" s="145" t="s">
        <v>753</v>
      </c>
      <c r="K272" s="146">
        <f t="shared" si="90"/>
        <v>-270</v>
      </c>
      <c r="L272" s="147">
        <f t="shared" si="91"/>
        <v>-0.3776223776223776</v>
      </c>
      <c r="M272" s="143" t="s">
        <v>558</v>
      </c>
      <c r="N272" s="140">
        <v>43800</v>
      </c>
      <c r="O272" s="54"/>
      <c r="P272" s="54"/>
      <c r="Q272" s="198"/>
      <c r="R272" s="37" t="s">
        <v>1029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140</v>
      </c>
      <c r="B273" s="161">
        <v>43469</v>
      </c>
      <c r="C273" s="161"/>
      <c r="D273" s="162" t="s">
        <v>176</v>
      </c>
      <c r="E273" s="163" t="s">
        <v>546</v>
      </c>
      <c r="F273" s="163">
        <v>875</v>
      </c>
      <c r="G273" s="163"/>
      <c r="H273" s="163">
        <v>1165</v>
      </c>
      <c r="I273" s="165">
        <v>1185</v>
      </c>
      <c r="J273" s="135" t="s">
        <v>754</v>
      </c>
      <c r="K273" s="136">
        <f t="shared" si="90"/>
        <v>290</v>
      </c>
      <c r="L273" s="137">
        <f t="shared" si="91"/>
        <v>0.33142857142857141</v>
      </c>
      <c r="M273" s="132" t="s">
        <v>548</v>
      </c>
      <c r="N273" s="138">
        <v>43847</v>
      </c>
      <c r="O273" s="54"/>
      <c r="P273" s="54"/>
      <c r="Q273" s="198"/>
      <c r="R273" s="37" t="s">
        <v>1029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141</v>
      </c>
      <c r="B274" s="161">
        <v>43559</v>
      </c>
      <c r="C274" s="161"/>
      <c r="D274" s="162" t="s">
        <v>356</v>
      </c>
      <c r="E274" s="163" t="s">
        <v>546</v>
      </c>
      <c r="F274" s="163">
        <f>387-14.63</f>
        <v>372.37</v>
      </c>
      <c r="G274" s="163"/>
      <c r="H274" s="163">
        <v>490</v>
      </c>
      <c r="I274" s="165">
        <v>490</v>
      </c>
      <c r="J274" s="135" t="s">
        <v>632</v>
      </c>
      <c r="K274" s="136">
        <f t="shared" si="90"/>
        <v>117.63</v>
      </c>
      <c r="L274" s="137">
        <f t="shared" si="91"/>
        <v>0.31589548030185027</v>
      </c>
      <c r="M274" s="132" t="s">
        <v>548</v>
      </c>
      <c r="N274" s="138">
        <v>43850</v>
      </c>
      <c r="O274" s="54"/>
      <c r="P274" s="54"/>
      <c r="Q274" s="198"/>
      <c r="R274" s="37" t="s">
        <v>1029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73">
        <v>142</v>
      </c>
      <c r="B275" s="174">
        <v>43578</v>
      </c>
      <c r="C275" s="174"/>
      <c r="D275" s="175" t="s">
        <v>755</v>
      </c>
      <c r="E275" s="176" t="s">
        <v>557</v>
      </c>
      <c r="F275" s="176">
        <v>220</v>
      </c>
      <c r="G275" s="176"/>
      <c r="H275" s="176">
        <v>127.5</v>
      </c>
      <c r="I275" s="177">
        <v>284</v>
      </c>
      <c r="J275" s="145" t="s">
        <v>756</v>
      </c>
      <c r="K275" s="146">
        <f t="shared" si="90"/>
        <v>-92.5</v>
      </c>
      <c r="L275" s="147">
        <f t="shared" si="91"/>
        <v>-0.42045454545454547</v>
      </c>
      <c r="M275" s="143" t="s">
        <v>558</v>
      </c>
      <c r="N275" s="140">
        <v>43896</v>
      </c>
      <c r="O275" s="54"/>
      <c r="P275" s="54"/>
      <c r="Q275" s="198"/>
      <c r="R275" s="37" t="s">
        <v>1029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143</v>
      </c>
      <c r="B276" s="161">
        <v>43622</v>
      </c>
      <c r="C276" s="161"/>
      <c r="D276" s="162" t="s">
        <v>461</v>
      </c>
      <c r="E276" s="163" t="s">
        <v>557</v>
      </c>
      <c r="F276" s="163">
        <v>332.8</v>
      </c>
      <c r="G276" s="163"/>
      <c r="H276" s="163">
        <v>405</v>
      </c>
      <c r="I276" s="165">
        <v>419</v>
      </c>
      <c r="J276" s="135" t="s">
        <v>757</v>
      </c>
      <c r="K276" s="136">
        <f t="shared" si="90"/>
        <v>72.199999999999989</v>
      </c>
      <c r="L276" s="137">
        <f t="shared" si="91"/>
        <v>0.21694711538461534</v>
      </c>
      <c r="M276" s="132" t="s">
        <v>548</v>
      </c>
      <c r="N276" s="138">
        <v>43860</v>
      </c>
      <c r="O276" s="54"/>
      <c r="P276" s="54"/>
      <c r="Q276" s="198"/>
      <c r="R276" s="37" t="s">
        <v>1027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54">
        <v>144</v>
      </c>
      <c r="B277" s="153">
        <v>43641</v>
      </c>
      <c r="C277" s="153"/>
      <c r="D277" s="154" t="s">
        <v>168</v>
      </c>
      <c r="E277" s="155" t="s">
        <v>546</v>
      </c>
      <c r="F277" s="155">
        <v>386</v>
      </c>
      <c r="G277" s="156"/>
      <c r="H277" s="156">
        <v>395</v>
      </c>
      <c r="I277" s="156">
        <v>452</v>
      </c>
      <c r="J277" s="157" t="s">
        <v>758</v>
      </c>
      <c r="K277" s="158">
        <f t="shared" si="90"/>
        <v>9</v>
      </c>
      <c r="L277" s="159">
        <f t="shared" si="91"/>
        <v>2.3316062176165803E-2</v>
      </c>
      <c r="M277" s="155" t="s">
        <v>565</v>
      </c>
      <c r="N277" s="153">
        <v>43868</v>
      </c>
      <c r="O277" s="54"/>
      <c r="P277" s="54"/>
      <c r="Q277" s="198"/>
      <c r="R277" s="37" t="s">
        <v>1027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54">
        <v>145</v>
      </c>
      <c r="B278" s="153">
        <v>43707</v>
      </c>
      <c r="C278" s="153"/>
      <c r="D278" s="154" t="s">
        <v>143</v>
      </c>
      <c r="E278" s="155" t="s">
        <v>546</v>
      </c>
      <c r="F278" s="155">
        <v>137.5</v>
      </c>
      <c r="G278" s="156"/>
      <c r="H278" s="156">
        <v>138.5</v>
      </c>
      <c r="I278" s="156">
        <v>190</v>
      </c>
      <c r="J278" s="157" t="s">
        <v>759</v>
      </c>
      <c r="K278" s="158">
        <f t="shared" si="90"/>
        <v>1</v>
      </c>
      <c r="L278" s="159">
        <f t="shared" si="91"/>
        <v>7.2727272727272727E-3</v>
      </c>
      <c r="M278" s="155" t="s">
        <v>565</v>
      </c>
      <c r="N278" s="153">
        <v>44432</v>
      </c>
      <c r="O278" s="54"/>
      <c r="P278" s="54"/>
      <c r="Q278" s="198"/>
      <c r="R278" s="37" t="s">
        <v>1029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146</v>
      </c>
      <c r="B279" s="161">
        <v>43731</v>
      </c>
      <c r="C279" s="161"/>
      <c r="D279" s="162" t="s">
        <v>416</v>
      </c>
      <c r="E279" s="163" t="s">
        <v>546</v>
      </c>
      <c r="F279" s="163">
        <v>235</v>
      </c>
      <c r="G279" s="163"/>
      <c r="H279" s="163">
        <v>295</v>
      </c>
      <c r="I279" s="165">
        <v>296</v>
      </c>
      <c r="J279" s="135" t="s">
        <v>760</v>
      </c>
      <c r="K279" s="136">
        <f t="shared" si="90"/>
        <v>60</v>
      </c>
      <c r="L279" s="137">
        <f t="shared" si="91"/>
        <v>0.25531914893617019</v>
      </c>
      <c r="M279" s="132" t="s">
        <v>548</v>
      </c>
      <c r="N279" s="138">
        <v>43844</v>
      </c>
      <c r="O279" s="54"/>
      <c r="P279" s="54"/>
      <c r="Q279" s="198"/>
      <c r="R279" s="37" t="s">
        <v>1027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147</v>
      </c>
      <c r="B280" s="161">
        <v>43752</v>
      </c>
      <c r="C280" s="161"/>
      <c r="D280" s="162" t="s">
        <v>761</v>
      </c>
      <c r="E280" s="163" t="s">
        <v>546</v>
      </c>
      <c r="F280" s="163">
        <v>277.5</v>
      </c>
      <c r="G280" s="163"/>
      <c r="H280" s="163">
        <v>333</v>
      </c>
      <c r="I280" s="165">
        <v>333</v>
      </c>
      <c r="J280" s="135" t="s">
        <v>762</v>
      </c>
      <c r="K280" s="136">
        <f t="shared" si="90"/>
        <v>55.5</v>
      </c>
      <c r="L280" s="137">
        <f t="shared" si="91"/>
        <v>0.2</v>
      </c>
      <c r="M280" s="132" t="s">
        <v>548</v>
      </c>
      <c r="N280" s="138">
        <v>43846</v>
      </c>
      <c r="O280" s="54"/>
      <c r="P280" s="54"/>
      <c r="Q280" s="198"/>
      <c r="R280" s="37" t="s">
        <v>1029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148</v>
      </c>
      <c r="B281" s="161">
        <v>43752</v>
      </c>
      <c r="C281" s="161"/>
      <c r="D281" s="162" t="s">
        <v>763</v>
      </c>
      <c r="E281" s="163" t="s">
        <v>546</v>
      </c>
      <c r="F281" s="163">
        <v>930</v>
      </c>
      <c r="G281" s="163"/>
      <c r="H281" s="163">
        <v>1165</v>
      </c>
      <c r="I281" s="165">
        <v>1200</v>
      </c>
      <c r="J281" s="135" t="s">
        <v>764</v>
      </c>
      <c r="K281" s="136">
        <f t="shared" si="90"/>
        <v>235</v>
      </c>
      <c r="L281" s="137">
        <f t="shared" si="91"/>
        <v>0.25268817204301075</v>
      </c>
      <c r="M281" s="132" t="s">
        <v>548</v>
      </c>
      <c r="N281" s="138">
        <v>43847</v>
      </c>
      <c r="O281" s="54"/>
      <c r="P281" s="54"/>
      <c r="Q281" s="198"/>
      <c r="R281" s="37" t="s">
        <v>1027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149</v>
      </c>
      <c r="B282" s="161">
        <v>43753</v>
      </c>
      <c r="C282" s="161"/>
      <c r="D282" s="162" t="s">
        <v>765</v>
      </c>
      <c r="E282" s="163" t="s">
        <v>546</v>
      </c>
      <c r="F282" s="133">
        <v>111</v>
      </c>
      <c r="G282" s="163"/>
      <c r="H282" s="163">
        <v>141</v>
      </c>
      <c r="I282" s="165">
        <v>141</v>
      </c>
      <c r="J282" s="135" t="s">
        <v>766</v>
      </c>
      <c r="K282" s="136">
        <f t="shared" si="90"/>
        <v>30</v>
      </c>
      <c r="L282" s="137">
        <f t="shared" si="91"/>
        <v>0.27027027027027029</v>
      </c>
      <c r="M282" s="132" t="s">
        <v>548</v>
      </c>
      <c r="N282" s="138">
        <v>44328</v>
      </c>
      <c r="O282" s="54"/>
      <c r="P282" s="54"/>
      <c r="Q282" s="198"/>
      <c r="R282" s="37" t="s">
        <v>1027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150</v>
      </c>
      <c r="B283" s="161">
        <v>43753</v>
      </c>
      <c r="C283" s="161"/>
      <c r="D283" s="162" t="s">
        <v>767</v>
      </c>
      <c r="E283" s="163" t="s">
        <v>546</v>
      </c>
      <c r="F283" s="133">
        <v>296</v>
      </c>
      <c r="G283" s="163"/>
      <c r="H283" s="163">
        <v>370</v>
      </c>
      <c r="I283" s="165">
        <v>370</v>
      </c>
      <c r="J283" s="135" t="s">
        <v>632</v>
      </c>
      <c r="K283" s="136">
        <f t="shared" ref="K283:K308" si="92">H283-F283</f>
        <v>74</v>
      </c>
      <c r="L283" s="137">
        <f t="shared" ref="L283:L308" si="93">K283/F283</f>
        <v>0.25</v>
      </c>
      <c r="M283" s="132" t="s">
        <v>548</v>
      </c>
      <c r="N283" s="138">
        <v>43853</v>
      </c>
      <c r="O283" s="54"/>
      <c r="P283" s="54"/>
      <c r="Q283" s="198"/>
      <c r="R283" s="37" t="s">
        <v>1027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151</v>
      </c>
      <c r="B284" s="161">
        <v>43754</v>
      </c>
      <c r="C284" s="161"/>
      <c r="D284" s="162" t="s">
        <v>768</v>
      </c>
      <c r="E284" s="163" t="s">
        <v>546</v>
      </c>
      <c r="F284" s="133">
        <v>300</v>
      </c>
      <c r="G284" s="163"/>
      <c r="H284" s="163">
        <v>382.5</v>
      </c>
      <c r="I284" s="165">
        <v>344</v>
      </c>
      <c r="J284" s="135" t="s">
        <v>769</v>
      </c>
      <c r="K284" s="136">
        <f t="shared" si="92"/>
        <v>82.5</v>
      </c>
      <c r="L284" s="137">
        <f t="shared" si="93"/>
        <v>0.27500000000000002</v>
      </c>
      <c r="M284" s="132" t="s">
        <v>548</v>
      </c>
      <c r="N284" s="138">
        <v>44238</v>
      </c>
      <c r="O284" s="54"/>
      <c r="P284" s="54"/>
      <c r="Q284" s="198"/>
      <c r="R284" s="37" t="s">
        <v>1027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152</v>
      </c>
      <c r="B285" s="161">
        <v>43832</v>
      </c>
      <c r="C285" s="161"/>
      <c r="D285" s="162" t="s">
        <v>770</v>
      </c>
      <c r="E285" s="163" t="s">
        <v>546</v>
      </c>
      <c r="F285" s="133">
        <v>495</v>
      </c>
      <c r="G285" s="163"/>
      <c r="H285" s="163">
        <v>595</v>
      </c>
      <c r="I285" s="165">
        <v>590</v>
      </c>
      <c r="J285" s="135" t="s">
        <v>568</v>
      </c>
      <c r="K285" s="136">
        <f t="shared" si="92"/>
        <v>100</v>
      </c>
      <c r="L285" s="137">
        <f t="shared" si="93"/>
        <v>0.20202020202020202</v>
      </c>
      <c r="M285" s="132" t="s">
        <v>548</v>
      </c>
      <c r="N285" s="138">
        <v>44589</v>
      </c>
      <c r="O285" s="54"/>
      <c r="P285" s="54"/>
      <c r="Q285" s="198"/>
      <c r="R285" s="37" t="s">
        <v>1027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153</v>
      </c>
      <c r="B286" s="161">
        <v>43966</v>
      </c>
      <c r="C286" s="161"/>
      <c r="D286" s="162" t="s">
        <v>74</v>
      </c>
      <c r="E286" s="163" t="s">
        <v>546</v>
      </c>
      <c r="F286" s="133">
        <v>67.5</v>
      </c>
      <c r="G286" s="163"/>
      <c r="H286" s="163">
        <v>86</v>
      </c>
      <c r="I286" s="165">
        <v>86</v>
      </c>
      <c r="J286" s="135" t="s">
        <v>771</v>
      </c>
      <c r="K286" s="136">
        <f t="shared" si="92"/>
        <v>18.5</v>
      </c>
      <c r="L286" s="137">
        <f t="shared" si="93"/>
        <v>0.27407407407407408</v>
      </c>
      <c r="M286" s="132" t="s">
        <v>548</v>
      </c>
      <c r="N286" s="138">
        <v>44008</v>
      </c>
      <c r="O286" s="54"/>
      <c r="P286" s="54"/>
      <c r="Q286" s="198"/>
      <c r="R286" s="37" t="s">
        <v>1027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154</v>
      </c>
      <c r="B287" s="161">
        <v>44035</v>
      </c>
      <c r="C287" s="161"/>
      <c r="D287" s="162" t="s">
        <v>460</v>
      </c>
      <c r="E287" s="163" t="s">
        <v>546</v>
      </c>
      <c r="F287" s="133">
        <v>231</v>
      </c>
      <c r="G287" s="163"/>
      <c r="H287" s="163">
        <v>281</v>
      </c>
      <c r="I287" s="165">
        <v>281</v>
      </c>
      <c r="J287" s="135" t="s">
        <v>632</v>
      </c>
      <c r="K287" s="136">
        <f t="shared" si="92"/>
        <v>50</v>
      </c>
      <c r="L287" s="137">
        <f t="shared" si="93"/>
        <v>0.21645021645021645</v>
      </c>
      <c r="M287" s="132" t="s">
        <v>548</v>
      </c>
      <c r="N287" s="138">
        <v>44358</v>
      </c>
      <c r="O287" s="54"/>
      <c r="P287" s="54"/>
      <c r="Q287" s="198"/>
      <c r="R287" s="37" t="s">
        <v>1027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155</v>
      </c>
      <c r="B288" s="161">
        <v>44092</v>
      </c>
      <c r="C288" s="161"/>
      <c r="D288" s="162" t="s">
        <v>141</v>
      </c>
      <c r="E288" s="163" t="s">
        <v>546</v>
      </c>
      <c r="F288" s="163">
        <v>206</v>
      </c>
      <c r="G288" s="163"/>
      <c r="H288" s="163">
        <v>248</v>
      </c>
      <c r="I288" s="165">
        <v>248</v>
      </c>
      <c r="J288" s="135" t="s">
        <v>632</v>
      </c>
      <c r="K288" s="136">
        <f t="shared" si="92"/>
        <v>42</v>
      </c>
      <c r="L288" s="137">
        <f t="shared" si="93"/>
        <v>0.20388349514563106</v>
      </c>
      <c r="M288" s="132" t="s">
        <v>548</v>
      </c>
      <c r="N288" s="138">
        <v>44214</v>
      </c>
      <c r="O288" s="54"/>
      <c r="P288" s="54"/>
      <c r="Q288" s="198"/>
      <c r="R288" s="37" t="s">
        <v>1027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156</v>
      </c>
      <c r="B289" s="161">
        <v>44140</v>
      </c>
      <c r="C289" s="161"/>
      <c r="D289" s="162" t="s">
        <v>141</v>
      </c>
      <c r="E289" s="163" t="s">
        <v>546</v>
      </c>
      <c r="F289" s="163">
        <v>182.5</v>
      </c>
      <c r="G289" s="163"/>
      <c r="H289" s="163">
        <v>248</v>
      </c>
      <c r="I289" s="165">
        <v>248</v>
      </c>
      <c r="J289" s="135" t="s">
        <v>632</v>
      </c>
      <c r="K289" s="136">
        <f t="shared" si="92"/>
        <v>65.5</v>
      </c>
      <c r="L289" s="137">
        <f t="shared" si="93"/>
        <v>0.35890410958904112</v>
      </c>
      <c r="M289" s="132" t="s">
        <v>548</v>
      </c>
      <c r="N289" s="138">
        <v>44214</v>
      </c>
      <c r="O289" s="54"/>
      <c r="P289" s="54"/>
      <c r="Q289" s="198"/>
      <c r="R289" s="37" t="s">
        <v>1027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157</v>
      </c>
      <c r="B290" s="161">
        <v>44140</v>
      </c>
      <c r="C290" s="161"/>
      <c r="D290" s="162" t="s">
        <v>338</v>
      </c>
      <c r="E290" s="163" t="s">
        <v>546</v>
      </c>
      <c r="F290" s="163">
        <v>247.5</v>
      </c>
      <c r="G290" s="163"/>
      <c r="H290" s="163">
        <v>320</v>
      </c>
      <c r="I290" s="165">
        <v>320</v>
      </c>
      <c r="J290" s="135" t="s">
        <v>632</v>
      </c>
      <c r="K290" s="136">
        <f t="shared" si="92"/>
        <v>72.5</v>
      </c>
      <c r="L290" s="137">
        <f t="shared" si="93"/>
        <v>0.29292929292929293</v>
      </c>
      <c r="M290" s="132" t="s">
        <v>548</v>
      </c>
      <c r="N290" s="138">
        <v>44323</v>
      </c>
      <c r="O290" s="54"/>
      <c r="P290" s="54"/>
      <c r="Q290" s="198"/>
      <c r="R290" s="37" t="s">
        <v>1027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158</v>
      </c>
      <c r="B291" s="161">
        <v>44140</v>
      </c>
      <c r="C291" s="161"/>
      <c r="D291" s="162" t="s">
        <v>199</v>
      </c>
      <c r="E291" s="163" t="s">
        <v>546</v>
      </c>
      <c r="F291" s="133">
        <v>925</v>
      </c>
      <c r="G291" s="163"/>
      <c r="H291" s="163">
        <v>1095</v>
      </c>
      <c r="I291" s="165">
        <v>1093</v>
      </c>
      <c r="J291" s="135" t="s">
        <v>772</v>
      </c>
      <c r="K291" s="136">
        <f t="shared" si="92"/>
        <v>170</v>
      </c>
      <c r="L291" s="137">
        <f t="shared" si="93"/>
        <v>0.18378378378378379</v>
      </c>
      <c r="M291" s="132" t="s">
        <v>548</v>
      </c>
      <c r="N291" s="138">
        <v>44201</v>
      </c>
      <c r="O291" s="54"/>
      <c r="P291" s="54"/>
      <c r="Q291" s="198"/>
      <c r="R291" s="37" t="s">
        <v>1027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159</v>
      </c>
      <c r="B292" s="161">
        <v>44140</v>
      </c>
      <c r="C292" s="161"/>
      <c r="D292" s="162" t="s">
        <v>356</v>
      </c>
      <c r="E292" s="163" t="s">
        <v>546</v>
      </c>
      <c r="F292" s="133">
        <v>332.5</v>
      </c>
      <c r="G292" s="163"/>
      <c r="H292" s="163">
        <v>393</v>
      </c>
      <c r="I292" s="165">
        <v>406</v>
      </c>
      <c r="J292" s="135" t="s">
        <v>773</v>
      </c>
      <c r="K292" s="136">
        <f t="shared" si="92"/>
        <v>60.5</v>
      </c>
      <c r="L292" s="137">
        <f t="shared" si="93"/>
        <v>0.18195488721804512</v>
      </c>
      <c r="M292" s="132" t="s">
        <v>548</v>
      </c>
      <c r="N292" s="138">
        <v>44256</v>
      </c>
      <c r="O292" s="54"/>
      <c r="P292" s="54"/>
      <c r="Q292" s="198"/>
      <c r="R292" s="37" t="s">
        <v>1027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160</v>
      </c>
      <c r="B293" s="161">
        <v>44141</v>
      </c>
      <c r="C293" s="161"/>
      <c r="D293" s="162" t="s">
        <v>460</v>
      </c>
      <c r="E293" s="163" t="s">
        <v>546</v>
      </c>
      <c r="F293" s="133">
        <v>231</v>
      </c>
      <c r="G293" s="163"/>
      <c r="H293" s="163">
        <v>281</v>
      </c>
      <c r="I293" s="165">
        <v>281</v>
      </c>
      <c r="J293" s="135" t="s">
        <v>632</v>
      </c>
      <c r="K293" s="136">
        <f t="shared" si="92"/>
        <v>50</v>
      </c>
      <c r="L293" s="137">
        <f t="shared" si="93"/>
        <v>0.21645021645021645</v>
      </c>
      <c r="M293" s="132" t="s">
        <v>548</v>
      </c>
      <c r="N293" s="138">
        <v>44358</v>
      </c>
      <c r="O293" s="54"/>
      <c r="P293" s="54"/>
      <c r="Q293" s="198"/>
      <c r="R293" s="37" t="s">
        <v>1027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161</v>
      </c>
      <c r="B294" s="161">
        <v>44187</v>
      </c>
      <c r="C294" s="161"/>
      <c r="D294" s="162" t="s">
        <v>774</v>
      </c>
      <c r="E294" s="163" t="s">
        <v>546</v>
      </c>
      <c r="F294" s="133">
        <v>190</v>
      </c>
      <c r="G294" s="163"/>
      <c r="H294" s="163">
        <v>239</v>
      </c>
      <c r="I294" s="165">
        <v>239</v>
      </c>
      <c r="J294" s="135" t="s">
        <v>775</v>
      </c>
      <c r="K294" s="136">
        <f t="shared" si="92"/>
        <v>49</v>
      </c>
      <c r="L294" s="137">
        <f t="shared" si="93"/>
        <v>0.25789473684210529</v>
      </c>
      <c r="M294" s="132" t="s">
        <v>548</v>
      </c>
      <c r="N294" s="138">
        <v>44844</v>
      </c>
      <c r="O294" s="54"/>
      <c r="P294" s="54"/>
      <c r="Q294" s="198"/>
      <c r="R294" s="37" t="s">
        <v>1027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162</v>
      </c>
      <c r="B295" s="161">
        <v>44258</v>
      </c>
      <c r="C295" s="161"/>
      <c r="D295" s="162" t="s">
        <v>770</v>
      </c>
      <c r="E295" s="163" t="s">
        <v>546</v>
      </c>
      <c r="F295" s="133">
        <v>495</v>
      </c>
      <c r="G295" s="163"/>
      <c r="H295" s="163">
        <v>595</v>
      </c>
      <c r="I295" s="165">
        <v>590</v>
      </c>
      <c r="J295" s="135" t="s">
        <v>568</v>
      </c>
      <c r="K295" s="136">
        <f t="shared" si="92"/>
        <v>100</v>
      </c>
      <c r="L295" s="137">
        <f t="shared" si="93"/>
        <v>0.20202020202020202</v>
      </c>
      <c r="M295" s="132" t="s">
        <v>548</v>
      </c>
      <c r="N295" s="138">
        <v>44589</v>
      </c>
      <c r="O295" s="54"/>
      <c r="P295" s="54"/>
      <c r="Q295" s="198"/>
      <c r="R295" s="37" t="s">
        <v>1027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163</v>
      </c>
      <c r="B296" s="161">
        <v>44274</v>
      </c>
      <c r="C296" s="161"/>
      <c r="D296" s="162" t="s">
        <v>356</v>
      </c>
      <c r="E296" s="163" t="s">
        <v>546</v>
      </c>
      <c r="F296" s="133">
        <v>355</v>
      </c>
      <c r="G296" s="163"/>
      <c r="H296" s="163">
        <v>422.5</v>
      </c>
      <c r="I296" s="165">
        <v>420</v>
      </c>
      <c r="J296" s="135" t="s">
        <v>776</v>
      </c>
      <c r="K296" s="136">
        <f t="shared" si="92"/>
        <v>67.5</v>
      </c>
      <c r="L296" s="137">
        <f t="shared" si="93"/>
        <v>0.19014084507042253</v>
      </c>
      <c r="M296" s="132" t="s">
        <v>548</v>
      </c>
      <c r="N296" s="138">
        <v>44361</v>
      </c>
      <c r="O296" s="54"/>
      <c r="P296" s="54"/>
      <c r="R296" s="37" t="s">
        <v>1027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164</v>
      </c>
      <c r="B297" s="161">
        <v>44295</v>
      </c>
      <c r="C297" s="161"/>
      <c r="D297" s="162" t="s">
        <v>320</v>
      </c>
      <c r="E297" s="163" t="s">
        <v>546</v>
      </c>
      <c r="F297" s="133">
        <v>555</v>
      </c>
      <c r="G297" s="163"/>
      <c r="H297" s="163">
        <v>663</v>
      </c>
      <c r="I297" s="165">
        <v>663</v>
      </c>
      <c r="J297" s="135" t="s">
        <v>777</v>
      </c>
      <c r="K297" s="136">
        <f t="shared" si="92"/>
        <v>108</v>
      </c>
      <c r="L297" s="137">
        <f t="shared" si="93"/>
        <v>0.19459459459459461</v>
      </c>
      <c r="M297" s="132" t="s">
        <v>548</v>
      </c>
      <c r="N297" s="138">
        <v>44321</v>
      </c>
      <c r="O297" s="54"/>
      <c r="P297" s="54"/>
      <c r="Q297" s="198"/>
      <c r="R297" s="37" t="s">
        <v>1027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165</v>
      </c>
      <c r="B298" s="161">
        <v>44308</v>
      </c>
      <c r="C298" s="161"/>
      <c r="D298" s="162" t="s">
        <v>741</v>
      </c>
      <c r="E298" s="163" t="s">
        <v>546</v>
      </c>
      <c r="F298" s="133">
        <v>126.5</v>
      </c>
      <c r="G298" s="163"/>
      <c r="H298" s="163">
        <v>155</v>
      </c>
      <c r="I298" s="165">
        <v>155</v>
      </c>
      <c r="J298" s="135" t="s">
        <v>632</v>
      </c>
      <c r="K298" s="136">
        <f t="shared" si="92"/>
        <v>28.5</v>
      </c>
      <c r="L298" s="137">
        <f t="shared" si="93"/>
        <v>0.22529644268774704</v>
      </c>
      <c r="M298" s="132" t="s">
        <v>548</v>
      </c>
      <c r="N298" s="138">
        <v>44362</v>
      </c>
      <c r="O298" s="54"/>
      <c r="P298" s="54"/>
      <c r="R298" s="37" t="s">
        <v>1027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39">
        <v>166</v>
      </c>
      <c r="B299" s="170">
        <v>44368</v>
      </c>
      <c r="C299" s="170"/>
      <c r="D299" s="141" t="s">
        <v>778</v>
      </c>
      <c r="E299" s="143" t="s">
        <v>546</v>
      </c>
      <c r="F299" s="171">
        <v>287.5</v>
      </c>
      <c r="G299" s="143"/>
      <c r="H299" s="143">
        <v>245</v>
      </c>
      <c r="I299" s="144">
        <v>344</v>
      </c>
      <c r="J299" s="145" t="s">
        <v>779</v>
      </c>
      <c r="K299" s="146">
        <f t="shared" si="92"/>
        <v>-42.5</v>
      </c>
      <c r="L299" s="147">
        <f t="shared" si="93"/>
        <v>-0.14782608695652175</v>
      </c>
      <c r="M299" s="143" t="s">
        <v>558</v>
      </c>
      <c r="N299" s="140">
        <v>44508</v>
      </c>
      <c r="O299" s="54"/>
      <c r="P299" s="54"/>
      <c r="R299" s="37" t="s">
        <v>1027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167</v>
      </c>
      <c r="B300" s="161">
        <v>44368</v>
      </c>
      <c r="C300" s="161"/>
      <c r="D300" s="162" t="s">
        <v>460</v>
      </c>
      <c r="E300" s="163" t="s">
        <v>546</v>
      </c>
      <c r="F300" s="133">
        <v>241</v>
      </c>
      <c r="G300" s="163"/>
      <c r="H300" s="163">
        <v>298</v>
      </c>
      <c r="I300" s="165">
        <v>320</v>
      </c>
      <c r="J300" s="135" t="s">
        <v>632</v>
      </c>
      <c r="K300" s="136">
        <f t="shared" si="92"/>
        <v>57</v>
      </c>
      <c r="L300" s="137">
        <f t="shared" si="93"/>
        <v>0.23651452282157676</v>
      </c>
      <c r="M300" s="132" t="s">
        <v>548</v>
      </c>
      <c r="N300" s="138">
        <v>44802</v>
      </c>
      <c r="O300" s="54"/>
      <c r="P300" s="54"/>
      <c r="R300" s="37" t="s">
        <v>1027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168</v>
      </c>
      <c r="B301" s="161">
        <v>44406</v>
      </c>
      <c r="C301" s="161"/>
      <c r="D301" s="162" t="s">
        <v>741</v>
      </c>
      <c r="E301" s="163" t="s">
        <v>546</v>
      </c>
      <c r="F301" s="133">
        <v>162.5</v>
      </c>
      <c r="G301" s="163"/>
      <c r="H301" s="163">
        <v>200</v>
      </c>
      <c r="I301" s="165">
        <v>200</v>
      </c>
      <c r="J301" s="135" t="s">
        <v>632</v>
      </c>
      <c r="K301" s="136">
        <f t="shared" si="92"/>
        <v>37.5</v>
      </c>
      <c r="L301" s="137">
        <f t="shared" si="93"/>
        <v>0.23076923076923078</v>
      </c>
      <c r="M301" s="132" t="s">
        <v>548</v>
      </c>
      <c r="N301" s="138">
        <v>44802</v>
      </c>
      <c r="O301" s="54"/>
      <c r="P301" s="54"/>
      <c r="R301" s="37" t="s">
        <v>1027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169</v>
      </c>
      <c r="B302" s="161">
        <v>44462</v>
      </c>
      <c r="C302" s="161"/>
      <c r="D302" s="162" t="s">
        <v>424</v>
      </c>
      <c r="E302" s="163" t="s">
        <v>546</v>
      </c>
      <c r="F302" s="133">
        <v>1235</v>
      </c>
      <c r="G302" s="163"/>
      <c r="H302" s="163">
        <v>1505</v>
      </c>
      <c r="I302" s="165">
        <v>1500</v>
      </c>
      <c r="J302" s="135" t="s">
        <v>632</v>
      </c>
      <c r="K302" s="136">
        <f t="shared" si="92"/>
        <v>270</v>
      </c>
      <c r="L302" s="137">
        <f t="shared" si="93"/>
        <v>0.21862348178137653</v>
      </c>
      <c r="M302" s="132" t="s">
        <v>548</v>
      </c>
      <c r="N302" s="138">
        <v>44564</v>
      </c>
      <c r="O302" s="54"/>
      <c r="P302" s="54"/>
      <c r="R302" s="37" t="s">
        <v>1027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170</v>
      </c>
      <c r="B303" s="161">
        <v>44480</v>
      </c>
      <c r="C303" s="161"/>
      <c r="D303" s="162" t="s">
        <v>780</v>
      </c>
      <c r="E303" s="163" t="s">
        <v>546</v>
      </c>
      <c r="F303" s="133">
        <v>58.75</v>
      </c>
      <c r="G303" s="163"/>
      <c r="H303" s="163">
        <v>64.25</v>
      </c>
      <c r="I303" s="165"/>
      <c r="J303" s="135" t="s">
        <v>632</v>
      </c>
      <c r="K303" s="136">
        <f t="shared" si="92"/>
        <v>5.5</v>
      </c>
      <c r="L303" s="137">
        <f t="shared" si="93"/>
        <v>9.3617021276595741E-2</v>
      </c>
      <c r="M303" s="132" t="s">
        <v>548</v>
      </c>
      <c r="N303" s="138">
        <v>45322</v>
      </c>
      <c r="O303" s="54"/>
      <c r="P303" s="54"/>
      <c r="R303" s="37" t="s">
        <v>1027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29">
        <v>171</v>
      </c>
      <c r="B304" s="130">
        <v>44481</v>
      </c>
      <c r="C304" s="130"/>
      <c r="D304" s="131" t="s">
        <v>273</v>
      </c>
      <c r="E304" s="132" t="s">
        <v>546</v>
      </c>
      <c r="F304" s="133">
        <v>315</v>
      </c>
      <c r="G304" s="132"/>
      <c r="H304" s="132">
        <v>335</v>
      </c>
      <c r="I304" s="134">
        <v>380</v>
      </c>
      <c r="J304" s="135" t="s">
        <v>824</v>
      </c>
      <c r="K304" s="136">
        <f t="shared" si="92"/>
        <v>20</v>
      </c>
      <c r="L304" s="137">
        <f t="shared" si="93"/>
        <v>6.3492063492063489E-2</v>
      </c>
      <c r="M304" s="132" t="s">
        <v>548</v>
      </c>
      <c r="N304" s="138">
        <v>45297</v>
      </c>
      <c r="O304" s="54"/>
      <c r="P304" s="54"/>
      <c r="R304" s="37" t="s">
        <v>1027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29">
        <v>172</v>
      </c>
      <c r="B305" s="130">
        <v>44481</v>
      </c>
      <c r="C305" s="130"/>
      <c r="D305" s="131" t="s">
        <v>781</v>
      </c>
      <c r="E305" s="132" t="s">
        <v>546</v>
      </c>
      <c r="F305" s="133">
        <v>45.5</v>
      </c>
      <c r="G305" s="132"/>
      <c r="H305" s="132">
        <v>56.5</v>
      </c>
      <c r="I305" s="134">
        <v>56</v>
      </c>
      <c r="J305" s="135" t="s">
        <v>632</v>
      </c>
      <c r="K305" s="136">
        <f t="shared" si="92"/>
        <v>11</v>
      </c>
      <c r="L305" s="137">
        <f t="shared" si="93"/>
        <v>0.24175824175824176</v>
      </c>
      <c r="M305" s="132" t="s">
        <v>548</v>
      </c>
      <c r="N305" s="138">
        <v>44881</v>
      </c>
      <c r="O305" s="54"/>
      <c r="P305" s="54"/>
      <c r="R305" s="37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29">
        <v>173</v>
      </c>
      <c r="B306" s="130">
        <v>44551</v>
      </c>
      <c r="C306" s="130"/>
      <c r="D306" s="131" t="s">
        <v>128</v>
      </c>
      <c r="E306" s="132" t="s">
        <v>546</v>
      </c>
      <c r="F306" s="133">
        <v>2300</v>
      </c>
      <c r="G306" s="132"/>
      <c r="H306" s="132">
        <f>(2820+2200)/2</f>
        <v>2510</v>
      </c>
      <c r="I306" s="134">
        <v>3000</v>
      </c>
      <c r="J306" s="135" t="s">
        <v>782</v>
      </c>
      <c r="K306" s="136">
        <f t="shared" si="92"/>
        <v>210</v>
      </c>
      <c r="L306" s="137">
        <f t="shared" si="93"/>
        <v>9.1304347826086957E-2</v>
      </c>
      <c r="M306" s="132" t="s">
        <v>548</v>
      </c>
      <c r="N306" s="138">
        <v>44649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29">
        <v>174</v>
      </c>
      <c r="B307" s="130">
        <v>44606</v>
      </c>
      <c r="C307" s="130"/>
      <c r="D307" s="131" t="s">
        <v>414</v>
      </c>
      <c r="E307" s="132" t="s">
        <v>546</v>
      </c>
      <c r="F307" s="133">
        <v>635</v>
      </c>
      <c r="G307" s="132"/>
      <c r="H307" s="132">
        <v>700</v>
      </c>
      <c r="I307" s="134">
        <v>764</v>
      </c>
      <c r="J307" s="135" t="s">
        <v>808</v>
      </c>
      <c r="K307" s="136">
        <f t="shared" si="92"/>
        <v>65</v>
      </c>
      <c r="L307" s="137">
        <f t="shared" si="93"/>
        <v>0.10236220472440945</v>
      </c>
      <c r="M307" s="132" t="s">
        <v>548</v>
      </c>
      <c r="N307" s="138">
        <v>45159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29">
        <v>175</v>
      </c>
      <c r="B308" s="130">
        <v>44613</v>
      </c>
      <c r="C308" s="130"/>
      <c r="D308" s="131" t="s">
        <v>424</v>
      </c>
      <c r="E308" s="132" t="s">
        <v>546</v>
      </c>
      <c r="F308" s="133">
        <v>1255</v>
      </c>
      <c r="G308" s="132"/>
      <c r="H308" s="132">
        <v>1515</v>
      </c>
      <c r="I308" s="134">
        <v>1510</v>
      </c>
      <c r="J308" s="135" t="s">
        <v>632</v>
      </c>
      <c r="K308" s="136">
        <f t="shared" si="92"/>
        <v>260</v>
      </c>
      <c r="L308" s="137">
        <f t="shared" si="93"/>
        <v>0.20717131474103587</v>
      </c>
      <c r="M308" s="132" t="s">
        <v>548</v>
      </c>
      <c r="N308" s="138">
        <v>44834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271">
        <v>176</v>
      </c>
      <c r="B309" s="262">
        <v>44670</v>
      </c>
      <c r="C309" s="262"/>
      <c r="D309" s="263" t="s">
        <v>511</v>
      </c>
      <c r="E309" s="264" t="s">
        <v>546</v>
      </c>
      <c r="F309" s="265">
        <v>445</v>
      </c>
      <c r="G309" s="265"/>
      <c r="H309" s="265">
        <v>460</v>
      </c>
      <c r="I309" s="265">
        <v>553</v>
      </c>
      <c r="J309" s="266" t="s">
        <v>857</v>
      </c>
      <c r="K309" s="267">
        <f t="shared" ref="K309" si="94">H309-F309</f>
        <v>15</v>
      </c>
      <c r="L309" s="268">
        <f t="shared" ref="L309" si="95">K309/F309</f>
        <v>3.3707865168539325E-2</v>
      </c>
      <c r="M309" s="269" t="s">
        <v>565</v>
      </c>
      <c r="N309" s="270">
        <v>45397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177</v>
      </c>
      <c r="B310" s="161">
        <v>44746</v>
      </c>
      <c r="C310" s="161"/>
      <c r="D310" s="162" t="s">
        <v>783</v>
      </c>
      <c r="E310" s="163" t="s">
        <v>546</v>
      </c>
      <c r="F310" s="163">
        <v>207.5</v>
      </c>
      <c r="G310" s="163"/>
      <c r="H310" s="163">
        <v>254</v>
      </c>
      <c r="I310" s="165">
        <v>254</v>
      </c>
      <c r="J310" s="135" t="s">
        <v>632</v>
      </c>
      <c r="K310" s="136">
        <f t="shared" ref="K310:K320" si="96">H310-F310</f>
        <v>46.5</v>
      </c>
      <c r="L310" s="137">
        <f t="shared" ref="L310:L320" si="97">K310/F310</f>
        <v>0.22409638554216868</v>
      </c>
      <c r="M310" s="132" t="s">
        <v>548</v>
      </c>
      <c r="N310" s="138">
        <v>44792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A311" s="160">
        <v>178</v>
      </c>
      <c r="B311" s="161">
        <v>44775</v>
      </c>
      <c r="C311" s="161"/>
      <c r="D311" s="162" t="s">
        <v>462</v>
      </c>
      <c r="E311" s="163" t="s">
        <v>546</v>
      </c>
      <c r="F311" s="163">
        <v>31.25</v>
      </c>
      <c r="G311" s="163"/>
      <c r="H311" s="163">
        <v>38.75</v>
      </c>
      <c r="I311" s="165">
        <v>38</v>
      </c>
      <c r="J311" s="135" t="s">
        <v>632</v>
      </c>
      <c r="K311" s="136">
        <f t="shared" si="96"/>
        <v>7.5</v>
      </c>
      <c r="L311" s="137">
        <f t="shared" si="97"/>
        <v>0.24</v>
      </c>
      <c r="M311" s="132" t="s">
        <v>548</v>
      </c>
      <c r="N311" s="138">
        <v>44844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160">
        <v>179</v>
      </c>
      <c r="B312" s="161">
        <v>44841</v>
      </c>
      <c r="C312" s="161"/>
      <c r="D312" s="162" t="s">
        <v>784</v>
      </c>
      <c r="E312" s="163" t="s">
        <v>546</v>
      </c>
      <c r="F312" s="133">
        <v>665</v>
      </c>
      <c r="G312" s="163"/>
      <c r="H312" s="163">
        <v>807.5</v>
      </c>
      <c r="I312" s="165">
        <v>840</v>
      </c>
      <c r="J312" s="135" t="s">
        <v>782</v>
      </c>
      <c r="K312" s="136">
        <f t="shared" si="96"/>
        <v>142.5</v>
      </c>
      <c r="L312" s="137">
        <f t="shared" si="97"/>
        <v>0.21428571428571427</v>
      </c>
      <c r="M312" s="132" t="s">
        <v>548</v>
      </c>
      <c r="N312" s="138">
        <v>45097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160">
        <v>180</v>
      </c>
      <c r="B313" s="161">
        <v>44844</v>
      </c>
      <c r="C313" s="161"/>
      <c r="D313" s="162" t="s">
        <v>416</v>
      </c>
      <c r="E313" s="163" t="s">
        <v>546</v>
      </c>
      <c r="F313" s="133">
        <v>227.5</v>
      </c>
      <c r="G313" s="163"/>
      <c r="H313" s="163">
        <v>270</v>
      </c>
      <c r="I313" s="165">
        <v>291</v>
      </c>
      <c r="J313" s="135" t="s">
        <v>810</v>
      </c>
      <c r="K313" s="136">
        <f t="shared" si="96"/>
        <v>42.5</v>
      </c>
      <c r="L313" s="137">
        <f t="shared" si="97"/>
        <v>0.18681318681318682</v>
      </c>
      <c r="M313" s="132" t="s">
        <v>548</v>
      </c>
      <c r="N313" s="138">
        <v>45160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160">
        <v>181</v>
      </c>
      <c r="B314" s="161">
        <v>44845</v>
      </c>
      <c r="C314" s="161"/>
      <c r="D314" s="162" t="s">
        <v>414</v>
      </c>
      <c r="E314" s="163" t="s">
        <v>546</v>
      </c>
      <c r="F314" s="133">
        <v>555</v>
      </c>
      <c r="G314" s="163"/>
      <c r="H314" s="163">
        <v>700</v>
      </c>
      <c r="I314" s="165">
        <v>765</v>
      </c>
      <c r="J314" s="135" t="s">
        <v>809</v>
      </c>
      <c r="K314" s="136">
        <f t="shared" si="96"/>
        <v>145</v>
      </c>
      <c r="L314" s="137">
        <f t="shared" si="97"/>
        <v>0.26126126126126126</v>
      </c>
      <c r="M314" s="132" t="s">
        <v>548</v>
      </c>
      <c r="N314" s="138">
        <v>45159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A315" s="160">
        <v>182</v>
      </c>
      <c r="B315" s="161">
        <v>44981</v>
      </c>
      <c r="C315" s="161"/>
      <c r="D315" s="162" t="s">
        <v>429</v>
      </c>
      <c r="E315" s="163" t="s">
        <v>546</v>
      </c>
      <c r="F315" s="133">
        <v>1675</v>
      </c>
      <c r="G315" s="163"/>
      <c r="H315" s="163">
        <v>2080</v>
      </c>
      <c r="I315" s="165">
        <v>2080</v>
      </c>
      <c r="J315" s="135" t="s">
        <v>632</v>
      </c>
      <c r="K315" s="136">
        <f t="shared" si="96"/>
        <v>405</v>
      </c>
      <c r="L315" s="137">
        <f t="shared" si="97"/>
        <v>0.2417910447761194</v>
      </c>
      <c r="M315" s="132" t="s">
        <v>548</v>
      </c>
      <c r="N315" s="138">
        <v>45119</v>
      </c>
      <c r="O315" s="54"/>
      <c r="P315" s="54"/>
      <c r="R315" s="37" t="s">
        <v>1030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A316" s="160">
        <v>183</v>
      </c>
      <c r="B316" s="161">
        <v>44986</v>
      </c>
      <c r="C316" s="161"/>
      <c r="D316" s="162" t="s">
        <v>462</v>
      </c>
      <c r="E316" s="163" t="s">
        <v>546</v>
      </c>
      <c r="F316" s="133">
        <v>57.5</v>
      </c>
      <c r="G316" s="163"/>
      <c r="H316" s="163">
        <v>120</v>
      </c>
      <c r="I316" s="165">
        <v>120</v>
      </c>
      <c r="J316" s="135" t="s">
        <v>632</v>
      </c>
      <c r="K316" s="136">
        <f t="shared" si="96"/>
        <v>62.5</v>
      </c>
      <c r="L316" s="137">
        <f t="shared" si="97"/>
        <v>1.0869565217391304</v>
      </c>
      <c r="M316" s="132" t="s">
        <v>548</v>
      </c>
      <c r="N316" s="138">
        <v>45049</v>
      </c>
      <c r="O316" s="54"/>
      <c r="P316" s="54"/>
      <c r="R316" s="37" t="s">
        <v>1030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A317" s="160">
        <v>184</v>
      </c>
      <c r="B317" s="161">
        <v>45008</v>
      </c>
      <c r="C317" s="161"/>
      <c r="D317" s="162" t="s">
        <v>476</v>
      </c>
      <c r="E317" s="163" t="s">
        <v>546</v>
      </c>
      <c r="F317" s="133">
        <v>2765</v>
      </c>
      <c r="G317" s="163"/>
      <c r="H317" s="163">
        <v>3547.5</v>
      </c>
      <c r="I317" s="165">
        <v>3523</v>
      </c>
      <c r="J317" s="135" t="s">
        <v>632</v>
      </c>
      <c r="K317" s="136">
        <f t="shared" si="96"/>
        <v>782.5</v>
      </c>
      <c r="L317" s="137">
        <f t="shared" si="97"/>
        <v>0.28300180831826399</v>
      </c>
      <c r="M317" s="132" t="s">
        <v>548</v>
      </c>
      <c r="N317" s="138">
        <v>45177</v>
      </c>
      <c r="O317" s="54"/>
      <c r="P317" s="54"/>
      <c r="R317" s="37" t="s">
        <v>1030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A318" s="160">
        <v>185</v>
      </c>
      <c r="B318" s="161">
        <v>45027</v>
      </c>
      <c r="C318" s="161"/>
      <c r="D318" s="162" t="s">
        <v>785</v>
      </c>
      <c r="E318" s="163" t="s">
        <v>546</v>
      </c>
      <c r="F318" s="163">
        <v>460</v>
      </c>
      <c r="G318" s="163"/>
      <c r="H318" s="163">
        <v>825</v>
      </c>
      <c r="I318" s="165">
        <v>810</v>
      </c>
      <c r="J318" s="135" t="s">
        <v>632</v>
      </c>
      <c r="K318" s="136">
        <f t="shared" si="96"/>
        <v>365</v>
      </c>
      <c r="L318" s="137">
        <f t="shared" si="97"/>
        <v>0.79347826086956519</v>
      </c>
      <c r="M318" s="132" t="s">
        <v>548</v>
      </c>
      <c r="N318" s="138">
        <v>45155</v>
      </c>
      <c r="O318" s="54"/>
      <c r="P318" s="54"/>
      <c r="R318" s="37" t="s">
        <v>1030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A319" s="160">
        <v>186</v>
      </c>
      <c r="B319" s="161">
        <v>45050</v>
      </c>
      <c r="C319" s="161"/>
      <c r="D319" s="162" t="s">
        <v>41</v>
      </c>
      <c r="E319" s="163" t="s">
        <v>546</v>
      </c>
      <c r="F319" s="163">
        <v>3630</v>
      </c>
      <c r="G319" s="163"/>
      <c r="H319" s="163">
        <v>5150</v>
      </c>
      <c r="I319" s="165">
        <v>5040</v>
      </c>
      <c r="J319" s="135" t="s">
        <v>632</v>
      </c>
      <c r="K319" s="136">
        <f t="shared" si="96"/>
        <v>1520</v>
      </c>
      <c r="L319" s="137">
        <f t="shared" si="97"/>
        <v>0.41873278236914602</v>
      </c>
      <c r="M319" s="132" t="s">
        <v>548</v>
      </c>
      <c r="N319" s="138">
        <v>45344</v>
      </c>
      <c r="O319" s="54"/>
      <c r="P319" s="54"/>
      <c r="R319" s="37" t="s">
        <v>1030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A320" s="160">
        <v>187</v>
      </c>
      <c r="B320" s="161">
        <v>45075</v>
      </c>
      <c r="C320" s="161"/>
      <c r="D320" s="162" t="s">
        <v>786</v>
      </c>
      <c r="E320" s="163" t="s">
        <v>546</v>
      </c>
      <c r="F320" s="133">
        <v>585</v>
      </c>
      <c r="G320" s="163"/>
      <c r="H320" s="163">
        <v>732</v>
      </c>
      <c r="I320" s="165">
        <v>732</v>
      </c>
      <c r="J320" s="135" t="s">
        <v>632</v>
      </c>
      <c r="K320" s="136">
        <f t="shared" si="96"/>
        <v>147</v>
      </c>
      <c r="L320" s="137">
        <f t="shared" si="97"/>
        <v>0.25128205128205128</v>
      </c>
      <c r="M320" s="132" t="s">
        <v>548</v>
      </c>
      <c r="N320" s="138">
        <v>45152</v>
      </c>
      <c r="O320" s="54"/>
      <c r="P320" s="54"/>
      <c r="R320" s="37" t="s">
        <v>1030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F320" s="37"/>
      <c r="AG320" s="54"/>
      <c r="AI320" s="37"/>
      <c r="AK320" s="37"/>
      <c r="AL320" s="54"/>
    </row>
    <row r="321" spans="1:38" ht="12.75" customHeight="1">
      <c r="A321" s="178">
        <v>188</v>
      </c>
      <c r="B321" s="179">
        <v>45078</v>
      </c>
      <c r="C321" s="53"/>
      <c r="D321" s="53" t="s">
        <v>501</v>
      </c>
      <c r="E321" s="180" t="s">
        <v>546</v>
      </c>
      <c r="F321" s="51" t="s">
        <v>787</v>
      </c>
      <c r="G321" s="51"/>
      <c r="H321" s="51"/>
      <c r="I321" s="51">
        <v>4300</v>
      </c>
      <c r="J321" s="51" t="s">
        <v>547</v>
      </c>
      <c r="K321" s="51"/>
      <c r="L321" s="51"/>
      <c r="M321" s="51"/>
      <c r="N321" s="51"/>
      <c r="O321" s="54"/>
      <c r="P321" s="54"/>
      <c r="R321" s="37" t="s">
        <v>1030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F321" s="37"/>
      <c r="AG321" s="54"/>
      <c r="AI321" s="37"/>
      <c r="AK321" s="37"/>
      <c r="AL321" s="54"/>
    </row>
    <row r="322" spans="1:38" ht="12.75" customHeight="1">
      <c r="A322" s="160">
        <v>189</v>
      </c>
      <c r="B322" s="161">
        <v>45103</v>
      </c>
      <c r="C322" s="161"/>
      <c r="D322" s="162" t="s">
        <v>805</v>
      </c>
      <c r="E322" s="163" t="s">
        <v>546</v>
      </c>
      <c r="F322" s="133">
        <v>282.5</v>
      </c>
      <c r="G322" s="163"/>
      <c r="H322" s="163">
        <v>383</v>
      </c>
      <c r="I322" s="165">
        <v>383</v>
      </c>
      <c r="J322" s="135" t="s">
        <v>632</v>
      </c>
      <c r="K322" s="136">
        <f>H322-F322</f>
        <v>100.5</v>
      </c>
      <c r="L322" s="137">
        <f>K322/F322</f>
        <v>0.35575221238938054</v>
      </c>
      <c r="M322" s="132" t="s">
        <v>548</v>
      </c>
      <c r="N322" s="138">
        <v>45265</v>
      </c>
      <c r="O322" s="54"/>
      <c r="P322" s="54"/>
      <c r="R322" s="37" t="s">
        <v>1030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F322" s="37"/>
      <c r="AG322" s="54"/>
      <c r="AI322" s="37"/>
      <c r="AK322" s="37"/>
      <c r="AL322" s="54"/>
    </row>
    <row r="323" spans="1:38" ht="12.75" customHeight="1">
      <c r="A323" s="160">
        <v>190</v>
      </c>
      <c r="B323" s="161">
        <v>45120</v>
      </c>
      <c r="C323" s="161"/>
      <c r="D323" s="162" t="s">
        <v>500</v>
      </c>
      <c r="E323" s="163" t="s">
        <v>546</v>
      </c>
      <c r="F323" s="133">
        <v>2312.5</v>
      </c>
      <c r="G323" s="163"/>
      <c r="H323" s="163">
        <v>2935</v>
      </c>
      <c r="I323" s="165">
        <v>2935</v>
      </c>
      <c r="J323" s="135" t="s">
        <v>632</v>
      </c>
      <c r="K323" s="136">
        <f>H323-F323</f>
        <v>622.5</v>
      </c>
      <c r="L323" s="137">
        <f>K323/F323</f>
        <v>0.26918918918918922</v>
      </c>
      <c r="M323" s="132" t="s">
        <v>548</v>
      </c>
      <c r="N323" s="138">
        <v>45177</v>
      </c>
      <c r="O323" s="54"/>
      <c r="P323" s="54"/>
      <c r="R323" s="37" t="s">
        <v>1030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F323" s="37"/>
      <c r="AG323" s="54"/>
      <c r="AI323" s="37"/>
      <c r="AK323" s="37"/>
      <c r="AL323" s="54"/>
    </row>
    <row r="324" spans="1:38" ht="12.75" customHeight="1">
      <c r="A324" s="160">
        <v>191</v>
      </c>
      <c r="B324" s="161">
        <v>45125</v>
      </c>
      <c r="C324" s="161"/>
      <c r="D324" s="162" t="s">
        <v>199</v>
      </c>
      <c r="E324" s="163" t="s">
        <v>546</v>
      </c>
      <c r="F324" s="133">
        <v>3980</v>
      </c>
      <c r="G324" s="163"/>
      <c r="H324" s="163">
        <v>4895</v>
      </c>
      <c r="I324" s="165">
        <v>4895</v>
      </c>
      <c r="J324" s="135" t="s">
        <v>632</v>
      </c>
      <c r="K324" s="136">
        <f>H324-F324</f>
        <v>915</v>
      </c>
      <c r="L324" s="137">
        <f>K324/F324</f>
        <v>0.22989949748743718</v>
      </c>
      <c r="M324" s="132" t="s">
        <v>548</v>
      </c>
      <c r="N324" s="138">
        <v>45155</v>
      </c>
      <c r="O324" s="54"/>
      <c r="P324" s="54"/>
      <c r="R324" s="37" t="s">
        <v>1030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60">
        <v>192</v>
      </c>
      <c r="B325" s="161">
        <v>45145</v>
      </c>
      <c r="C325" s="161"/>
      <c r="D325" s="162" t="s">
        <v>807</v>
      </c>
      <c r="E325" s="163" t="s">
        <v>546</v>
      </c>
      <c r="F325" s="133">
        <v>565</v>
      </c>
      <c r="G325" s="163"/>
      <c r="H325" s="163">
        <v>725</v>
      </c>
      <c r="I325" s="165">
        <v>725</v>
      </c>
      <c r="J325" s="135" t="s">
        <v>632</v>
      </c>
      <c r="K325" s="136">
        <f>H325-F325</f>
        <v>160</v>
      </c>
      <c r="L325" s="137">
        <f>K325/F325</f>
        <v>0.2831858407079646</v>
      </c>
      <c r="M325" s="132" t="s">
        <v>548</v>
      </c>
      <c r="N325" s="138">
        <v>45169</v>
      </c>
      <c r="O325" s="54"/>
      <c r="P325" s="54"/>
      <c r="R325" s="37" t="s">
        <v>1030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193</v>
      </c>
      <c r="B326" s="233">
        <v>45167</v>
      </c>
      <c r="C326" s="233"/>
      <c r="D326" s="234" t="s">
        <v>811</v>
      </c>
      <c r="E326" s="235" t="s">
        <v>546</v>
      </c>
      <c r="F326" s="133">
        <v>700</v>
      </c>
      <c r="G326" s="235"/>
      <c r="H326" s="235">
        <v>950</v>
      </c>
      <c r="I326" s="236">
        <v>950</v>
      </c>
      <c r="J326" s="237" t="s">
        <v>632</v>
      </c>
      <c r="K326" s="136">
        <f>H326-F326</f>
        <v>250</v>
      </c>
      <c r="L326" s="137">
        <f>K326/F326</f>
        <v>0.35714285714285715</v>
      </c>
      <c r="M326" s="132" t="s">
        <v>548</v>
      </c>
      <c r="N326" s="138">
        <v>45261</v>
      </c>
      <c r="O326" s="54"/>
      <c r="P326" s="54"/>
      <c r="R326" s="37" t="s">
        <v>1030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194</v>
      </c>
      <c r="B327" s="179">
        <v>45184</v>
      </c>
      <c r="C327" s="53"/>
      <c r="D327" s="53" t="s">
        <v>503</v>
      </c>
      <c r="E327" s="180" t="s">
        <v>546</v>
      </c>
      <c r="F327" s="51" t="s">
        <v>812</v>
      </c>
      <c r="G327" s="51"/>
      <c r="H327" s="51"/>
      <c r="I327" s="51">
        <v>480</v>
      </c>
      <c r="J327" s="51" t="s">
        <v>547</v>
      </c>
      <c r="K327" s="51"/>
      <c r="L327" s="51"/>
      <c r="M327" s="51"/>
      <c r="N327" s="51"/>
      <c r="O327" s="54"/>
      <c r="P327" s="54"/>
      <c r="R327" s="37" t="s">
        <v>1030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195</v>
      </c>
      <c r="B328" s="233">
        <v>45203</v>
      </c>
      <c r="C328" s="233"/>
      <c r="D328" s="234" t="s">
        <v>172</v>
      </c>
      <c r="E328" s="235" t="s">
        <v>546</v>
      </c>
      <c r="F328" s="133">
        <v>992.5</v>
      </c>
      <c r="G328" s="235"/>
      <c r="H328" s="235">
        <v>1198</v>
      </c>
      <c r="I328" s="236">
        <v>1198</v>
      </c>
      <c r="J328" s="237" t="s">
        <v>632</v>
      </c>
      <c r="K328" s="136">
        <f>H328-F328</f>
        <v>205.5</v>
      </c>
      <c r="L328" s="137">
        <f>K328/F328</f>
        <v>0.2070528967254408</v>
      </c>
      <c r="M328" s="132" t="s">
        <v>548</v>
      </c>
      <c r="N328" s="138">
        <v>45392</v>
      </c>
      <c r="O328" s="54"/>
      <c r="P328" s="54"/>
      <c r="R328" s="37" t="s">
        <v>1031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196</v>
      </c>
      <c r="B329" s="233">
        <v>45216</v>
      </c>
      <c r="C329" s="233"/>
      <c r="D329" s="234" t="s">
        <v>104</v>
      </c>
      <c r="E329" s="235" t="s">
        <v>546</v>
      </c>
      <c r="F329" s="133">
        <v>5425</v>
      </c>
      <c r="G329" s="235"/>
      <c r="H329" s="235">
        <v>6880</v>
      </c>
      <c r="I329" s="236">
        <v>6870</v>
      </c>
      <c r="J329" s="237" t="s">
        <v>632</v>
      </c>
      <c r="K329" s="136">
        <f>H329-F329</f>
        <v>1455</v>
      </c>
      <c r="L329" s="137">
        <f>K329/F329</f>
        <v>0.26820276497695855</v>
      </c>
      <c r="M329" s="132" t="s">
        <v>548</v>
      </c>
      <c r="N329" s="138">
        <v>45342</v>
      </c>
      <c r="O329" s="54"/>
      <c r="P329" s="54"/>
      <c r="R329" s="37" t="s">
        <v>1031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197</v>
      </c>
      <c r="B330" s="233">
        <v>45216</v>
      </c>
      <c r="C330" s="233"/>
      <c r="D330" s="234" t="s">
        <v>813</v>
      </c>
      <c r="E330" s="235" t="s">
        <v>546</v>
      </c>
      <c r="F330" s="133">
        <v>1090</v>
      </c>
      <c r="G330" s="235"/>
      <c r="H330" s="235">
        <v>1415</v>
      </c>
      <c r="I330" s="236">
        <v>1415</v>
      </c>
      <c r="J330" s="237" t="s">
        <v>632</v>
      </c>
      <c r="K330" s="136">
        <f>H330-F330</f>
        <v>325</v>
      </c>
      <c r="L330" s="137">
        <f>K330/F330</f>
        <v>0.29816513761467889</v>
      </c>
      <c r="M330" s="132" t="s">
        <v>548</v>
      </c>
      <c r="N330" s="138">
        <v>45282</v>
      </c>
      <c r="O330" s="54"/>
      <c r="P330" s="54"/>
      <c r="R330" s="37" t="s">
        <v>1030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198</v>
      </c>
      <c r="B331" s="233">
        <v>45236</v>
      </c>
      <c r="C331" s="233"/>
      <c r="D331" s="234" t="s">
        <v>816</v>
      </c>
      <c r="E331" s="235" t="s">
        <v>546</v>
      </c>
      <c r="F331" s="133">
        <v>1270</v>
      </c>
      <c r="G331" s="235"/>
      <c r="H331" s="235">
        <v>1613</v>
      </c>
      <c r="I331" s="236">
        <v>1613</v>
      </c>
      <c r="J331" s="237" t="s">
        <v>632</v>
      </c>
      <c r="K331" s="136">
        <f>H331-F331</f>
        <v>343</v>
      </c>
      <c r="L331" s="137">
        <f>K331/F331</f>
        <v>0.27007874015748029</v>
      </c>
      <c r="M331" s="132" t="s">
        <v>548</v>
      </c>
      <c r="N331" s="138">
        <v>45246</v>
      </c>
      <c r="O331" s="54"/>
      <c r="P331" s="54"/>
      <c r="R331" s="37" t="s">
        <v>1031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199</v>
      </c>
      <c r="B332" s="179">
        <v>45251</v>
      </c>
      <c r="C332" s="53"/>
      <c r="D332" s="53" t="s">
        <v>817</v>
      </c>
      <c r="E332" s="180" t="s">
        <v>546</v>
      </c>
      <c r="F332" s="51" t="s">
        <v>818</v>
      </c>
      <c r="G332" s="51"/>
      <c r="H332" s="51"/>
      <c r="I332" s="51">
        <v>1490</v>
      </c>
      <c r="J332" s="51" t="s">
        <v>547</v>
      </c>
      <c r="K332" s="51"/>
      <c r="L332" s="51"/>
      <c r="M332" s="51"/>
      <c r="N332" s="51"/>
      <c r="O332" s="54"/>
      <c r="P332" s="54"/>
      <c r="R332" s="37" t="s">
        <v>1030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200</v>
      </c>
      <c r="B333" s="179">
        <v>45254</v>
      </c>
      <c r="C333" s="53"/>
      <c r="D333" s="53" t="s">
        <v>816</v>
      </c>
      <c r="E333" s="180" t="s">
        <v>546</v>
      </c>
      <c r="F333" s="51" t="s">
        <v>819</v>
      </c>
      <c r="G333" s="51"/>
      <c r="H333" s="51"/>
      <c r="I333" s="51">
        <v>1806</v>
      </c>
      <c r="J333" s="51" t="s">
        <v>547</v>
      </c>
      <c r="K333" s="51"/>
      <c r="L333" s="51"/>
      <c r="M333" s="51"/>
      <c r="N333" s="51"/>
      <c r="O333" s="54"/>
      <c r="P333" s="54"/>
      <c r="R333" s="37" t="s">
        <v>1031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201</v>
      </c>
      <c r="B334" s="233">
        <v>45265</v>
      </c>
      <c r="C334" s="233"/>
      <c r="D334" s="234" t="s">
        <v>504</v>
      </c>
      <c r="E334" s="235" t="s">
        <v>546</v>
      </c>
      <c r="F334" s="133">
        <v>435</v>
      </c>
      <c r="G334" s="235"/>
      <c r="H334" s="235">
        <v>558</v>
      </c>
      <c r="I334" s="236">
        <v>558</v>
      </c>
      <c r="J334" s="237" t="s">
        <v>632</v>
      </c>
      <c r="K334" s="136">
        <f>H334-F334</f>
        <v>123</v>
      </c>
      <c r="L334" s="137">
        <f>K334/F334</f>
        <v>0.28275862068965518</v>
      </c>
      <c r="M334" s="132" t="s">
        <v>548</v>
      </c>
      <c r="N334" s="138">
        <v>45378</v>
      </c>
      <c r="O334" s="54"/>
      <c r="P334" s="54"/>
      <c r="R334" s="37" t="s">
        <v>1030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202</v>
      </c>
      <c r="B335" s="233">
        <v>45272</v>
      </c>
      <c r="C335" s="233"/>
      <c r="D335" s="234" t="s">
        <v>821</v>
      </c>
      <c r="E335" s="235" t="s">
        <v>546</v>
      </c>
      <c r="F335" s="133">
        <v>4225</v>
      </c>
      <c r="G335" s="235"/>
      <c r="H335" s="235">
        <v>5512</v>
      </c>
      <c r="I335" s="236">
        <v>5512</v>
      </c>
      <c r="J335" s="237" t="s">
        <v>632</v>
      </c>
      <c r="K335" s="136">
        <f>H335-F335</f>
        <v>1287</v>
      </c>
      <c r="L335" s="137">
        <f>K335/F335</f>
        <v>0.30461538461538462</v>
      </c>
      <c r="M335" s="132" t="s">
        <v>548</v>
      </c>
      <c r="N335" s="138">
        <v>45329</v>
      </c>
      <c r="O335" s="54"/>
      <c r="P335" s="54"/>
      <c r="R335" s="37" t="s">
        <v>1031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203</v>
      </c>
      <c r="B336" s="179">
        <v>45292</v>
      </c>
      <c r="C336" s="53"/>
      <c r="D336" s="53" t="s">
        <v>309</v>
      </c>
      <c r="E336" s="180" t="s">
        <v>546</v>
      </c>
      <c r="F336" s="51" t="s">
        <v>822</v>
      </c>
      <c r="G336" s="51"/>
      <c r="H336" s="51"/>
      <c r="I336" s="51">
        <v>4909</v>
      </c>
      <c r="J336" s="51" t="s">
        <v>547</v>
      </c>
      <c r="K336" s="51"/>
      <c r="L336" s="51"/>
      <c r="M336" s="51"/>
      <c r="N336" s="51"/>
      <c r="O336" s="54"/>
      <c r="P336" s="54"/>
      <c r="R336" s="37" t="s">
        <v>1031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204</v>
      </c>
      <c r="B337" s="179">
        <v>45294</v>
      </c>
      <c r="C337" s="53"/>
      <c r="D337" s="53" t="s">
        <v>502</v>
      </c>
      <c r="E337" s="180" t="s">
        <v>546</v>
      </c>
      <c r="F337" s="51" t="s">
        <v>823</v>
      </c>
      <c r="G337" s="51"/>
      <c r="H337" s="51"/>
      <c r="I337" s="51">
        <v>1080</v>
      </c>
      <c r="J337" s="51" t="s">
        <v>547</v>
      </c>
      <c r="K337" s="51"/>
      <c r="L337" s="51"/>
      <c r="M337" s="51"/>
      <c r="N337" s="51"/>
      <c r="O337" s="54"/>
      <c r="P337" s="54"/>
      <c r="R337" s="37" t="s">
        <v>1030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205</v>
      </c>
      <c r="B338" s="179">
        <v>45315</v>
      </c>
      <c r="C338" s="53"/>
      <c r="D338" s="53" t="s">
        <v>310</v>
      </c>
      <c r="E338" s="180" t="s">
        <v>546</v>
      </c>
      <c r="F338" s="51" t="s">
        <v>825</v>
      </c>
      <c r="G338" s="51"/>
      <c r="H338" s="51"/>
      <c r="I338" s="51">
        <v>2077</v>
      </c>
      <c r="J338" s="51" t="s">
        <v>547</v>
      </c>
      <c r="K338" s="51"/>
      <c r="L338" s="51"/>
      <c r="M338" s="51"/>
      <c r="N338" s="51"/>
      <c r="O338" s="54"/>
      <c r="P338" s="54"/>
      <c r="R338" s="37" t="s">
        <v>1031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206</v>
      </c>
      <c r="B339" s="179">
        <v>45320</v>
      </c>
      <c r="C339" s="53"/>
      <c r="D339" s="53" t="s">
        <v>826</v>
      </c>
      <c r="E339" s="180" t="s">
        <v>546</v>
      </c>
      <c r="F339" s="51" t="s">
        <v>827</v>
      </c>
      <c r="G339" s="51"/>
      <c r="H339" s="51"/>
      <c r="I339" s="51">
        <v>2906</v>
      </c>
      <c r="J339" s="51" t="s">
        <v>547</v>
      </c>
      <c r="K339" s="51"/>
      <c r="L339" s="51"/>
      <c r="M339" s="51"/>
      <c r="N339" s="51"/>
      <c r="O339" s="54"/>
      <c r="P339" s="54"/>
      <c r="R339" s="37" t="s">
        <v>1030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207</v>
      </c>
      <c r="B340" s="233">
        <v>45331</v>
      </c>
      <c r="C340" s="233"/>
      <c r="D340" s="234" t="s">
        <v>500</v>
      </c>
      <c r="E340" s="235" t="s">
        <v>546</v>
      </c>
      <c r="F340" s="133">
        <v>3270</v>
      </c>
      <c r="G340" s="235"/>
      <c r="H340" s="235">
        <v>4096</v>
      </c>
      <c r="I340" s="236">
        <v>4096</v>
      </c>
      <c r="J340" s="237" t="s">
        <v>632</v>
      </c>
      <c r="K340" s="136">
        <f>H340-F340</f>
        <v>826</v>
      </c>
      <c r="L340" s="137">
        <f>K340/F340</f>
        <v>0.25259938837920487</v>
      </c>
      <c r="M340" s="132" t="s">
        <v>548</v>
      </c>
      <c r="N340" s="138">
        <v>45377</v>
      </c>
      <c r="O340" s="54"/>
      <c r="P340" s="54"/>
      <c r="R340" s="37" t="s">
        <v>1030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208</v>
      </c>
      <c r="B341" s="179">
        <v>45345</v>
      </c>
      <c r="C341" s="53"/>
      <c r="D341" s="53" t="s">
        <v>59</v>
      </c>
      <c r="E341" s="180" t="s">
        <v>546</v>
      </c>
      <c r="F341" s="51" t="s">
        <v>842</v>
      </c>
      <c r="G341" s="51"/>
      <c r="H341" s="51"/>
      <c r="I341" s="51">
        <v>2627</v>
      </c>
      <c r="J341" s="51" t="s">
        <v>547</v>
      </c>
      <c r="K341" s="51"/>
      <c r="L341" s="51"/>
      <c r="M341" s="51"/>
      <c r="N341" s="53"/>
      <c r="O341" s="54"/>
      <c r="P341" s="54"/>
      <c r="R341" s="37" t="s">
        <v>1031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209</v>
      </c>
      <c r="B342" s="179">
        <v>45356</v>
      </c>
      <c r="C342" s="53"/>
      <c r="D342" s="53" t="s">
        <v>811</v>
      </c>
      <c r="E342" s="180" t="s">
        <v>546</v>
      </c>
      <c r="F342" s="51" t="s">
        <v>844</v>
      </c>
      <c r="G342" s="51"/>
      <c r="H342" s="51"/>
      <c r="I342" s="51">
        <v>1170</v>
      </c>
      <c r="J342" s="51" t="s">
        <v>547</v>
      </c>
      <c r="K342" s="51"/>
      <c r="L342" s="51"/>
      <c r="M342" s="51"/>
      <c r="N342" s="53"/>
      <c r="O342" s="54"/>
      <c r="P342" s="54"/>
      <c r="R342" s="37" t="s">
        <v>1032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210</v>
      </c>
      <c r="B343" s="233">
        <v>45372</v>
      </c>
      <c r="C343" s="233"/>
      <c r="D343" s="234" t="s">
        <v>476</v>
      </c>
      <c r="E343" s="235" t="s">
        <v>546</v>
      </c>
      <c r="F343" s="133">
        <v>2910</v>
      </c>
      <c r="G343" s="235"/>
      <c r="H343" s="235">
        <v>3696</v>
      </c>
      <c r="I343" s="236">
        <v>3696</v>
      </c>
      <c r="J343" s="237" t="s">
        <v>632</v>
      </c>
      <c r="K343" s="136">
        <f>H343-F343</f>
        <v>786</v>
      </c>
      <c r="L343" s="137">
        <f>K343/F343</f>
        <v>0.27010309278350514</v>
      </c>
      <c r="M343" s="132" t="s">
        <v>548</v>
      </c>
      <c r="N343" s="138">
        <v>45412</v>
      </c>
      <c r="O343" s="54"/>
      <c r="P343" s="54"/>
      <c r="R343" s="37" t="s">
        <v>1032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211</v>
      </c>
      <c r="B344" s="179">
        <v>45387</v>
      </c>
      <c r="C344" s="53"/>
      <c r="D344" s="53" t="s">
        <v>506</v>
      </c>
      <c r="E344" s="180" t="s">
        <v>546</v>
      </c>
      <c r="F344" s="51" t="s">
        <v>853</v>
      </c>
      <c r="G344" s="51"/>
      <c r="H344" s="51"/>
      <c r="I344" s="51">
        <v>938</v>
      </c>
      <c r="J344" s="51" t="s">
        <v>547</v>
      </c>
      <c r="K344" s="51"/>
      <c r="L344" s="51"/>
      <c r="M344" s="51"/>
      <c r="N344" s="53"/>
      <c r="O344" s="54"/>
      <c r="P344" s="54"/>
      <c r="R344" s="43" t="s">
        <v>1031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212</v>
      </c>
      <c r="B345" s="179">
        <v>45407</v>
      </c>
      <c r="C345" s="53"/>
      <c r="D345" s="53" t="s">
        <v>813</v>
      </c>
      <c r="E345" s="180" t="s">
        <v>546</v>
      </c>
      <c r="F345" s="51" t="s">
        <v>860</v>
      </c>
      <c r="G345" s="51"/>
      <c r="H345" s="51"/>
      <c r="I345" s="51">
        <v>1675</v>
      </c>
      <c r="J345" s="51" t="s">
        <v>547</v>
      </c>
      <c r="K345" s="51"/>
      <c r="L345" s="51"/>
      <c r="M345" s="51"/>
      <c r="N345" s="53"/>
      <c r="O345" s="54"/>
      <c r="P345" s="54"/>
      <c r="R345" s="43" t="s">
        <v>1031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213</v>
      </c>
      <c r="B346" s="179">
        <v>45426</v>
      </c>
      <c r="C346" s="53"/>
      <c r="D346" s="53" t="s">
        <v>790</v>
      </c>
      <c r="E346" s="180" t="s">
        <v>546</v>
      </c>
      <c r="F346" s="51" t="s">
        <v>993</v>
      </c>
      <c r="G346" s="51"/>
      <c r="H346" s="51"/>
      <c r="I346" s="51">
        <v>617</v>
      </c>
      <c r="J346" s="51" t="s">
        <v>547</v>
      </c>
      <c r="K346" s="51"/>
      <c r="L346" s="51"/>
      <c r="M346" s="51"/>
      <c r="N346" s="53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/>
      <c r="B347" s="179"/>
      <c r="C347" s="53"/>
      <c r="D347" s="53"/>
      <c r="E347" s="180"/>
      <c r="F347" s="51"/>
      <c r="G347" s="51"/>
      <c r="H347" s="51"/>
      <c r="I347" s="51"/>
      <c r="J347" s="51"/>
      <c r="K347" s="51"/>
      <c r="L347" s="51"/>
      <c r="M347" s="51"/>
      <c r="N347" s="53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5" customHeight="1">
      <c r="A348" s="178"/>
      <c r="B348" s="179"/>
      <c r="C348" s="53"/>
      <c r="D348" s="53"/>
      <c r="E348" s="180"/>
      <c r="F348" s="51"/>
      <c r="G348" s="51"/>
      <c r="H348" s="51"/>
      <c r="I348" s="51"/>
      <c r="J348" s="51"/>
      <c r="K348" s="51"/>
      <c r="L348" s="51"/>
      <c r="M348" s="51"/>
      <c r="N348" s="53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B349" s="181" t="s">
        <v>788</v>
      </c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82"/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82"/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A352" s="51"/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5" customHeight="1">
      <c r="F525" s="54"/>
      <c r="G525" s="54"/>
      <c r="H525" s="54"/>
      <c r="I525" s="54"/>
      <c r="J525" s="37"/>
      <c r="K525" s="54"/>
      <c r="L525" s="54"/>
      <c r="M525" s="54"/>
      <c r="O525" s="37"/>
    </row>
  </sheetData>
  <mergeCells count="86">
    <mergeCell ref="P108:P109"/>
    <mergeCell ref="A108:A109"/>
    <mergeCell ref="B108:B109"/>
    <mergeCell ref="J108:J109"/>
    <mergeCell ref="M108:M109"/>
    <mergeCell ref="O108:O109"/>
    <mergeCell ref="P67:P68"/>
    <mergeCell ref="J67:J68"/>
    <mergeCell ref="M73:M74"/>
    <mergeCell ref="O73:O74"/>
    <mergeCell ref="J77:J78"/>
    <mergeCell ref="M77:M78"/>
    <mergeCell ref="O77:O78"/>
    <mergeCell ref="P77:P78"/>
    <mergeCell ref="P69:P70"/>
    <mergeCell ref="J73:J74"/>
    <mergeCell ref="P73:P74"/>
    <mergeCell ref="P75:P76"/>
    <mergeCell ref="M88:M89"/>
    <mergeCell ref="A102:A103"/>
    <mergeCell ref="B102:B103"/>
    <mergeCell ref="J102:J103"/>
    <mergeCell ref="P102:P103"/>
    <mergeCell ref="B77:B78"/>
    <mergeCell ref="M84:M85"/>
    <mergeCell ref="J84:J85"/>
    <mergeCell ref="A84:A85"/>
    <mergeCell ref="B84:B85"/>
    <mergeCell ref="P88:P89"/>
    <mergeCell ref="A67:A68"/>
    <mergeCell ref="B67:B68"/>
    <mergeCell ref="A69:A70"/>
    <mergeCell ref="B69:B70"/>
    <mergeCell ref="M67:M68"/>
    <mergeCell ref="O67:O68"/>
    <mergeCell ref="A88:A89"/>
    <mergeCell ref="B88:B89"/>
    <mergeCell ref="J88:J89"/>
    <mergeCell ref="M69:M70"/>
    <mergeCell ref="A73:A74"/>
    <mergeCell ref="B73:B74"/>
    <mergeCell ref="A75:A76"/>
    <mergeCell ref="B75:B76"/>
    <mergeCell ref="A77:A78"/>
    <mergeCell ref="A90:A91"/>
    <mergeCell ref="B90:B91"/>
    <mergeCell ref="J90:J91"/>
    <mergeCell ref="P90:P91"/>
    <mergeCell ref="O90:O91"/>
    <mergeCell ref="A55:A56"/>
    <mergeCell ref="B55:B56"/>
    <mergeCell ref="J55:J56"/>
    <mergeCell ref="O55:O56"/>
    <mergeCell ref="P55:P56"/>
    <mergeCell ref="A110:A111"/>
    <mergeCell ref="B110:B111"/>
    <mergeCell ref="A112:A113"/>
    <mergeCell ref="B112:B113"/>
    <mergeCell ref="O93:O94"/>
    <mergeCell ref="M93:M94"/>
    <mergeCell ref="M102:M103"/>
    <mergeCell ref="M104:M105"/>
    <mergeCell ref="B104:B105"/>
    <mergeCell ref="A104:A105"/>
    <mergeCell ref="J104:J105"/>
    <mergeCell ref="O102:O103"/>
    <mergeCell ref="O104:O105"/>
    <mergeCell ref="A93:A94"/>
    <mergeCell ref="B93:B94"/>
    <mergeCell ref="J93:J94"/>
    <mergeCell ref="M55:M56"/>
    <mergeCell ref="J110:J111"/>
    <mergeCell ref="J112:J113"/>
    <mergeCell ref="P110:P111"/>
    <mergeCell ref="P112:P113"/>
    <mergeCell ref="M90:M91"/>
    <mergeCell ref="P104:P105"/>
    <mergeCell ref="P93:P94"/>
    <mergeCell ref="O69:O70"/>
    <mergeCell ref="J69:J70"/>
    <mergeCell ref="O84:O85"/>
    <mergeCell ref="P84:P85"/>
    <mergeCell ref="O88:O89"/>
    <mergeCell ref="O75:O76"/>
    <mergeCell ref="M75:M76"/>
    <mergeCell ref="J75:J7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9:K70 K74 K78 K85 K42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2024-05-18T14:22:23Z</dcterms:modified>
</cp:coreProperties>
</file>