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7"/>
  <c r="L35" s="1"/>
  <c r="L102"/>
  <c r="K102" s="1"/>
  <c r="K34"/>
  <c r="L34" s="1"/>
  <c r="L100" l="1"/>
  <c r="K100" s="1"/>
  <c r="K71"/>
  <c r="L71" s="1"/>
  <c r="K29"/>
  <c r="L29" s="1"/>
  <c r="K20"/>
  <c r="L20" s="1"/>
  <c r="K27"/>
  <c r="L27" s="1"/>
  <c r="K66"/>
  <c r="L66" s="1"/>
  <c r="L101"/>
  <c r="K101" s="1"/>
  <c r="L99"/>
  <c r="K99" s="1"/>
  <c r="L97"/>
  <c r="K97" s="1"/>
  <c r="K24"/>
  <c r="L24" s="1"/>
  <c r="K67"/>
  <c r="L67" s="1"/>
  <c r="K70"/>
  <c r="L70" s="1"/>
  <c r="K69"/>
  <c r="L69" s="1"/>
  <c r="L98"/>
  <c r="K98" s="1"/>
  <c r="L96"/>
  <c r="K96" s="1"/>
  <c r="L95"/>
  <c r="K95" s="1"/>
  <c r="L94"/>
  <c r="K94" s="1"/>
  <c r="L92"/>
  <c r="K92" s="1"/>
  <c r="K25"/>
  <c r="L25" s="1"/>
  <c r="K26"/>
  <c r="L26" s="1"/>
  <c r="K21"/>
  <c r="L21" s="1"/>
  <c r="K61"/>
  <c r="L61" s="1"/>
  <c r="K63"/>
  <c r="L63" s="1"/>
  <c r="K59"/>
  <c r="L59" s="1"/>
  <c r="K65"/>
  <c r="L65" s="1"/>
  <c r="K19"/>
  <c r="L19" s="1"/>
  <c r="K14"/>
  <c r="L14" s="1"/>
  <c r="K12"/>
  <c r="L12" s="1"/>
  <c r="K64"/>
  <c r="L64" s="1"/>
  <c r="H17"/>
  <c r="K62"/>
  <c r="L62" s="1"/>
  <c r="K60"/>
  <c r="L60" s="1"/>
  <c r="M7"/>
  <c r="K58" l="1"/>
  <c r="L58" s="1"/>
  <c r="L93"/>
  <c r="K93" s="1"/>
  <c r="K57"/>
  <c r="L57" s="1"/>
  <c r="K56"/>
  <c r="L56" s="1"/>
  <c r="K23"/>
  <c r="L23" s="1"/>
  <c r="K22"/>
  <c r="L22" s="1"/>
  <c r="K17"/>
  <c r="L17" s="1"/>
  <c r="K53"/>
  <c r="L53" s="1"/>
  <c r="K55"/>
  <c r="L55" s="1"/>
  <c r="K13"/>
  <c r="L13" s="1"/>
  <c r="K54"/>
  <c r="L54" s="1"/>
  <c r="K16"/>
  <c r="L16" s="1"/>
  <c r="K18"/>
  <c r="L18" s="1"/>
  <c r="K11"/>
  <c r="L11" s="1"/>
  <c r="K10"/>
  <c r="L10" s="1"/>
  <c r="K15"/>
  <c r="L15" s="1"/>
  <c r="K51"/>
  <c r="L51" s="1"/>
  <c r="K52"/>
  <c r="L52" s="1"/>
  <c r="L91"/>
  <c r="K91" s="1"/>
  <c r="K48"/>
  <c r="L48" s="1"/>
  <c r="K50"/>
  <c r="L50" s="1"/>
  <c r="K49"/>
  <c r="L49" s="1"/>
  <c r="K47"/>
  <c r="L47" s="1"/>
  <c r="F259" l="1"/>
  <c r="K260"/>
  <c r="L260" s="1"/>
  <c r="K251"/>
  <c r="L251" s="1"/>
  <c r="K254"/>
  <c r="L254" s="1"/>
  <c r="K262" l="1"/>
  <c r="L262" s="1"/>
  <c r="F253"/>
  <c r="F252"/>
  <c r="F250"/>
  <c r="K250" s="1"/>
  <c r="L250" s="1"/>
  <c r="F230"/>
  <c r="F182"/>
  <c r="K261" l="1"/>
  <c r="L261" s="1"/>
  <c r="K259"/>
  <c r="L259" s="1"/>
  <c r="K265"/>
  <c r="L265" s="1"/>
  <c r="K266"/>
  <c r="L266" s="1"/>
  <c r="K258"/>
  <c r="L258" s="1"/>
  <c r="K268"/>
  <c r="L268" s="1"/>
  <c r="K264"/>
  <c r="L264" s="1"/>
  <c r="K257" l="1"/>
  <c r="L257" s="1"/>
  <c r="K246"/>
  <c r="L246" s="1"/>
  <c r="K248"/>
  <c r="L248" s="1"/>
  <c r="K245"/>
  <c r="L245" s="1"/>
  <c r="K247"/>
  <c r="L247" s="1"/>
  <c r="K176"/>
  <c r="L176" s="1"/>
  <c r="K229"/>
  <c r="L229" s="1"/>
  <c r="K243"/>
  <c r="L243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K230"/>
  <c r="L230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K178"/>
  <c r="L178" s="1"/>
  <c r="K177"/>
  <c r="L177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D7" i="6"/>
  <c r="K6" i="4"/>
  <c r="K6" i="3"/>
  <c r="L6" i="2"/>
</calcChain>
</file>

<file path=xl/sharedStrings.xml><?xml version="1.0" encoding="utf-8"?>
<sst xmlns="http://schemas.openxmlformats.org/spreadsheetml/2006/main" count="7461" uniqueCount="3782">
  <si>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</si>
  <si>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</si>
  <si>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</si>
  <si>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</si>
  <si>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</si>
  <si>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</si>
  <si>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</si>
  <si>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</si>
  <si>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</si>
  <si>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</si>
  <si>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</si>
  <si>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</si>
  <si>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</si>
  <si>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</si>
  <si>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</si>
  <si>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</si>
  <si>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</si>
  <si>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</si>
  <si>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</si>
  <si>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</si>
  <si>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</si>
  <si>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</si>
  <si>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</si>
  <si>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</si>
  <si>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</si>
  <si>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</si>
  <si>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</si>
  <si>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</si>
  <si>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</si>
  <si>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</si>
  <si>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</si>
  <si>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</si>
  <si>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</si>
  <si>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</si>
  <si>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</si>
  <si>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</si>
  <si>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</si>
  <si>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</si>
  <si>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</si>
  <si>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</si>
  <si>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</si>
  <si>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</si>
  <si>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</si>
  <si>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</si>
  <si>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</si>
  <si>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</si>
  <si>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</si>
  <si>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</si>
  <si>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</si>
  <si>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</si>
  <si>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</si>
  <si>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</si>
  <si>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</si>
  <si>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</si>
  <si>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</si>
  <si>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</si>
  <si>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</si>
  <si>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</si>
  <si>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</si>
  <si>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</si>
  <si>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</si>
  <si>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</si>
  <si>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</si>
  <si>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</si>
  <si>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</si>
  <si>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</si>
  <si>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</si>
  <si>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</si>
  <si>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</si>
  <si>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</si>
  <si>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</si>
  <si>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</si>
  <si>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</si>
  <si>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</si>
  <si>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</si>
  <si>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</si>
  <si>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</si>
  <si>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</si>
  <si>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</si>
  <si>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</si>
  <si>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</si>
  <si>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</si>
  <si>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</si>
  <si>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</si>
  <si>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</si>
  <si>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</si>
  <si>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</si>
  <si>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</si>
  <si>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</si>
  <si>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</si>
  <si>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</si>
  <si>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</si>
  <si>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</si>
  <si>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</si>
  <si>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</si>
  <si>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</si>
  <si>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</si>
  <si>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</si>
  <si>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</si>
  <si>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</si>
  <si>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</si>
  <si>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</si>
  <si>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</si>
  <si>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</si>
  <si>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</si>
  <si>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</si>
  <si>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</si>
  <si>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</si>
  <si>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</si>
  <si>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</si>
  <si>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</si>
  <si>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</si>
  <si>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</si>
  <si>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</si>
  <si>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</si>
  <si>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</si>
  <si>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</si>
  <si>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</si>
  <si>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</si>
  <si>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</si>
  <si>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</si>
  <si>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</si>
  <si>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</si>
  <si>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</si>
  <si>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</si>
  <si>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</si>
  <si>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</si>
  <si>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</si>
  <si>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</si>
  <si>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</si>
  <si>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</si>
  <si>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</si>
  <si>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</si>
  <si>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</si>
  <si>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</si>
  <si>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</si>
  <si>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</si>
  <si>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</si>
  <si>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</si>
  <si>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</si>
  <si>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</si>
  <si>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</si>
  <si>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</si>
  <si>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</si>
  <si>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</si>
  <si>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</si>
  <si>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</si>
  <si>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</si>
  <si>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</si>
  <si>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</si>
  <si>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</si>
  <si>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</si>
  <si>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</si>
  <si>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</si>
  <si>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</si>
  <si>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</si>
  <si>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</si>
  <si>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</si>
  <si>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</si>
  <si>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</si>
  <si>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</si>
  <si>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</si>
  <si>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</si>
  <si>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</si>
  <si>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</si>
  <si>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</si>
  <si>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</si>
  <si>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</si>
  <si>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</si>
  <si>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</si>
  <si>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</si>
  <si>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</si>
  <si>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</si>
  <si>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</si>
  <si>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</si>
  <si>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</si>
  <si>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</si>
  <si>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</si>
  <si>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</si>
  <si>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</si>
  <si>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</si>
  <si>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</si>
  <si>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</si>
  <si>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</si>
  <si>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</si>
  <si>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</si>
  <si>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</si>
  <si>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</si>
  <si>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</si>
  <si>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</si>
  <si>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</si>
  <si>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</si>
  <si>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</si>
  <si>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</si>
  <si>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</si>
  <si>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</si>
  <si>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</si>
  <si>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</si>
  <si>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</si>
  <si>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</si>
  <si>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</si>
  <si>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</si>
  <si>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</si>
  <si>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</si>
  <si>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</si>
  <si>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</si>
  <si>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</si>
  <si>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</si>
  <si>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</si>
  <si>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</si>
  <si>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</si>
  <si>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</si>
  <si>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</si>
  <si>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</si>
  <si>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</si>
  <si>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</si>
  <si>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</si>
  <si>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</si>
  <si>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</si>
  <si>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</si>
  <si>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</si>
  <si>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</si>
  <si>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</si>
  <si>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</si>
  <si>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</si>
  <si>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</si>
  <si>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</si>
  <si>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</si>
  <si>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</si>
  <si>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</si>
  <si>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</si>
  <si>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</si>
  <si>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</si>
  <si>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</si>
  <si>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</si>
  <si>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</si>
  <si>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</si>
  <si>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</si>
  <si>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</si>
  <si>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</si>
  <si>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</si>
  <si>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</si>
  <si>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</si>
  <si>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</si>
  <si>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</si>
  <si>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</si>
  <si>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</si>
  <si>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</si>
  <si>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</si>
  <si>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</si>
  <si>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</si>
  <si>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</si>
  <si>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</si>
  <si>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</si>
  <si>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</si>
  <si>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</si>
  <si>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</si>
  <si>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</si>
  <si>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</si>
  <si>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</si>
  <si>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</si>
  <si>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</si>
  <si>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</si>
  <si>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</si>
  <si>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</si>
  <si>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</si>
  <si>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</si>
  <si>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</si>
  <si>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</si>
  <si>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</si>
  <si>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</si>
  <si>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</si>
  <si>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</si>
  <si>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</si>
  <si>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</si>
  <si>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</si>
  <si>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</si>
  <si>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</si>
  <si>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</si>
  <si>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</si>
  <si>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</si>
  <si>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</si>
  <si>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</si>
  <si>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</si>
  <si>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</si>
  <si>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</si>
  <si>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</si>
  <si>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</si>
  <si>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</si>
  <si>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</si>
  <si>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</si>
  <si>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</si>
  <si>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</si>
  <si>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</si>
  <si>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</si>
  <si>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</si>
  <si>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</si>
  <si>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</si>
  <si>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</si>
  <si>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</si>
  <si>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</si>
  <si>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</si>
  <si>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</si>
  <si>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</si>
  <si>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</si>
  <si>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</si>
  <si>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</si>
  <si>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</si>
  <si>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</si>
  <si>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</si>
  <si>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</si>
  <si>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</si>
  <si>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</si>
  <si>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</si>
  <si>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</si>
  <si>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</si>
  <si>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</si>
  <si>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</si>
  <si>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</si>
  <si>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</si>
  <si>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</si>
  <si>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</si>
  <si>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</si>
  <si>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</si>
  <si>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</si>
  <si>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</si>
  <si>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</si>
  <si>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</si>
  <si>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</si>
  <si>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</si>
  <si>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</si>
  <si>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</si>
  <si>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</si>
  <si>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</si>
  <si>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</si>
  <si>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</si>
  <si>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</si>
  <si>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</si>
  <si>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</si>
  <si>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</si>
  <si>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</si>
  <si>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</si>
  <si>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</si>
  <si>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</si>
  <si>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</si>
  <si>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</si>
  <si>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</si>
  <si>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</si>
  <si>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</si>
  <si>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</si>
  <si>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</si>
  <si>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</si>
  <si>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</si>
  <si>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</si>
  <si>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</si>
  <si>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</si>
  <si>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</si>
  <si>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</si>
  <si>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</si>
  <si>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</si>
  <si>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</si>
  <si>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</si>
  <si>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</si>
  <si>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</si>
  <si>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</si>
  <si>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</si>
  <si>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</si>
  <si>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</si>
  <si>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</si>
  <si>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</si>
  <si>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</si>
  <si>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</si>
  <si>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</si>
  <si>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</si>
  <si>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</si>
  <si>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</si>
  <si>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</si>
  <si>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</si>
  <si>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</si>
  <si>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</si>
  <si>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</si>
  <si>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</si>
  <si>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</si>
  <si>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</si>
  <si>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</si>
  <si>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</si>
  <si>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</si>
  <si>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</si>
  <si>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</si>
  <si>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</si>
  <si>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</si>
  <si>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</si>
  <si>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</si>
  <si>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</si>
  <si>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</si>
  <si>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</si>
  <si>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</si>
  <si>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</si>
  <si>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</si>
  <si>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</si>
  <si>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</si>
  <si>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</si>
  <si>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</si>
  <si>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</si>
  <si>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</si>
  <si>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</si>
  <si>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</si>
  <si>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</si>
  <si>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</si>
  <si>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</si>
  <si>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</si>
  <si>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</si>
  <si>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</si>
  <si>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</si>
  <si>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</si>
  <si>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</si>
  <si>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</si>
  <si>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</si>
  <si>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</si>
  <si>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</si>
  <si>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</si>
  <si>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</si>
  <si>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</si>
  <si>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</si>
  <si>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</si>
  <si>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</si>
  <si>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</si>
  <si>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</si>
  <si>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</si>
  <si>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</si>
  <si>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</si>
  <si>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</si>
  <si>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</si>
  <si>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</si>
  <si>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</si>
  <si>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</si>
  <si>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</si>
  <si>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</si>
  <si>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</si>
  <si>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</si>
  <si>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</si>
  <si>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</si>
  <si>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</si>
  <si>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</si>
  <si>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</si>
  <si>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</si>
  <si>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</si>
  <si>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</si>
  <si>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</si>
  <si>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</si>
  <si>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</si>
  <si>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</si>
  <si>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</si>
  <si>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</si>
  <si>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</si>
  <si>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</si>
  <si>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</si>
  <si>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</si>
  <si>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</si>
  <si>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</si>
  <si>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</si>
  <si>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</si>
  <si>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</si>
  <si>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</si>
  <si>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</si>
  <si>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</si>
  <si>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</si>
  <si>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</si>
  <si>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</si>
  <si>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</si>
  <si>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</si>
  <si>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</si>
  <si>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</si>
  <si>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</si>
  <si>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</si>
  <si>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</si>
  <si>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</si>
  <si>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</si>
  <si>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</si>
  <si>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</si>
  <si>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</si>
  <si>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</si>
  <si>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</si>
  <si>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</si>
  <si>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</si>
  <si>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</si>
  <si>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</si>
  <si>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</si>
  <si>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</si>
  <si>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</si>
  <si>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</si>
  <si>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</si>
  <si>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</si>
  <si>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</si>
  <si>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</si>
  <si>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</si>
  <si>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</si>
  <si>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</si>
  <si>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</si>
  <si>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</si>
  <si>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</si>
  <si>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</si>
  <si>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</si>
  <si>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</si>
  <si>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</si>
  <si>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</si>
  <si>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</si>
  <si>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</si>
  <si>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</si>
  <si>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</si>
  <si>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</si>
  <si>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</si>
  <si>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</si>
  <si>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</si>
  <si>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</si>
  <si>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</si>
  <si>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</si>
  <si>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</si>
  <si>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</si>
  <si>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</si>
  <si>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</si>
  <si>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</si>
  <si>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</si>
  <si>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</si>
  <si>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</si>
  <si>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</si>
  <si>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</si>
  <si>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</si>
  <si>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</si>
  <si>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</si>
  <si>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</si>
  <si>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</si>
  <si>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</si>
  <si>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</si>
  <si>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</si>
  <si>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</si>
  <si>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</si>
  <si>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</si>
  <si>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</si>
  <si>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</si>
  <si>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</si>
  <si>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</si>
  <si>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</si>
  <si>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</si>
  <si>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</si>
  <si>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</si>
  <si>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</si>
  <si>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</si>
  <si>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</si>
  <si>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</si>
  <si>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</si>
  <si>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</si>
  <si>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</si>
  <si>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</si>
  <si>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</si>
  <si>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</si>
  <si>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</si>
  <si>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</si>
  <si>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</si>
  <si>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</si>
  <si>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</si>
  <si>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</si>
  <si>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</si>
  <si>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</si>
  <si>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</si>
  <si>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</si>
  <si>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</si>
  <si>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</si>
  <si>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</si>
  <si>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</si>
  <si>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</si>
  <si>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</si>
  <si>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</si>
  <si>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</si>
  <si>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</si>
  <si>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</si>
  <si>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</si>
  <si>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</si>
  <si>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</si>
  <si>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</si>
  <si>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</si>
  <si>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</si>
  <si>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</si>
  <si>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</si>
  <si>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</si>
  <si>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</si>
  <si>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</si>
  <si>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</si>
  <si>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</si>
  <si>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</si>
  <si>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</si>
  <si>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</si>
  <si>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</si>
  <si>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</si>
  <si>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</si>
  <si>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</si>
  <si>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</si>
  <si>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</si>
  <si>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</si>
  <si>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</si>
  <si>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</si>
  <si>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</si>
  <si>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</si>
  <si>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</si>
  <si>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</si>
  <si>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</si>
  <si>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</si>
  <si>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</si>
  <si>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</si>
  <si>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</si>
  <si>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</si>
  <si>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</si>
  <si>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</si>
  <si>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</si>
  <si>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</si>
  <si>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</si>
  <si>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</si>
  <si>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</si>
  <si>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</si>
  <si>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</si>
  <si>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</si>
  <si>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</si>
  <si>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</si>
  <si>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</si>
  <si>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</si>
  <si>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</si>
  <si>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</si>
  <si>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</si>
  <si>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</si>
  <si>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</si>
  <si>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</si>
  <si>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</si>
  <si>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</si>
  <si>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</si>
  <si>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</si>
  <si>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</si>
  <si>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</si>
  <si>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</si>
  <si>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</si>
  <si>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</si>
  <si>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</si>
  <si>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</si>
  <si>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</si>
  <si>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</si>
  <si>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</si>
  <si>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</si>
  <si>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</si>
  <si>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</si>
  <si>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</si>
  <si>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</si>
  <si>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</si>
  <si>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</si>
  <si>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</si>
  <si>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</si>
  <si>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</si>
  <si>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</si>
  <si>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</si>
  <si>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</si>
  <si>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</si>
  <si>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</si>
  <si>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</si>
  <si>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</si>
  <si>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</si>
  <si>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</si>
  <si>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</si>
  <si>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</si>
  <si>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</si>
  <si>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</si>
  <si>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</si>
  <si>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</si>
  <si>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</si>
  <si>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</si>
  <si>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</si>
  <si>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</si>
  <si>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</si>
  <si>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</si>
  <si>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</si>
  <si>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</si>
  <si>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</si>
  <si>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</si>
  <si>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</si>
  <si>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</si>
  <si>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</si>
  <si>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</si>
  <si>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</si>
  <si>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</si>
  <si>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</si>
  <si>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</si>
  <si>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</si>
  <si>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</si>
  <si>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</si>
  <si>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</si>
  <si>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</si>
  <si>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</si>
  <si>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</si>
  <si>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</si>
  <si>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</si>
  <si>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</si>
  <si>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</si>
  <si>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</si>
  <si>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</si>
  <si>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</si>
  <si>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</si>
  <si>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</si>
  <si>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</si>
  <si>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</si>
  <si>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</si>
  <si>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</si>
  <si>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</si>
  <si>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</si>
  <si>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</si>
  <si>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</si>
  <si>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</si>
  <si>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</si>
  <si>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</si>
  <si>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</si>
  <si>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</si>
  <si>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</si>
  <si>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</si>
  <si>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</si>
  <si>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</si>
  <si>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</si>
  <si>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</si>
  <si>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</si>
  <si>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</si>
  <si>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</si>
  <si>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</si>
  <si>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</si>
  <si>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</si>
  <si>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</si>
  <si>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</si>
  <si>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</si>
  <si>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</si>
  <si>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</si>
  <si>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</si>
  <si>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</si>
  <si>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</si>
  <si>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</si>
  <si>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</si>
  <si>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</si>
  <si>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</si>
  <si>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</si>
  <si>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</si>
  <si>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</si>
  <si>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</si>
  <si>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</si>
  <si>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</si>
  <si>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</si>
  <si>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</si>
  <si>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</si>
  <si>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</si>
  <si>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</si>
  <si>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</si>
  <si>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</si>
  <si>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</si>
  <si>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</si>
  <si>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</si>
  <si>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</si>
  <si>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</si>
  <si>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</si>
  <si>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</si>
  <si>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</si>
  <si>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</si>
  <si>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</si>
  <si>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</si>
  <si>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</si>
  <si>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</si>
  <si>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</si>
  <si>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</si>
  <si>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</si>
  <si>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</si>
  <si>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</si>
  <si>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</si>
  <si>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</si>
  <si>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</si>
  <si>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</si>
  <si>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</si>
  <si>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</si>
  <si>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</si>
  <si>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</si>
  <si>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</si>
  <si>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</si>
  <si>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</si>
  <si>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</si>
  <si>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</si>
  <si>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</si>
  <si>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</si>
  <si>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</si>
  <si>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</si>
  <si>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</si>
  <si>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</si>
  <si>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</si>
  <si>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</si>
  <si>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</si>
  <si>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</si>
  <si>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</si>
  <si>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</si>
  <si>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</si>
  <si>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</si>
  <si>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</si>
  <si>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</si>
  <si>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</si>
  <si>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</si>
  <si>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</si>
  <si>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</si>
  <si>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</si>
  <si>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</si>
  <si>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</si>
  <si>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</si>
  <si>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</si>
  <si>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</si>
  <si>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</si>
  <si>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</si>
  <si>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</si>
  <si>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</si>
  <si>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</si>
  <si>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</si>
  <si>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</si>
  <si>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</si>
  <si>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</si>
  <si>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</si>
  <si>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</si>
  <si>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</si>
  <si>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</si>
  <si>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</si>
  <si>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</si>
  <si>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</si>
  <si>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</si>
  <si>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</si>
  <si>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</si>
  <si>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</si>
  <si>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</si>
  <si>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</si>
  <si>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</si>
  <si>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</si>
  <si>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</si>
  <si>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</si>
  <si>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</si>
  <si>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</si>
  <si>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</si>
  <si>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</si>
  <si>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</si>
  <si>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</si>
  <si>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</si>
  <si>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</si>
  <si>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</si>
  <si>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</si>
  <si>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</si>
  <si>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</si>
  <si>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</si>
  <si>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</si>
  <si>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</si>
  <si>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</si>
  <si>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</si>
  <si>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</si>
  <si>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</si>
  <si>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</si>
  <si>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</si>
  <si>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</si>
  <si>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</si>
  <si>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</si>
  <si>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</si>
  <si>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</si>
  <si>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</si>
  <si>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</si>
  <si>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</si>
  <si>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</si>
  <si>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</si>
  <si>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</si>
  <si>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</si>
  <si>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</si>
  <si>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</si>
  <si>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</si>
  <si>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</si>
  <si>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</si>
  <si>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</si>
  <si>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</si>
  <si>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</si>
  <si>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</si>
  <si>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</si>
  <si>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</si>
  <si>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</si>
  <si>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</si>
  <si>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</si>
  <si>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</si>
  <si>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</si>
  <si>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</si>
  <si>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</si>
  <si>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</si>
  <si>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</si>
  <si>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</si>
  <si>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</si>
  <si>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</si>
  <si>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</si>
  <si>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</si>
  <si>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</si>
  <si>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</si>
  <si>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</si>
  <si>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</si>
  <si>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</si>
  <si>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</si>
  <si>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</si>
  <si>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</si>
  <si>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</si>
  <si>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</si>
  <si>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</si>
  <si>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</si>
  <si>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</si>
  <si>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</si>
  <si>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</si>
  <si>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</si>
  <si>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</si>
  <si>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</si>
  <si>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</si>
  <si>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</si>
  <si>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</si>
  <si>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</si>
  <si>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</si>
  <si>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</si>
  <si>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</si>
  <si>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</si>
  <si>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</si>
  <si>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</si>
  <si>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</si>
  <si>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</si>
  <si>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</si>
  <si>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</si>
  <si>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</si>
  <si>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</si>
  <si>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</si>
  <si>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</si>
  <si>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</si>
  <si>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</si>
  <si>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</si>
  <si>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</si>
  <si>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</si>
  <si>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</si>
  <si>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</si>
  <si>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</si>
  <si>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</si>
  <si>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</si>
  <si>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</si>
  <si>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</si>
  <si>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</si>
  <si>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</si>
  <si>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</si>
  <si>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</si>
  <si>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</si>
  <si>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</si>
  <si>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</si>
  <si>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</si>
  <si>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</si>
  <si>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</si>
  <si>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</si>
  <si>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</si>
  <si>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</si>
  <si>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</si>
  <si>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</si>
  <si>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</si>
  <si>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</si>
  <si>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</si>
  <si>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</si>
  <si>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</si>
  <si>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</si>
  <si>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</si>
  <si>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</si>
  <si>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</si>
  <si>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</si>
  <si>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</si>
  <si>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</si>
  <si>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</si>
  <si>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</si>
  <si>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</si>
  <si>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</si>
  <si>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</si>
  <si>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</si>
  <si>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</si>
  <si>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</si>
  <si>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</si>
  <si>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</si>
  <si>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</si>
  <si>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</si>
  <si>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</si>
  <si>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</si>
  <si>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</si>
  <si>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</si>
  <si>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</si>
  <si>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</si>
  <si>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</si>
  <si>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</si>
  <si>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</si>
  <si>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</si>
  <si>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</si>
  <si>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</si>
  <si>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</si>
  <si>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</si>
  <si>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</si>
  <si>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</si>
  <si>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</si>
  <si>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</si>
  <si>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</si>
  <si>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</si>
  <si>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</si>
  <si>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</si>
  <si>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</si>
  <si>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</si>
  <si>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</si>
  <si>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</si>
  <si>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</si>
  <si>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</si>
  <si>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</si>
  <si>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</si>
  <si>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</si>
  <si>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</si>
  <si>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</si>
  <si>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</si>
  <si>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</si>
  <si>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</si>
  <si>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</si>
  <si>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</si>
  <si>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</si>
  <si>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</si>
  <si>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</si>
  <si>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</si>
  <si>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</si>
  <si>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</si>
  <si>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</si>
  <si>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</si>
  <si>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</si>
  <si>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</si>
  <si>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</si>
  <si>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</si>
  <si>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</si>
  <si>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</si>
  <si>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</si>
  <si>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</si>
  <si>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</si>
  <si>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</si>
  <si>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</si>
  <si>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</si>
  <si>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</si>
  <si>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</si>
  <si>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</si>
  <si>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</si>
  <si>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</si>
  <si>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</si>
  <si>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</si>
  <si>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</si>
  <si>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</si>
  <si>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</si>
  <si>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</si>
  <si>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</si>
  <si>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</si>
  <si>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</si>
  <si>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</si>
  <si>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</si>
  <si>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</si>
  <si>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</si>
  <si>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</si>
  <si>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</si>
  <si>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</si>
  <si>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</si>
  <si>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</si>
  <si>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</si>
  <si>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</si>
  <si>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</si>
  <si>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</si>
  <si>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</si>
  <si>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</si>
  <si>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</si>
  <si>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</si>
  <si>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</si>
  <si>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</si>
  <si>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</si>
  <si>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</si>
  <si>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</si>
  <si>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</si>
  <si>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</si>
  <si>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</si>
  <si>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</si>
  <si>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</si>
  <si>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</si>
  <si>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</si>
  <si>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</si>
  <si>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</si>
  <si>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</si>
  <si>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</si>
  <si>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</si>
  <si>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</si>
  <si>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</si>
  <si>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</si>
  <si>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</si>
  <si>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</si>
  <si>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</si>
  <si>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</si>
  <si>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</si>
  <si>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</si>
  <si>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</si>
  <si>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</si>
  <si>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</si>
  <si>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</si>
  <si>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</si>
  <si>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</si>
  <si>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</si>
  <si>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</si>
  <si>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</si>
  <si>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</si>
  <si>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</si>
  <si>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</si>
  <si>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</si>
  <si>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</si>
  <si>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</si>
  <si>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</si>
  <si>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</si>
  <si>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</si>
  <si>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</si>
  <si>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</si>
  <si>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</si>
  <si>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</si>
  <si>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</si>
  <si>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</si>
  <si>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</si>
  <si>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</si>
  <si>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</si>
  <si>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</si>
  <si>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</si>
  <si>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</si>
  <si>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</si>
  <si>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</si>
  <si>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</si>
  <si>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</si>
  <si>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</si>
  <si>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</si>
  <si>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</si>
  <si>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</si>
  <si>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</si>
  <si>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</si>
  <si>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</si>
  <si>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</si>
  <si>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</si>
  <si>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</si>
  <si>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</si>
  <si>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</si>
  <si>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</si>
  <si>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</si>
  <si>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</si>
  <si>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</si>
  <si>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</si>
  <si>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</si>
  <si>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</si>
  <si>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</si>
  <si>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</si>
  <si>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</si>
  <si>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</si>
  <si>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</si>
  <si>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</si>
  <si>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</si>
  <si>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</si>
  <si>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</si>
  <si>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</si>
  <si>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</si>
  <si>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</si>
  <si>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</si>
  <si>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</si>
  <si>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</si>
  <si>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</si>
  <si>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</si>
  <si>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</si>
  <si>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</si>
  <si>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</si>
  <si>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</si>
  <si>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</si>
  <si>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</si>
  <si>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</si>
  <si>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</si>
  <si>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</si>
  <si>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</si>
  <si>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</si>
  <si>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</si>
  <si>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</si>
  <si>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</si>
  <si>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</si>
  <si>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</si>
  <si>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</si>
  <si>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</si>
  <si>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</si>
  <si>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</si>
  <si>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</si>
  <si>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</si>
  <si>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</si>
  <si>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</si>
  <si>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</si>
  <si>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</si>
  <si>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</si>
  <si>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</si>
  <si>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</si>
  <si>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</si>
  <si>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</si>
  <si>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</si>
  <si>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</si>
  <si>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</si>
  <si>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</si>
  <si>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</si>
  <si>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</si>
  <si>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</si>
  <si>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</si>
  <si>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</si>
  <si>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</si>
  <si>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</si>
  <si>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</si>
  <si>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</si>
  <si>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</si>
  <si>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</si>
  <si>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</si>
  <si>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</si>
  <si>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</si>
  <si>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</si>
  <si>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</si>
  <si>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</si>
  <si>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</si>
  <si>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</si>
  <si>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</si>
  <si>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</si>
  <si>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</si>
  <si>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</si>
  <si>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</si>
  <si>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</si>
  <si>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</si>
  <si>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</si>
  <si>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</si>
  <si>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</si>
  <si>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</si>
  <si>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</si>
  <si>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</si>
  <si>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</si>
  <si>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</si>
  <si>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</si>
  <si>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</si>
  <si>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</si>
  <si>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</si>
  <si>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</si>
  <si>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</si>
  <si>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</si>
  <si>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</si>
  <si>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</si>
  <si>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</si>
  <si>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</si>
  <si>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</si>
  <si>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</si>
  <si>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</si>
  <si>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</si>
  <si>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</si>
  <si>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</si>
  <si>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</si>
  <si>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</si>
  <si>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</si>
  <si>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</si>
  <si>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</si>
  <si>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</si>
  <si>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</si>
  <si>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</si>
  <si>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</si>
  <si>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</si>
  <si>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</si>
  <si>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</si>
  <si>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</si>
  <si>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</si>
  <si>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</si>
  <si>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</si>
  <si>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</si>
  <si>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</si>
  <si>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</si>
  <si>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</si>
  <si>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</si>
  <si>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</si>
  <si>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</si>
  <si>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</si>
  <si>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</si>
  <si>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</si>
  <si>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</si>
  <si>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</si>
  <si>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</si>
  <si>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</si>
  <si>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</si>
  <si>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</si>
  <si>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</si>
  <si>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</si>
  <si>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</si>
  <si>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</si>
  <si>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</si>
  <si>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</si>
  <si>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</si>
  <si>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</si>
  <si>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</si>
  <si>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</si>
  <si>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</si>
  <si>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</si>
  <si>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</si>
  <si>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</si>
  <si>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</si>
  <si>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</si>
  <si>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</si>
  <si>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</si>
  <si>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</si>
  <si>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</si>
  <si>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</si>
  <si>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</si>
  <si>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</si>
  <si>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</si>
  <si>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</si>
  <si>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</si>
  <si>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</si>
  <si>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</si>
  <si>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</si>
  <si>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</si>
  <si>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</si>
  <si>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</si>
  <si>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</si>
  <si>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</si>
  <si>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</si>
  <si>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</si>
  <si>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</si>
  <si>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</si>
  <si>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</si>
  <si>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</si>
  <si>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</si>
  <si>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</si>
  <si>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</si>
  <si>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</si>
  <si>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</si>
  <si>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</si>
  <si>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</si>
  <si>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</si>
  <si>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</si>
  <si>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</si>
  <si>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</si>
  <si>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</si>
  <si>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</si>
  <si>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</si>
  <si>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</si>
  <si>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</si>
  <si>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</si>
  <si>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</si>
  <si>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</si>
  <si>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</si>
  <si>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</si>
  <si>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</si>
  <si>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</si>
  <si>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</si>
  <si>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</si>
  <si>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</si>
  <si>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</si>
  <si>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</si>
  <si>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</si>
  <si>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</si>
  <si>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</si>
  <si>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</si>
  <si>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</si>
  <si>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</si>
  <si>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</si>
  <si>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</si>
  <si>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</si>
  <si>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</si>
  <si>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</si>
  <si>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</si>
  <si>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</si>
  <si>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</si>
  <si>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</si>
  <si>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</si>
  <si>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</si>
  <si>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</si>
  <si>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</si>
  <si>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</si>
  <si>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</si>
  <si>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</si>
  <si>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</si>
  <si>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</si>
  <si>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</si>
  <si>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</si>
  <si>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</si>
  <si>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</si>
  <si>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</si>
  <si>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</si>
  <si>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</si>
  <si>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</si>
  <si>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</si>
  <si>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</si>
  <si>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</si>
  <si>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</si>
  <si>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</si>
  <si>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</si>
  <si>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</si>
  <si>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</si>
  <si>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</si>
  <si>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</si>
  <si>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</si>
  <si>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</si>
  <si>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</si>
  <si>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</si>
  <si>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</si>
  <si>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</si>
  <si>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</si>
  <si>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</si>
  <si>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</si>
  <si>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</si>
  <si>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</si>
  <si>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</si>
  <si>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</si>
  <si>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</si>
  <si>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</si>
  <si>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</si>
  <si>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</si>
  <si>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</si>
  <si>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</si>
  <si>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</si>
  <si>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</si>
  <si>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</si>
  <si>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</si>
  <si>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</si>
  <si>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</si>
  <si>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</si>
  <si>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</si>
  <si>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</si>
  <si>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</si>
  <si>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</si>
  <si>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</si>
  <si>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</si>
  <si>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</si>
  <si>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</si>
  <si>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</si>
  <si>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</si>
  <si>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</si>
  <si>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</si>
  <si>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</si>
  <si>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</si>
  <si>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</si>
  <si>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</si>
  <si>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</si>
  <si>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</si>
  <si>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</si>
  <si>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</si>
  <si>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</si>
  <si>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</si>
  <si>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</si>
  <si>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</si>
  <si>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</si>
  <si>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</si>
  <si>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</si>
  <si>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</si>
  <si>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</si>
  <si>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</si>
  <si>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</si>
  <si>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</si>
  <si>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</si>
  <si>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</si>
  <si>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</si>
  <si>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</si>
  <si>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</si>
  <si>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</si>
  <si>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</si>
  <si>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</si>
  <si>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</si>
  <si>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</si>
  <si>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</si>
  <si>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</si>
  <si>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</si>
  <si>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</si>
  <si>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</si>
  <si>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</si>
  <si>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</si>
  <si>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</si>
  <si>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</si>
  <si>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</si>
  <si>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</si>
  <si>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</si>
  <si>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</si>
  <si>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</si>
  <si>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</si>
  <si>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</si>
  <si>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</si>
  <si>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</si>
  <si>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</si>
  <si>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</si>
  <si>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</si>
  <si>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</si>
  <si>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</si>
  <si>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</si>
  <si>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</si>
  <si>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</si>
  <si>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</si>
  <si>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</si>
  <si>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</si>
  <si>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</si>
  <si>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</si>
  <si>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</si>
  <si>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</si>
  <si>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</si>
  <si>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</si>
  <si>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</si>
  <si>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</si>
  <si>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</si>
  <si>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</si>
  <si>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</si>
  <si>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</si>
  <si>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</si>
  <si>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</si>
  <si>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</si>
  <si>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</si>
  <si>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</si>
  <si>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</si>
  <si>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</si>
  <si>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</si>
  <si>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</si>
  <si>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</si>
  <si>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</si>
  <si>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</si>
  <si>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</si>
  <si>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</si>
  <si>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</si>
  <si>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</si>
  <si>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</si>
  <si>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</si>
  <si>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</si>
  <si>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</si>
  <si>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</si>
  <si>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</si>
  <si>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</si>
  <si>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</si>
  <si>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</si>
  <si>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</si>
  <si>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</si>
  <si>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</si>
  <si>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</si>
  <si>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</si>
  <si>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</si>
  <si>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</si>
  <si>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</si>
  <si>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</si>
  <si>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</si>
  <si>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</si>
  <si>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</si>
  <si>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</si>
  <si>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</si>
  <si>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</si>
  <si>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</si>
  <si>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</si>
  <si>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</si>
  <si>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</si>
  <si>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</si>
  <si>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</si>
  <si>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</si>
  <si>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</si>
  <si>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</si>
  <si>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</si>
  <si>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</si>
  <si>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</si>
  <si>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</si>
  <si>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</si>
  <si>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</si>
  <si>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</si>
  <si>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</si>
  <si>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</si>
  <si>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</si>
  <si>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</si>
  <si>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</si>
  <si>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</si>
  <si>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</si>
  <si>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</si>
  <si>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</si>
  <si>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</si>
  <si>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</si>
  <si>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</si>
  <si>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</si>
  <si>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</si>
  <si>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</si>
  <si>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</si>
  <si>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</si>
  <si>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</si>
  <si>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</si>
  <si>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</si>
  <si>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</si>
  <si>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</si>
  <si>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</si>
  <si>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</si>
  <si>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</si>
  <si>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</si>
  <si>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</si>
  <si>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</si>
  <si>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</si>
  <si>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</si>
  <si>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</si>
  <si>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</si>
  <si>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</si>
  <si>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</si>
  <si>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</si>
  <si>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</si>
  <si>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</si>
  <si>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</si>
  <si>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</si>
  <si>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</si>
  <si>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</si>
  <si>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</si>
  <si>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</si>
  <si>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</si>
  <si>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</si>
  <si>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</si>
  <si>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</si>
  <si>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</si>
  <si>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</si>
  <si>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</si>
  <si>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</si>
  <si>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</si>
  <si>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</si>
  <si>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</si>
  <si>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</si>
  <si>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</si>
  <si>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</si>
  <si>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</si>
  <si>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</si>
  <si>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</si>
  <si>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</si>
  <si>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</si>
  <si>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</si>
  <si>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</si>
  <si>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</si>
  <si>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</si>
  <si>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</si>
  <si>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</si>
  <si>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</si>
  <si>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</si>
  <si>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</si>
  <si>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</si>
  <si>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</si>
  <si>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</si>
  <si>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</si>
  <si>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</si>
  <si>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</si>
  <si>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</si>
  <si>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</si>
  <si>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</si>
  <si>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</si>
  <si>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</si>
  <si>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</si>
  <si>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</si>
  <si>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</si>
  <si>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</si>
  <si>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</si>
  <si>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</si>
  <si>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</si>
  <si>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</si>
  <si>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</si>
  <si>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</si>
  <si>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</si>
  <si>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</si>
  <si>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</si>
  <si>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</si>
  <si>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</si>
  <si>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</si>
  <si>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</si>
  <si>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</si>
  <si>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</si>
  <si>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</si>
  <si>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</si>
  <si>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</si>
  <si>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</si>
  <si>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</si>
  <si>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</si>
  <si>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</si>
  <si>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</si>
  <si>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</si>
  <si>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</si>
  <si>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</si>
  <si>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</si>
  <si>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</si>
  <si>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</si>
  <si>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</si>
  <si>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</si>
  <si>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</si>
  <si>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</si>
  <si>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</si>
  <si>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</si>
  <si>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</si>
  <si>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</si>
  <si>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</si>
  <si>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</si>
  <si>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</si>
  <si>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</si>
  <si>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</si>
  <si>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</si>
  <si>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</si>
  <si>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</si>
  <si>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</si>
  <si>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</si>
  <si>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</si>
  <si>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</si>
  <si>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</si>
  <si>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</si>
  <si>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</si>
  <si>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</si>
  <si>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</si>
  <si>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</si>
  <si>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</si>
  <si>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</si>
  <si>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</si>
  <si>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</si>
  <si>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</si>
  <si>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</si>
  <si>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</si>
  <si>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</si>
  <si>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</si>
  <si>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</si>
  <si>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</si>
  <si>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</si>
  <si>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</si>
  <si>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</si>
  <si>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</si>
  <si>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</si>
  <si>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</si>
  <si>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</si>
  <si>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</si>
  <si>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</si>
  <si>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</si>
  <si>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</si>
  <si>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</si>
  <si>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</si>
  <si>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</si>
  <si>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</si>
  <si>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</si>
  <si>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</si>
  <si>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</si>
  <si>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</si>
  <si>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</si>
  <si>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</si>
  <si>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</si>
  <si>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</si>
  <si>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</si>
  <si>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</si>
  <si>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</si>
  <si>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</si>
  <si>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</si>
  <si>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</si>
  <si>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</si>
  <si>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</si>
  <si>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</si>
  <si>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</si>
  <si>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</si>
  <si>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</si>
  <si>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</si>
  <si>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</si>
  <si>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</si>
  <si>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</si>
  <si>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</si>
  <si>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</si>
  <si>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</si>
  <si>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</si>
  <si>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</si>
  <si>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</si>
  <si>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</si>
  <si>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</si>
  <si>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</si>
  <si>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</si>
  <si>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</si>
  <si>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</si>
  <si>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</si>
  <si>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</si>
  <si>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</si>
  <si>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</si>
  <si>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</si>
  <si>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</si>
  <si>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</si>
  <si>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</si>
  <si>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</si>
  <si>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</si>
  <si>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</si>
  <si>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</si>
  <si>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</si>
  <si>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</si>
  <si>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</si>
  <si>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</si>
  <si>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</si>
  <si>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</si>
  <si>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</si>
  <si>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</si>
  <si>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</si>
  <si>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</si>
  <si>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</si>
  <si>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</si>
  <si>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</si>
  <si>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</si>
  <si>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</si>
  <si>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</si>
  <si>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</si>
  <si>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</si>
  <si>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</si>
  <si>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</si>
  <si>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</si>
  <si>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</si>
  <si>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</si>
  <si>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</si>
  <si>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</si>
  <si>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</si>
  <si>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</si>
  <si>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</si>
  <si>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</si>
  <si>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</si>
  <si>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</si>
  <si>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</si>
  <si>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</si>
  <si>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</si>
  <si>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</si>
  <si>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</si>
  <si>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</si>
  <si>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</si>
  <si>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</si>
  <si>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</si>
  <si>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</si>
  <si>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</si>
  <si>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</si>
  <si>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</si>
  <si>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</si>
  <si>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</si>
  <si>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</si>
  <si>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</si>
  <si>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</si>
  <si>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</si>
  <si>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</si>
  <si>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</si>
  <si>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</si>
  <si>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</si>
  <si>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</si>
  <si>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</si>
  <si>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</si>
  <si>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</si>
  <si>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</si>
  <si>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</si>
  <si>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</si>
  <si>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</si>
  <si>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</si>
  <si>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</si>
  <si>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</si>
  <si>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</si>
  <si>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</si>
  <si>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</si>
  <si>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</si>
  <si>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</si>
  <si>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</si>
  <si>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</si>
  <si>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</si>
  <si>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</si>
  <si>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</si>
  <si>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</si>
  <si>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</si>
  <si>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</si>
  <si>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</si>
  <si>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</si>
  <si>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</si>
  <si>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</si>
  <si>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</si>
  <si>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</si>
  <si>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</si>
  <si>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</si>
  <si>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</si>
  <si>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</si>
  <si>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</si>
  <si>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</si>
  <si>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</si>
  <si>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</si>
  <si>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</si>
  <si>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</si>
  <si>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</si>
  <si>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</si>
  <si>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</si>
  <si>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</si>
  <si>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</si>
  <si>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</si>
  <si>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</si>
  <si>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</si>
  <si>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</si>
  <si>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</si>
  <si>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</si>
  <si>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</si>
  <si>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</si>
  <si>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</si>
  <si>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</si>
  <si>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</si>
  <si>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</si>
  <si>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</si>
  <si>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</si>
  <si>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</si>
  <si>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</si>
  <si>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</si>
  <si>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</si>
  <si>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</si>
  <si>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</si>
  <si>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</si>
  <si>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</si>
  <si>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</si>
  <si>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</si>
  <si>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</si>
  <si>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</si>
  <si>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</si>
  <si>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</si>
  <si>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</si>
  <si>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</si>
  <si>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</si>
  <si>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</si>
  <si>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</si>
  <si>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</si>
  <si>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</si>
  <si>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</si>
  <si>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</si>
  <si>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</si>
  <si>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</si>
  <si>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</si>
  <si>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</si>
  <si>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</si>
  <si>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</si>
  <si>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</si>
  <si>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</si>
  <si>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</si>
  <si>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</si>
  <si>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</si>
  <si>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</si>
  <si>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</si>
  <si>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</si>
  <si>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</si>
  <si>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</si>
  <si>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</si>
  <si>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</si>
  <si>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</si>
  <si>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</si>
  <si>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</si>
  <si>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</si>
  <si>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</si>
  <si>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</si>
  <si>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</si>
  <si>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</si>
  <si>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</si>
  <si>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</si>
  <si>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</si>
  <si>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</si>
  <si>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</si>
  <si>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</si>
  <si>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</si>
  <si>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</si>
  <si>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</si>
  <si>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</si>
  <si>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</si>
  <si>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</si>
  <si>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</si>
  <si>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</si>
  <si>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</si>
  <si>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</si>
  <si>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</si>
  <si>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</si>
  <si>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</si>
  <si>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</si>
  <si>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</si>
  <si>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</si>
  <si>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</si>
  <si>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</si>
  <si>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</si>
  <si>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</si>
  <si>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</si>
  <si>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</si>
  <si>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</si>
  <si>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</si>
  <si>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</si>
  <si>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</si>
  <si>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</si>
  <si>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</si>
  <si>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</si>
  <si>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</si>
  <si>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</si>
  <si>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</si>
  <si>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</si>
  <si>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</si>
  <si>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</si>
  <si>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</si>
  <si>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</si>
  <si>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</si>
  <si>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</si>
  <si>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</si>
  <si>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</si>
  <si>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</si>
  <si>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</si>
  <si>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</si>
  <si>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</si>
  <si>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</si>
  <si>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</si>
  <si>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</si>
  <si>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</si>
  <si>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</si>
  <si>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</si>
  <si>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</si>
  <si>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</si>
  <si>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</si>
  <si>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</si>
  <si>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</si>
  <si>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</si>
  <si>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</si>
  <si>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</si>
  <si>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</si>
  <si>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</si>
  <si>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</si>
  <si>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</si>
  <si>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</si>
  <si>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</si>
  <si>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</si>
  <si>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</si>
  <si>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</si>
  <si>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</si>
  <si>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</si>
  <si>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</si>
  <si>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</si>
  <si>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</si>
  <si>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</si>
  <si>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</si>
  <si>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</si>
  <si>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</si>
  <si>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</si>
  <si>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</si>
  <si>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</si>
  <si>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</si>
  <si>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</si>
  <si>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</si>
  <si>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</si>
  <si>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</si>
  <si>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</si>
  <si>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</si>
  <si>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</si>
  <si>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</si>
  <si>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</si>
  <si>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</si>
  <si>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</si>
  <si>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</si>
  <si>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</si>
  <si>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</si>
  <si>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</si>
  <si>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</si>
  <si>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</si>
  <si>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</si>
  <si>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</si>
  <si>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</si>
  <si>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</si>
  <si>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</si>
  <si>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</si>
  <si>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</si>
  <si>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</si>
  <si>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</si>
  <si>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</si>
  <si>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</si>
  <si>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</si>
  <si>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</si>
  <si>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</si>
  <si>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</si>
  <si>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</si>
  <si>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</si>
  <si>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</si>
  <si>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</si>
  <si>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</si>
  <si>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</si>
  <si>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</si>
  <si>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</si>
  <si>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</si>
  <si>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</si>
  <si>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</si>
  <si>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</si>
  <si>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</si>
  <si>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</si>
  <si>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</si>
  <si>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</si>
  <si>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</si>
  <si>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</si>
  <si>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</si>
  <si>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</si>
  <si>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</si>
  <si>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</si>
  <si>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</si>
  <si>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</si>
  <si>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</si>
  <si>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</si>
  <si>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</si>
  <si>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</si>
  <si>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</si>
  <si>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</si>
  <si>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</si>
  <si>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</si>
  <si>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</si>
  <si>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</si>
  <si>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</si>
  <si>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</si>
  <si>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</si>
  <si>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</si>
  <si>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</si>
  <si>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</si>
  <si>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</si>
  <si>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</si>
  <si>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</si>
  <si>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</si>
  <si>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</si>
  <si>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</si>
  <si>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</si>
  <si>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</si>
  <si>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</si>
  <si>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</si>
  <si>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</si>
  <si>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</si>
  <si>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</si>
  <si>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</si>
  <si>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</si>
  <si>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</si>
  <si>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</si>
  <si>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</si>
  <si>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</si>
  <si>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</si>
  <si>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</si>
  <si>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</si>
  <si>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</si>
  <si>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</si>
  <si>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</si>
  <si>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</si>
  <si>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</si>
  <si>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</si>
  <si>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</si>
  <si>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</si>
  <si>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</si>
  <si>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</si>
  <si>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</si>
  <si>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</si>
  <si>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</si>
  <si>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</si>
  <si>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</si>
  <si>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</si>
  <si>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</si>
  <si>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</si>
  <si>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</si>
  <si>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</si>
  <si>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</si>
  <si>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</si>
  <si>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</si>
  <si>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</si>
  <si>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</si>
  <si>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</si>
  <si>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</si>
  <si>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</si>
  <si>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</si>
  <si>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</si>
  <si>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</si>
  <si>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</si>
  <si>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</si>
  <si>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</si>
  <si>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</si>
  <si>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</si>
  <si>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</si>
  <si>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</si>
  <si>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</si>
  <si>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</si>
  <si>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</si>
  <si>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</si>
  <si>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</si>
  <si>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</si>
  <si>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</si>
  <si>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</si>
  <si>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</si>
  <si>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</si>
  <si>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</si>
  <si>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</si>
  <si>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</si>
  <si>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</si>
  <si>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</si>
  <si>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</si>
  <si>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</si>
  <si>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</si>
  <si>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</si>
  <si>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</si>
  <si>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</si>
  <si>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</si>
  <si>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</si>
  <si>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</si>
  <si>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</si>
  <si>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</si>
  <si>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</si>
  <si>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</si>
  <si>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</si>
  <si>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</si>
  <si>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</si>
  <si>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</si>
  <si>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</si>
  <si>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</si>
  <si>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</si>
  <si>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</si>
  <si>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</si>
  <si>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</si>
  <si>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</si>
  <si>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</si>
  <si>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</si>
  <si>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</si>
  <si>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</si>
  <si>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</si>
  <si>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</si>
  <si>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</si>
  <si>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</si>
  <si>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</si>
  <si>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</si>
  <si>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</si>
  <si>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</si>
  <si>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</si>
  <si>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</si>
  <si>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</si>
  <si>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</si>
  <si>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</si>
  <si>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</si>
  <si>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</si>
  <si>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</si>
  <si>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</si>
  <si>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</si>
  <si>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</si>
  <si>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</si>
  <si>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</si>
  <si>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</si>
  <si>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</si>
  <si>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</si>
  <si>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</si>
  <si>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</si>
  <si>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</si>
  <si>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</si>
  <si>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</si>
  <si>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</si>
  <si>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</si>
  <si>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</si>
  <si>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</si>
  <si>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</si>
  <si>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</si>
  <si>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</si>
  <si>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</si>
  <si>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</si>
  <si>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</si>
  <si>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</si>
  <si>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</si>
  <si>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</si>
  <si>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</si>
  <si>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</si>
  <si>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</si>
  <si>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</si>
  <si>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</si>
  <si>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</si>
  <si>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</si>
  <si>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</si>
  <si>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</si>
  <si>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</si>
  <si>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</si>
  <si>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</si>
  <si>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</si>
  <si>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</si>
  <si>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</si>
  <si>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</si>
  <si>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</si>
  <si>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</si>
  <si>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</si>
  <si>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</si>
  <si>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</si>
  <si>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</si>
  <si>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</si>
  <si>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</si>
  <si>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</si>
  <si>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</si>
  <si>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</si>
  <si>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</si>
  <si>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</si>
  <si>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</si>
  <si>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</si>
  <si>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</si>
  <si>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</si>
  <si>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</si>
  <si>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</si>
  <si>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</si>
  <si>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</si>
  <si>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</si>
  <si>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</si>
  <si>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</si>
  <si>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</si>
  <si>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</si>
  <si>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</si>
  <si>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</si>
  <si>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</si>
  <si>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</si>
  <si>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</si>
  <si>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</si>
  <si>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</si>
  <si>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</si>
  <si>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</si>
  <si>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</si>
  <si>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</si>
  <si>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</si>
  <si>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</si>
  <si>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</si>
  <si>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</si>
  <si>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</si>
  <si>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</si>
  <si>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</si>
  <si>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</si>
  <si>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</si>
  <si>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</si>
  <si>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</si>
  <si>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</si>
  <si>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</si>
  <si>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</si>
  <si>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</si>
  <si>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</si>
  <si>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</si>
  <si>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</si>
  <si>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</si>
  <si>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</si>
  <si>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</si>
  <si>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</si>
  <si>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</si>
  <si>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</si>
  <si>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</si>
  <si>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</si>
  <si>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</si>
  <si>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</si>
  <si>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</si>
  <si>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</si>
  <si>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</si>
  <si>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</si>
  <si>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</si>
  <si>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</si>
  <si>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</si>
  <si>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</si>
  <si>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</si>
  <si>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</si>
  <si>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</si>
  <si>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</si>
  <si>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</si>
  <si>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</si>
  <si>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</si>
  <si>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</si>
  <si>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</si>
  <si>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</si>
  <si>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</si>
  <si>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</si>
  <si>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</si>
  <si>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</si>
  <si>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</si>
  <si>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</si>
  <si>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</si>
  <si>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</si>
  <si>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</si>
  <si>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</si>
  <si>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</si>
  <si>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</si>
  <si>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</si>
  <si>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</si>
  <si>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</si>
  <si>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</si>
  <si>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</si>
  <si>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</si>
  <si>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</si>
  <si>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</si>
  <si>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</si>
  <si>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</si>
  <si>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</si>
  <si>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</si>
  <si>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</si>
  <si>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</si>
  <si>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</si>
  <si>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</si>
  <si>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</si>
  <si>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</si>
  <si>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</si>
  <si>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</si>
  <si>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</si>
  <si>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</si>
  <si>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</si>
  <si>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</si>
  <si>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</si>
  <si>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</si>
  <si>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</si>
  <si>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</si>
  <si>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</si>
  <si>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</si>
  <si>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</si>
  <si>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</si>
  <si>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</si>
  <si>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</si>
  <si>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</si>
  <si>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</si>
  <si>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</si>
  <si>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</si>
  <si>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</si>
  <si>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</si>
  <si>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</si>
  <si>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</si>
  <si>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</si>
  <si>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</si>
  <si>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</si>
  <si>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</si>
  <si>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</si>
  <si>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</si>
  <si>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</si>
  <si>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</si>
  <si>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</si>
  <si>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</si>
  <si>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</si>
  <si>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</si>
  <si>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</si>
  <si>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</si>
  <si>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</si>
  <si>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</si>
  <si>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</si>
  <si>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</si>
  <si>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</si>
  <si>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</si>
  <si>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</si>
  <si>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</si>
  <si>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</si>
  <si>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</si>
  <si>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</si>
  <si>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</si>
  <si>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</si>
  <si>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</si>
  <si>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</si>
  <si>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</si>
  <si>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</si>
  <si>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</si>
  <si>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</si>
  <si>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</si>
  <si>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</si>
  <si>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</si>
  <si>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</si>
  <si>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</si>
  <si>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</si>
  <si>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</si>
  <si>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</si>
  <si>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</si>
  <si>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</si>
  <si>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</si>
  <si>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</si>
  <si>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</si>
  <si>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</si>
  <si>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</si>
  <si>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</si>
  <si>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</si>
  <si>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</si>
  <si>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</si>
  <si>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</si>
  <si>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</si>
  <si>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</si>
  <si>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</si>
  <si>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</si>
  <si>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</si>
  <si>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</si>
  <si>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</si>
  <si>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</si>
  <si>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</si>
  <si>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</si>
  <si>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</si>
  <si>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</si>
  <si>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</si>
  <si>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</si>
  <si>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</si>
  <si>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</si>
  <si>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</si>
  <si>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</si>
  <si>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</si>
  <si>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</si>
  <si>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</si>
  <si>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</si>
  <si>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</si>
  <si>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</si>
  <si>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</si>
  <si>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</si>
  <si>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</si>
  <si>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</si>
  <si>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</si>
  <si>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</si>
  <si>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</si>
  <si>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</si>
  <si>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</si>
  <si>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</si>
  <si>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</si>
  <si>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</si>
  <si>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</si>
  <si>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</si>
  <si>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</si>
  <si>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</si>
  <si>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</si>
  <si>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</si>
  <si>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</si>
  <si>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</si>
  <si>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</si>
  <si>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</si>
  <si>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</si>
  <si>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</si>
  <si>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</si>
  <si>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</si>
  <si>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</si>
  <si>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</si>
  <si>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</si>
  <si>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</si>
  <si>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</si>
  <si>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</si>
  <si>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</si>
  <si>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</si>
  <si>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</si>
  <si>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</si>
  <si>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</si>
  <si>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</si>
  <si>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</si>
  <si>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</si>
  <si>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</si>
  <si>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</si>
  <si>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</si>
  <si>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</si>
  <si>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</si>
  <si>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</si>
  <si>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</si>
  <si>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</si>
  <si>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</si>
  <si>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</si>
  <si>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</si>
  <si>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</si>
  <si>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</si>
  <si>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</si>
  <si>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</si>
  <si>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</si>
  <si>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</si>
  <si>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</si>
  <si>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</si>
  <si>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</si>
  <si>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</si>
  <si>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</si>
  <si>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</si>
  <si>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</si>
  <si>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</si>
  <si>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</si>
  <si>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</si>
  <si>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</si>
  <si>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</si>
  <si>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</si>
  <si>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</si>
  <si>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</si>
  <si>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</si>
  <si>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</si>
  <si>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</si>
  <si>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</si>
  <si>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</si>
  <si>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</si>
  <si>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</si>
  <si>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</si>
  <si>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</si>
  <si>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</si>
  <si>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</si>
  <si>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</si>
  <si>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</si>
  <si>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</si>
  <si>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</si>
  <si>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</si>
  <si>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</si>
  <si>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</si>
  <si>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</si>
  <si>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</si>
  <si>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</si>
  <si>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</si>
  <si>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</si>
  <si>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</si>
  <si>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</si>
  <si>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</si>
  <si>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</si>
  <si>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</si>
  <si>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</si>
  <si>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</si>
  <si>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</si>
  <si>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</si>
  <si>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</si>
  <si>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</si>
  <si>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</si>
  <si>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</si>
  <si>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</si>
  <si>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</si>
  <si>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</si>
  <si>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</si>
  <si>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</si>
  <si>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</si>
  <si>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</si>
  <si>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</si>
  <si>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</si>
  <si>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</si>
  <si>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</si>
  <si>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</si>
  <si>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</si>
  <si>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</si>
  <si>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</si>
  <si>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</si>
  <si>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</si>
  <si>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</si>
  <si>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</si>
  <si>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</si>
  <si>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</si>
  <si>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</si>
  <si>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</si>
  <si>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</si>
  <si>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</si>
  <si>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</si>
  <si>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</si>
  <si>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</si>
  <si>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</si>
  <si>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</si>
  <si>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</si>
  <si>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</si>
  <si>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</si>
  <si>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</si>
  <si>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</si>
  <si>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</si>
  <si>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</si>
  <si>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</si>
  <si>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</si>
  <si>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</si>
  <si>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</si>
  <si>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</si>
  <si>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</si>
  <si>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</si>
  <si>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</si>
  <si>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</si>
  <si>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</si>
  <si>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</si>
  <si>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</si>
  <si>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</si>
  <si>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</si>
  <si>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</si>
  <si>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</si>
  <si>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</si>
  <si>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</si>
  <si>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</si>
  <si>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</si>
  <si>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</si>
  <si>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</si>
  <si>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</si>
  <si>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</si>
  <si>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</si>
  <si>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</si>
  <si>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</si>
  <si>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</si>
  <si>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</si>
  <si>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</si>
  <si>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</si>
  <si>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</si>
  <si>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</si>
  <si>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</si>
  <si>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</si>
  <si>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</si>
  <si>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</si>
  <si>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</si>
  <si>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</si>
  <si>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</si>
  <si>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</si>
  <si>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</si>
  <si>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</si>
  <si>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</si>
  <si>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</si>
  <si>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</si>
  <si>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</si>
  <si>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</si>
  <si>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</si>
  <si>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</si>
  <si>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</si>
  <si>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</si>
  <si>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</si>
  <si>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</si>
  <si>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</si>
  <si>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</si>
  <si>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</si>
  <si>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</si>
  <si>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</si>
  <si>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</si>
  <si>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</si>
  <si>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</si>
  <si>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</si>
  <si>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</si>
  <si>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</si>
  <si>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</si>
  <si>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</si>
  <si>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</si>
  <si>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</si>
  <si>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</si>
  <si>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</si>
  <si>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</si>
  <si>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</si>
  <si>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</si>
  <si>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</si>
  <si>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</si>
  <si>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</si>
  <si>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</si>
  <si>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</si>
  <si>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</si>
  <si>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</si>
  <si>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</si>
  <si>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</si>
  <si>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</si>
  <si>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</si>
  <si>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</si>
  <si>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</si>
  <si>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</si>
  <si>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</si>
  <si>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</si>
  <si>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</si>
  <si>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</si>
  <si>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</si>
  <si>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</si>
  <si>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</si>
  <si>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</si>
  <si>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</si>
  <si>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</si>
  <si>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</si>
  <si>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</si>
  <si>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</si>
  <si>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</si>
  <si>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</si>
  <si>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</si>
  <si>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</si>
  <si>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</si>
  <si>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</si>
  <si>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</si>
  <si>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</si>
  <si>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</si>
  <si>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</si>
  <si>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</si>
  <si>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</si>
  <si>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</si>
  <si>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</si>
  <si>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</si>
  <si>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</si>
  <si>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</si>
  <si>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</si>
  <si>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</si>
  <si>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</si>
  <si>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</si>
  <si>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</si>
  <si>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</si>
  <si>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</si>
  <si>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</si>
  <si>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</si>
  <si>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</si>
  <si>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</si>
  <si>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</si>
  <si>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</si>
  <si>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</si>
  <si>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</si>
  <si>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</si>
  <si>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</si>
  <si>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</si>
  <si>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</si>
  <si>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</si>
  <si>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</si>
  <si>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</si>
  <si>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</si>
  <si>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</si>
  <si>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</si>
  <si>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</si>
  <si>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</si>
  <si>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</si>
  <si>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</si>
  <si>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</si>
  <si>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</si>
  <si>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</si>
  <si>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</si>
  <si>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</si>
  <si>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</si>
  <si>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</si>
  <si>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</si>
  <si>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</si>
  <si>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</si>
  <si>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</si>
  <si>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</si>
  <si>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</si>
  <si>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</si>
  <si>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</si>
  <si>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</si>
  <si>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</si>
  <si>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</si>
  <si>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</si>
  <si>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</si>
  <si>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</si>
  <si>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</si>
  <si>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</si>
  <si>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</si>
  <si>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</si>
  <si>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</si>
  <si>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</si>
  <si>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</si>
  <si>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</si>
  <si>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</si>
  <si>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</si>
  <si>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</si>
  <si>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</si>
  <si>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</si>
  <si>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</si>
  <si>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</si>
  <si>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</si>
  <si>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</si>
  <si>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</si>
  <si>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</si>
  <si>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</si>
  <si>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</si>
  <si>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</si>
  <si>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</si>
  <si>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</si>
  <si>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</si>
  <si>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</si>
  <si>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</si>
  <si>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</si>
  <si>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</si>
  <si>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</si>
  <si>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</si>
  <si>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</si>
  <si>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</si>
  <si>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</si>
  <si>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</si>
  <si>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</si>
  <si>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</si>
  <si>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</si>
  <si>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</si>
  <si>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</si>
  <si>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</si>
  <si>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</si>
  <si>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</si>
  <si>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</si>
  <si>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</si>
  <si>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</si>
  <si>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</si>
  <si>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</si>
  <si>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</si>
  <si>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</si>
  <si>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</si>
  <si>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</si>
  <si>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</si>
  <si>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</si>
  <si>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</si>
  <si>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</si>
  <si>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</si>
  <si>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</si>
  <si>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</si>
  <si>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</si>
  <si>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</si>
  <si>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</si>
  <si>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</si>
  <si>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</si>
  <si>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</si>
  <si>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</si>
  <si>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</si>
  <si>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</si>
  <si>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</si>
  <si>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</si>
  <si>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</si>
  <si>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</si>
  <si>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</si>
  <si>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</si>
  <si>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</si>
  <si>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</si>
  <si>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</si>
  <si>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</si>
  <si>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</si>
  <si>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</si>
  <si>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</si>
  <si>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</si>
  <si>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</si>
  <si>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</si>
  <si>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</si>
  <si>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</si>
  <si>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</si>
  <si>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</si>
  <si>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</si>
  <si>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</si>
  <si>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</si>
  <si>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</si>
  <si>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</si>
  <si>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</si>
  <si>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</si>
  <si>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</si>
  <si>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</si>
  <si>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</si>
  <si>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</si>
  <si>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</si>
  <si>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</si>
  <si>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</si>
  <si>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</si>
  <si>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</si>
  <si>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</si>
  <si>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</si>
  <si>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</si>
  <si>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</si>
  <si>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</si>
  <si>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</si>
  <si>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</si>
  <si>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</si>
  <si>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</si>
  <si>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</si>
  <si>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</si>
  <si>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</si>
  <si>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</si>
  <si>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</si>
  <si>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</si>
  <si>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</si>
  <si>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</si>
  <si>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</si>
  <si>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</si>
  <si>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</si>
  <si>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</si>
  <si>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</si>
  <si>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</si>
  <si>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</si>
  <si>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</si>
  <si>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</si>
  <si>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</si>
  <si>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</si>
  <si>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</si>
  <si>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</si>
  <si>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</si>
  <si>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</si>
  <si>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</si>
  <si>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</si>
  <si>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</si>
  <si>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</si>
  <si>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</si>
  <si>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</si>
  <si>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</si>
  <si>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</si>
  <si>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</si>
  <si>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</si>
  <si>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</si>
  <si>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</si>
  <si>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</si>
  <si>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</si>
  <si>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</si>
  <si>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</si>
  <si>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</si>
  <si>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</si>
  <si>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</si>
  <si>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</si>
  <si>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</si>
  <si>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</si>
  <si>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</si>
  <si>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</si>
  <si>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</si>
  <si>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</si>
  <si>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</si>
  <si>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</si>
  <si>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</si>
  <si>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</si>
  <si>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</si>
  <si>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</si>
  <si>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</si>
  <si>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</si>
  <si>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</si>
  <si>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</si>
  <si>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</si>
  <si>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</si>
  <si>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</si>
  <si>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</si>
  <si>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</si>
  <si>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</si>
  <si>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</si>
  <si>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</si>
  <si>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</si>
  <si>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</si>
  <si>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</si>
  <si>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</si>
  <si>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</si>
  <si>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</si>
  <si>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</si>
  <si>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</si>
  <si>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</si>
  <si>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</si>
  <si>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</si>
  <si>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</si>
  <si>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</si>
  <si>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</si>
  <si>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</si>
  <si>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</si>
  <si>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</si>
  <si>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</si>
  <si>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</si>
  <si>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</si>
  <si>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</si>
  <si>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</si>
  <si>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</si>
  <si>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</si>
  <si>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</si>
  <si>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</si>
  <si>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</si>
  <si>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</si>
  <si>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</si>
  <si>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</si>
  <si>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</si>
  <si>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</si>
  <si>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</si>
  <si>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</si>
  <si>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</si>
  <si>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</si>
  <si>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</si>
  <si>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</si>
  <si>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</si>
  <si>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</si>
  <si>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</si>
  <si>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</si>
  <si>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</si>
  <si>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</si>
  <si>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</si>
  <si>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</si>
  <si>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</si>
  <si>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</si>
  <si>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</si>
  <si>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</si>
  <si>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</si>
  <si>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</si>
  <si>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</si>
  <si>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</si>
  <si>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</si>
  <si>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</si>
  <si>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</si>
  <si>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</si>
  <si>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</si>
  <si>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</si>
  <si>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</si>
  <si>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</si>
  <si>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</si>
  <si>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</si>
  <si>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</si>
  <si>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</si>
  <si>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</si>
  <si>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</si>
  <si>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</si>
  <si>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</si>
  <si>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</si>
  <si>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</si>
  <si>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</si>
  <si>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</si>
  <si>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</si>
  <si>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</si>
  <si>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</si>
  <si>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</si>
  <si>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</si>
  <si>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</si>
  <si>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</si>
  <si>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</si>
  <si>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</si>
  <si>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</si>
  <si>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</si>
  <si>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</si>
  <si>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</si>
  <si>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</si>
  <si>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</si>
  <si>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</si>
  <si>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</si>
  <si>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</si>
  <si>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</si>
  <si>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</si>
  <si>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</si>
  <si>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</si>
  <si>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</si>
  <si>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</si>
  <si>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</si>
  <si>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</si>
  <si>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</si>
  <si>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</si>
  <si>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</si>
  <si>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</si>
  <si>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</si>
  <si>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</si>
  <si>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</si>
  <si>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</si>
  <si>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</si>
  <si>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</si>
  <si>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</si>
  <si>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</si>
  <si>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</si>
  <si>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</si>
  <si>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</si>
  <si>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</si>
  <si>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</si>
  <si>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</si>
  <si>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</si>
  <si>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</si>
  <si>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</si>
  <si>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</si>
  <si>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</si>
  <si>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</si>
  <si>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</si>
  <si>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</si>
  <si>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</si>
  <si>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</si>
  <si>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</si>
  <si>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</si>
  <si>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</si>
  <si>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</si>
  <si>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</si>
  <si>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</si>
  <si>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</si>
  <si>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</si>
  <si>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</si>
  <si>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</si>
  <si>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</si>
  <si>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</si>
  <si>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</si>
  <si>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</si>
  <si>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</si>
  <si>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</si>
  <si>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</si>
  <si>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</si>
  <si>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</si>
  <si>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</si>
  <si>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</si>
  <si>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</si>
  <si>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</si>
  <si>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</si>
  <si>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</si>
  <si>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</si>
  <si>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</si>
  <si>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</si>
  <si>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</si>
  <si>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</si>
  <si>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</si>
  <si>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</si>
  <si>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</si>
  <si>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</si>
  <si>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</si>
  <si>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</si>
  <si>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</si>
  <si>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</si>
  <si>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</si>
  <si>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</si>
  <si>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</si>
  <si>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</si>
  <si>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</si>
  <si>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</si>
  <si>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</si>
  <si>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</si>
  <si>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</si>
  <si>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</si>
  <si>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</si>
  <si>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</si>
  <si>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</si>
  <si>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</si>
  <si>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</si>
  <si>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</si>
  <si>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</si>
  <si>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</si>
  <si>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</si>
  <si>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</si>
  <si>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</si>
  <si>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</si>
  <si>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</si>
  <si>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</si>
  <si>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</si>
  <si>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</si>
  <si>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</si>
  <si>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</si>
  <si>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</si>
  <si>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</si>
  <si>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</si>
  <si>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</si>
  <si>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</si>
  <si>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</si>
  <si>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</si>
  <si>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</si>
  <si>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</si>
  <si>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</si>
  <si>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</si>
  <si>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</si>
  <si>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</si>
  <si>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</si>
  <si>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</si>
  <si>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</si>
  <si>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</si>
  <si>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</si>
  <si>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</si>
  <si>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</si>
  <si>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</si>
  <si>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</si>
  <si>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</si>
  <si>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</si>
  <si>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</si>
  <si>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</si>
  <si>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</si>
  <si>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</si>
  <si>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</si>
  <si>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</si>
  <si>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</si>
  <si>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</si>
  <si>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</si>
  <si>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</si>
  <si>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</si>
  <si>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</si>
  <si>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</si>
  <si>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</si>
  <si>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</si>
  <si>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</si>
  <si>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</si>
  <si>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</si>
  <si>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</si>
  <si>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</si>
  <si>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</si>
  <si>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</si>
  <si>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</si>
  <si>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</si>
  <si>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</si>
  <si>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</si>
  <si>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</si>
  <si>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</si>
  <si>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</si>
  <si>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</si>
  <si>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</si>
  <si>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</si>
  <si>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</si>
  <si>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</si>
  <si>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</si>
  <si>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</si>
  <si>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</si>
  <si>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</si>
  <si>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</si>
  <si>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</si>
  <si>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</si>
  <si>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</si>
  <si>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</si>
  <si>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</si>
  <si>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</si>
  <si>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</si>
  <si>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</si>
  <si>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</si>
  <si>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</si>
  <si>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</si>
  <si>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</si>
  <si>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</si>
  <si>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</si>
  <si>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</si>
  <si>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</si>
  <si>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</si>
  <si>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</si>
  <si>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</si>
  <si>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</si>
  <si>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</si>
  <si>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</si>
  <si>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</si>
  <si>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</si>
  <si>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</si>
  <si>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</si>
  <si>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</si>
  <si>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</si>
  <si>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</si>
  <si>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</si>
  <si>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</si>
  <si>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</si>
  <si>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</si>
  <si>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</si>
  <si>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</si>
  <si>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</si>
  <si>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</si>
  <si>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</si>
  <si>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</si>
  <si>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</si>
  <si>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</si>
  <si>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</si>
  <si>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</si>
  <si>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</si>
  <si>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</si>
  <si>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</si>
  <si>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</si>
  <si>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</si>
  <si>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</si>
  <si>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</si>
  <si>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</si>
  <si>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</si>
  <si>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</si>
  <si>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</si>
  <si>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</si>
  <si>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</si>
  <si>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</si>
  <si>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</si>
  <si>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</si>
  <si>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</si>
  <si>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</si>
  <si>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</si>
  <si>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</si>
  <si>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</si>
  <si>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</si>
  <si>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</si>
  <si>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</si>
  <si>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</si>
  <si>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</si>
  <si>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</si>
  <si>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</si>
  <si>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</si>
  <si>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</si>
  <si>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</si>
  <si>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</si>
  <si>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</si>
  <si>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</si>
  <si>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</si>
  <si>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</si>
  <si>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</si>
  <si>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</si>
  <si>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</si>
  <si>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</si>
  <si>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</si>
  <si>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</si>
  <si>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</si>
  <si>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</si>
  <si>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</si>
  <si>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</si>
  <si>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</si>
  <si>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</si>
  <si>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</si>
  <si>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</si>
  <si>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</si>
  <si>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</si>
  <si>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</si>
  <si>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</si>
  <si>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</si>
  <si>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</si>
  <si>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</si>
  <si>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</si>
  <si>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</si>
  <si>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</si>
  <si>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</si>
  <si>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</si>
  <si>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</si>
  <si>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</si>
  <si>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</si>
  <si>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</si>
  <si>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</si>
  <si>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</si>
  <si>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</si>
  <si>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</si>
  <si>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</si>
  <si>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</si>
  <si>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</si>
  <si>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</si>
  <si>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</si>
  <si>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</si>
  <si>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</si>
  <si>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</si>
  <si>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</si>
  <si>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</si>
  <si>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</si>
  <si>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</si>
  <si>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</si>
  <si>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</si>
  <si>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</si>
  <si>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</si>
  <si>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</si>
  <si>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</si>
  <si>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</si>
  <si>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</si>
  <si>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</si>
  <si>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</si>
  <si>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</si>
  <si>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</si>
  <si>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</si>
  <si>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</si>
  <si>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</si>
  <si>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</si>
  <si>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</si>
  <si>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</si>
  <si>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</si>
  <si>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</si>
  <si>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</si>
  <si>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</si>
  <si>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</si>
  <si>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</si>
  <si>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</si>
  <si>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</si>
  <si>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</si>
  <si>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</si>
  <si>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</si>
  <si>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</si>
  <si>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</si>
  <si>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</si>
  <si>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</si>
  <si>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</si>
  <si>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</si>
  <si>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</si>
  <si>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</si>
  <si>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</si>
  <si>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</si>
  <si>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</si>
  <si>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</si>
  <si>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</si>
  <si>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</si>
  <si>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</si>
  <si>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</si>
  <si>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</si>
  <si>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</si>
  <si>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</si>
  <si>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</si>
  <si>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</si>
  <si>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</si>
  <si>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</si>
  <si>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</si>
  <si>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</si>
  <si>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</si>
  <si>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</si>
  <si>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</si>
  <si>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</si>
  <si>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</si>
  <si>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</si>
  <si>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</si>
  <si>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</si>
  <si>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</si>
  <si>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</si>
  <si>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</si>
  <si>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</si>
  <si>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</si>
  <si>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</si>
  <si>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</si>
  <si>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</si>
  <si>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</si>
  <si>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</si>
  <si>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</si>
  <si>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</si>
  <si>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</si>
  <si>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</si>
  <si>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</si>
  <si>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</si>
  <si>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</si>
  <si>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</si>
  <si>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</si>
  <si>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</si>
  <si>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</si>
  <si>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</si>
  <si>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</si>
  <si>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</si>
  <si>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</si>
  <si>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</si>
  <si>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</si>
  <si>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</si>
  <si>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</si>
  <si>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</si>
  <si>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</si>
  <si>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</si>
  <si>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</si>
  <si>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</si>
  <si>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</si>
  <si>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</si>
  <si>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</si>
  <si>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</si>
  <si>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</si>
  <si>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</si>
  <si>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</si>
  <si>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</si>
  <si>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</si>
  <si>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</si>
  <si>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</si>
  <si>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</si>
  <si>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</si>
  <si>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</si>
  <si>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</si>
  <si>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</si>
  <si>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</si>
  <si>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</si>
  <si>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</si>
  <si>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</si>
  <si>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</si>
  <si>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</si>
  <si>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</si>
  <si>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</si>
  <si>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</si>
  <si>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</si>
  <si>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</si>
  <si>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</si>
  <si>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</si>
  <si>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</si>
  <si>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</si>
  <si>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</si>
  <si>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</si>
  <si>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</si>
  <si>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</si>
  <si>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</si>
  <si>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</si>
  <si>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</si>
  <si>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</si>
  <si>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</si>
  <si>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</si>
  <si>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</si>
  <si>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</si>
  <si>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</si>
  <si>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</si>
  <si>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</si>
  <si>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</si>
  <si>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</si>
  <si>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</si>
  <si>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</si>
  <si>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</si>
  <si>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</si>
  <si>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</si>
  <si>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</si>
  <si>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</si>
  <si>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</si>
  <si>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</si>
  <si>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</si>
  <si>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</si>
  <si>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</si>
  <si>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</si>
  <si>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</si>
  <si>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</si>
  <si>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</si>
  <si>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</si>
  <si>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</si>
  <si>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</si>
  <si>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</si>
  <si>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</si>
  <si>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</si>
  <si>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</si>
  <si>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</si>
  <si>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</si>
  <si>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</si>
  <si>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</si>
  <si>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</si>
  <si>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</si>
  <si>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</si>
  <si>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</si>
  <si>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</si>
  <si>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</si>
  <si>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</si>
  <si>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</si>
  <si>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</si>
  <si>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</si>
  <si>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</si>
  <si>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</si>
  <si>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</si>
  <si>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</si>
  <si>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</si>
  <si>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</si>
  <si>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</si>
  <si>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</si>
  <si>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</si>
  <si>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</si>
  <si>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</si>
  <si>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</si>
  <si>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</si>
  <si>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</si>
  <si>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</si>
  <si>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</si>
  <si>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</si>
  <si>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</si>
  <si>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</si>
  <si>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</si>
  <si>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</si>
  <si>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</si>
  <si>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</si>
  <si>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</si>
  <si>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</si>
  <si>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</si>
  <si>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</si>
  <si>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</si>
  <si>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</si>
  <si>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</si>
  <si>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</si>
  <si>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</si>
  <si>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</si>
  <si>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</si>
  <si>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</si>
  <si>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</si>
  <si>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</si>
  <si>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</si>
  <si>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</si>
  <si>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</si>
  <si>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</si>
  <si>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</si>
  <si>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</si>
  <si>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</si>
  <si>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</si>
  <si>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</si>
  <si>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</si>
  <si>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</si>
  <si>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</si>
  <si>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</si>
  <si>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</si>
  <si>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</si>
  <si>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</si>
  <si>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</si>
  <si>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</si>
  <si>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</si>
  <si>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</si>
  <si>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</si>
  <si>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</si>
  <si>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</si>
  <si>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</si>
  <si>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</si>
  <si>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</si>
  <si>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</si>
  <si>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</si>
  <si>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</si>
  <si>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</si>
  <si>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</si>
  <si>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</si>
  <si>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</si>
  <si>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</si>
  <si>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</si>
  <si>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</si>
  <si>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</si>
  <si>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</si>
  <si>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</si>
  <si>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</si>
  <si>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</si>
  <si>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</si>
  <si>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</si>
  <si>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</si>
  <si>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</si>
  <si>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</si>
  <si>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</si>
  <si>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</si>
  <si>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</si>
  <si>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</si>
  <si>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</si>
  <si>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</si>
  <si>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</si>
  <si>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</si>
  <si>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</si>
  <si>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</si>
  <si>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</si>
  <si>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</si>
  <si>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</si>
  <si>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</si>
  <si>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</si>
  <si>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</si>
  <si>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</si>
  <si>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</si>
  <si>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</si>
  <si>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</si>
  <si>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</si>
  <si>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</si>
  <si>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</si>
  <si>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</si>
  <si>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</si>
  <si>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</si>
  <si>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</si>
  <si>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</si>
  <si>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</si>
  <si>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</si>
  <si>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</si>
  <si>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</si>
  <si>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</si>
  <si>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</si>
  <si>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</si>
  <si>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</si>
  <si>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</si>
  <si>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</si>
  <si>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</si>
  <si>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</si>
  <si>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</si>
  <si>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</si>
  <si>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</si>
  <si>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</si>
  <si>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</si>
  <si>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1900-2000</t>
  </si>
  <si>
    <t>Profit of Rs.8/-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</si>
  <si>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</si>
  <si>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</si>
  <si>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</si>
  <si>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</si>
  <si>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</si>
  <si>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</si>
  <si>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</si>
  <si>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</si>
  <si>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</si>
  <si>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</si>
  <si>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</si>
  <si>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</si>
  <si>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</si>
  <si>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</si>
  <si>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</si>
  <si>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</si>
  <si>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</si>
  <si>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</si>
  <si>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</si>
  <si>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</si>
  <si>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</si>
  <si>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</si>
  <si>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</si>
  <si>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</si>
  <si>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</si>
  <si>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</si>
  <si>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</si>
  <si>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</si>
  <si>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</si>
  <si>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</si>
  <si>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</si>
  <si>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</si>
  <si>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</si>
  <si>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</si>
  <si>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</si>
  <si>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</si>
  <si>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</si>
  <si>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</si>
  <si>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</si>
  <si>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</si>
  <si>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</si>
  <si>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</si>
  <si>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</si>
  <si>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</si>
  <si>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</si>
  <si>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</si>
  <si>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</si>
  <si>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</si>
  <si>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</si>
  <si>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</si>
  <si>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</si>
  <si>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</si>
  <si>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</si>
  <si>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</si>
  <si>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</si>
  <si>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</si>
  <si>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</si>
  <si>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</si>
  <si>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</si>
  <si>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</si>
  <si>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</si>
  <si>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</si>
  <si>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</si>
  <si>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Profit of Rs.6.5/-</t>
  </si>
  <si>
    <t>Profit of 1.5 Rs/-</t>
  </si>
  <si>
    <t>1350-1355</t>
  </si>
  <si>
    <t>1450-1500</t>
  </si>
  <si>
    <t>138-139</t>
  </si>
  <si>
    <t>2000-2050</t>
  </si>
  <si>
    <t>66-69</t>
  </si>
  <si>
    <t>ALPHA LEON ENTERPRISES LLP</t>
  </si>
  <si>
    <t>Reliance Naval &amp; Eng Ltd.</t>
  </si>
  <si>
    <t>YES BANK LTD</t>
  </si>
  <si>
    <t>Loss of Rs.130/-</t>
  </si>
  <si>
    <t>540-530</t>
  </si>
  <si>
    <t>655-665</t>
  </si>
  <si>
    <t>720-740</t>
  </si>
  <si>
    <t>840-845</t>
  </si>
  <si>
    <t>312-315</t>
  </si>
  <si>
    <t>340-350</t>
  </si>
  <si>
    <t>A</t>
  </si>
  <si>
    <t>ALEXANDER</t>
  </si>
  <si>
    <t>KAHAR NIKLESH KANAIYABHAI</t>
  </si>
  <si>
    <t>PVR Limited</t>
  </si>
  <si>
    <t>GRAVITON RESEARCH CAPITAL LLP</t>
  </si>
  <si>
    <t>Vikas Prop &amp; Granite Ltd</t>
  </si>
  <si>
    <t xml:space="preserve">ASIANPAINT </t>
  </si>
  <si>
    <t>1490-1500</t>
  </si>
  <si>
    <t>1750-1800</t>
  </si>
  <si>
    <t>1250-1260</t>
  </si>
  <si>
    <t>300-304</t>
  </si>
  <si>
    <t>335-345</t>
  </si>
  <si>
    <t>280-270</t>
  </si>
  <si>
    <t>Loss of Rs.15/-</t>
  </si>
  <si>
    <t>845-850</t>
  </si>
  <si>
    <t>930-950</t>
  </si>
  <si>
    <t>HDFC 1650 CE MAY</t>
  </si>
  <si>
    <t>Equitas Holdings Limited</t>
  </si>
  <si>
    <t>HRTI PRIVATE LIMITED</t>
  </si>
  <si>
    <t>HEROMOTOCO 2000 PE</t>
  </si>
  <si>
    <t>44-46</t>
  </si>
  <si>
    <t>SBIN 160 CE MAY</t>
  </si>
  <si>
    <t>3.20-3.60</t>
  </si>
  <si>
    <t>5-6.0</t>
  </si>
  <si>
    <t>568-572</t>
  </si>
  <si>
    <t>Part Profit of Rs.35/-</t>
  </si>
  <si>
    <t>FRASER</t>
  </si>
  <si>
    <t>ARVIND MEHTA</t>
  </si>
  <si>
    <t>RIBATEX</t>
  </si>
  <si>
    <t>KABIR SHRAN DAGAR</t>
  </si>
  <si>
    <t>DEEPAK KUMAR</t>
  </si>
  <si>
    <t>VALENCIA</t>
  </si>
  <si>
    <t>SAJANKUMAR RAMESHWARLAL BAJAJ</t>
  </si>
  <si>
    <t>HIRAL AMARKUMAR SHAH</t>
  </si>
  <si>
    <t>Chembond Chemicals Ltd</t>
  </si>
  <si>
    <t>YOGESH KUMAR GAWANDE</t>
  </si>
  <si>
    <t>AGRO TRADE SOLUTIONS</t>
  </si>
  <si>
    <t>Karda Constructions Ltd</t>
  </si>
  <si>
    <t>ARCADIA SHARE &amp; STOCK BROKERS PVT. LTD.</t>
  </si>
  <si>
    <t>Mangalam Drug &amp; Chem Ltd.</t>
  </si>
  <si>
    <t>RIL-RE</t>
  </si>
  <si>
    <t>Reliance Industries RE</t>
  </si>
  <si>
    <t>SOCIETE GENERALE</t>
  </si>
  <si>
    <t>SWAPNIL MEHTA</t>
  </si>
  <si>
    <t>THE BANK OF NEWYORK - GDR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</si>
</sst>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/>
    </xf>
    <xf numFmtId="43" fontId="48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8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5" fontId="7" fillId="61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43972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4" sqref="C2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43972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4" t="s">
        <v>16</v>
      </c>
      <c r="B9" s="516" t="s">
        <v>17</v>
      </c>
      <c r="C9" s="516" t="s">
        <v>18</v>
      </c>
      <c r="D9" s="275" t="s">
        <v>19</v>
      </c>
      <c r="E9" s="275" t="s">
        <v>20</v>
      </c>
      <c r="F9" s="511" t="s">
        <v>21</v>
      </c>
      <c r="G9" s="512"/>
      <c r="H9" s="513"/>
      <c r="I9" s="511" t="s">
        <v>22</v>
      </c>
      <c r="J9" s="512"/>
      <c r="K9" s="513"/>
      <c r="L9" s="275"/>
      <c r="M9" s="282"/>
      <c r="N9" s="282"/>
      <c r="O9" s="282"/>
    </row>
    <row r="10" spans="1:15" ht="59.25" customHeight="1">
      <c r="A10" s="515"/>
      <c r="B10" s="517" t="s">
        <v>17</v>
      </c>
      <c r="C10" s="51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17836.650000000001</v>
      </c>
      <c r="E11" s="304">
        <v>17738.433333333334</v>
      </c>
      <c r="F11" s="316">
        <v>17449.916666666668</v>
      </c>
      <c r="G11" s="316">
        <v>17063.183333333334</v>
      </c>
      <c r="H11" s="316">
        <v>16774.666666666668</v>
      </c>
      <c r="I11" s="316">
        <v>18125.166666666668</v>
      </c>
      <c r="J11" s="316">
        <v>18413.683333333331</v>
      </c>
      <c r="K11" s="316">
        <v>18800.416666666668</v>
      </c>
      <c r="L11" s="303">
        <v>18026.95</v>
      </c>
      <c r="M11" s="303">
        <v>17351.7</v>
      </c>
      <c r="N11" s="320">
        <v>1424030</v>
      </c>
      <c r="O11" s="321">
        <v>-6.7951696828877181E-2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9066.65</v>
      </c>
      <c r="E12" s="317">
        <v>9014.4499999999989</v>
      </c>
      <c r="F12" s="318">
        <v>8931.1999999999971</v>
      </c>
      <c r="G12" s="318">
        <v>8795.7499999999982</v>
      </c>
      <c r="H12" s="318">
        <v>8712.4999999999964</v>
      </c>
      <c r="I12" s="318">
        <v>9149.8999999999978</v>
      </c>
      <c r="J12" s="318">
        <v>9233.1500000000015</v>
      </c>
      <c r="K12" s="318">
        <v>9368.5999999999985</v>
      </c>
      <c r="L12" s="305">
        <v>9097.7000000000007</v>
      </c>
      <c r="M12" s="305">
        <v>8879</v>
      </c>
      <c r="N12" s="320">
        <v>9890100</v>
      </c>
      <c r="O12" s="321">
        <v>2.8852305531715691E-2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13385</v>
      </c>
      <c r="E13" s="317">
        <v>13388.666666666666</v>
      </c>
      <c r="F13" s="318">
        <v>13356.333333333332</v>
      </c>
      <c r="G13" s="318">
        <v>13327.666666666666</v>
      </c>
      <c r="H13" s="318">
        <v>13295.333333333332</v>
      </c>
      <c r="I13" s="318">
        <v>13417.333333333332</v>
      </c>
      <c r="J13" s="318">
        <v>13449.666666666664</v>
      </c>
      <c r="K13" s="318">
        <v>13478.333333333332</v>
      </c>
      <c r="L13" s="305">
        <v>13421</v>
      </c>
      <c r="M13" s="305">
        <v>13360</v>
      </c>
      <c r="N13" s="320">
        <v>1350</v>
      </c>
      <c r="O13" s="321">
        <v>0.125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1168.7</v>
      </c>
      <c r="E14" s="317">
        <v>1156.6833333333332</v>
      </c>
      <c r="F14" s="318">
        <v>1140.3666666666663</v>
      </c>
      <c r="G14" s="318">
        <v>1112.0333333333331</v>
      </c>
      <c r="H14" s="318">
        <v>1095.7166666666662</v>
      </c>
      <c r="I14" s="318">
        <v>1185.0166666666664</v>
      </c>
      <c r="J14" s="318">
        <v>1201.3333333333335</v>
      </c>
      <c r="K14" s="318">
        <v>1229.6666666666665</v>
      </c>
      <c r="L14" s="305">
        <v>1173</v>
      </c>
      <c r="M14" s="305">
        <v>1128.3499999999999</v>
      </c>
      <c r="N14" s="320">
        <v>1628700</v>
      </c>
      <c r="O14" s="321">
        <v>-5.78469370046856E-2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141.44999999999999</v>
      </c>
      <c r="E15" s="317">
        <v>139.99999999999997</v>
      </c>
      <c r="F15" s="318">
        <v>136.64999999999995</v>
      </c>
      <c r="G15" s="318">
        <v>131.84999999999997</v>
      </c>
      <c r="H15" s="318">
        <v>128.49999999999994</v>
      </c>
      <c r="I15" s="318">
        <v>144.79999999999995</v>
      </c>
      <c r="J15" s="318">
        <v>148.14999999999998</v>
      </c>
      <c r="K15" s="318">
        <v>152.94999999999996</v>
      </c>
      <c r="L15" s="305">
        <v>143.35</v>
      </c>
      <c r="M15" s="305">
        <v>135.19999999999999</v>
      </c>
      <c r="N15" s="320">
        <v>18776000</v>
      </c>
      <c r="O15" s="321">
        <v>2.7771843623157445E-3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322.7</v>
      </c>
      <c r="E16" s="317">
        <v>319.39999999999998</v>
      </c>
      <c r="F16" s="318">
        <v>314.94999999999993</v>
      </c>
      <c r="G16" s="318">
        <v>307.19999999999993</v>
      </c>
      <c r="H16" s="318">
        <v>302.74999999999989</v>
      </c>
      <c r="I16" s="318">
        <v>327.14999999999998</v>
      </c>
      <c r="J16" s="318">
        <v>331.6</v>
      </c>
      <c r="K16" s="318">
        <v>339.35</v>
      </c>
      <c r="L16" s="305">
        <v>323.85000000000002</v>
      </c>
      <c r="M16" s="305">
        <v>311.64999999999998</v>
      </c>
      <c r="N16" s="320">
        <v>36445000</v>
      </c>
      <c r="O16" s="321">
        <v>-1.9570919362431907E-2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34.65</v>
      </c>
      <c r="E17" s="317">
        <v>35.233333333333334</v>
      </c>
      <c r="F17" s="318">
        <v>33.616666666666667</v>
      </c>
      <c r="G17" s="318">
        <v>32.583333333333336</v>
      </c>
      <c r="H17" s="318">
        <v>30.966666666666669</v>
      </c>
      <c r="I17" s="318">
        <v>36.266666666666666</v>
      </c>
      <c r="J17" s="318">
        <v>37.88333333333334</v>
      </c>
      <c r="K17" s="318">
        <v>38.916666666666664</v>
      </c>
      <c r="L17" s="305">
        <v>36.85</v>
      </c>
      <c r="M17" s="305">
        <v>34.200000000000003</v>
      </c>
      <c r="N17" s="320">
        <v>65790000</v>
      </c>
      <c r="O17" s="321">
        <v>-3.8720046756282878E-2</v>
      </c>
    </row>
    <row r="18" spans="1:15" ht="15">
      <c r="A18" s="278">
        <v>8</v>
      </c>
      <c r="B18" s="405" t="s">
        <v>45</v>
      </c>
      <c r="C18" s="278" t="s">
        <v>46</v>
      </c>
      <c r="D18" s="317">
        <v>570.35</v>
      </c>
      <c r="E18" s="317">
        <v>565.38333333333333</v>
      </c>
      <c r="F18" s="318">
        <v>557.66666666666663</v>
      </c>
      <c r="G18" s="318">
        <v>544.98333333333335</v>
      </c>
      <c r="H18" s="318">
        <v>537.26666666666665</v>
      </c>
      <c r="I18" s="318">
        <v>578.06666666666661</v>
      </c>
      <c r="J18" s="318">
        <v>585.7833333333333</v>
      </c>
      <c r="K18" s="318">
        <v>598.46666666666658</v>
      </c>
      <c r="L18" s="305">
        <v>573.1</v>
      </c>
      <c r="M18" s="305">
        <v>552.70000000000005</v>
      </c>
      <c r="N18" s="320">
        <v>1274200</v>
      </c>
      <c r="O18" s="321">
        <v>4.2546228113238424E-2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179.5</v>
      </c>
      <c r="E19" s="317">
        <v>177.86666666666667</v>
      </c>
      <c r="F19" s="318">
        <v>175.48333333333335</v>
      </c>
      <c r="G19" s="318">
        <v>171.46666666666667</v>
      </c>
      <c r="H19" s="318">
        <v>169.08333333333334</v>
      </c>
      <c r="I19" s="318">
        <v>181.88333333333335</v>
      </c>
      <c r="J19" s="318">
        <v>184.26666666666668</v>
      </c>
      <c r="K19" s="318">
        <v>188.28333333333336</v>
      </c>
      <c r="L19" s="305">
        <v>180.25</v>
      </c>
      <c r="M19" s="305">
        <v>173.85</v>
      </c>
      <c r="N19" s="320">
        <v>18165000</v>
      </c>
      <c r="O19" s="321">
        <v>6.7895247332686714E-3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1286.5</v>
      </c>
      <c r="E20" s="317">
        <v>1280.8999999999999</v>
      </c>
      <c r="F20" s="318">
        <v>1267.5999999999997</v>
      </c>
      <c r="G20" s="318">
        <v>1248.6999999999998</v>
      </c>
      <c r="H20" s="318">
        <v>1235.3999999999996</v>
      </c>
      <c r="I20" s="318">
        <v>1299.7999999999997</v>
      </c>
      <c r="J20" s="318">
        <v>1313.1</v>
      </c>
      <c r="K20" s="318">
        <v>1331.9999999999998</v>
      </c>
      <c r="L20" s="305">
        <v>1294.2</v>
      </c>
      <c r="M20" s="305">
        <v>1262</v>
      </c>
      <c r="N20" s="320">
        <v>922500</v>
      </c>
      <c r="O20" s="321">
        <v>-9.1299677765843187E-3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90.55</v>
      </c>
      <c r="E21" s="317">
        <v>91.283333333333346</v>
      </c>
      <c r="F21" s="318">
        <v>88.066666666666691</v>
      </c>
      <c r="G21" s="318">
        <v>85.583333333333343</v>
      </c>
      <c r="H21" s="318">
        <v>82.366666666666688</v>
      </c>
      <c r="I21" s="318">
        <v>93.766666666666694</v>
      </c>
      <c r="J21" s="318">
        <v>96.983333333333363</v>
      </c>
      <c r="K21" s="318">
        <v>99.466666666666697</v>
      </c>
      <c r="L21" s="305">
        <v>94.5</v>
      </c>
      <c r="M21" s="305">
        <v>88.8</v>
      </c>
      <c r="N21" s="320">
        <v>8779000</v>
      </c>
      <c r="O21" s="321">
        <v>-0.19620948544222669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43.15</v>
      </c>
      <c r="E22" s="317">
        <v>42.883333333333333</v>
      </c>
      <c r="F22" s="318">
        <v>42.366666666666667</v>
      </c>
      <c r="G22" s="318">
        <v>41.583333333333336</v>
      </c>
      <c r="H22" s="318">
        <v>41.06666666666667</v>
      </c>
      <c r="I22" s="318">
        <v>43.666666666666664</v>
      </c>
      <c r="J22" s="318">
        <v>44.18333333333333</v>
      </c>
      <c r="K22" s="318">
        <v>44.966666666666661</v>
      </c>
      <c r="L22" s="305">
        <v>43.4</v>
      </c>
      <c r="M22" s="305">
        <v>42.1</v>
      </c>
      <c r="N22" s="320">
        <v>59978000</v>
      </c>
      <c r="O22" s="321">
        <v>4.9079969215699994E-2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1495.95</v>
      </c>
      <c r="E23" s="317">
        <v>1500.4166666666667</v>
      </c>
      <c r="F23" s="318">
        <v>1487.6333333333334</v>
      </c>
      <c r="G23" s="318">
        <v>1479.3166666666666</v>
      </c>
      <c r="H23" s="318">
        <v>1466.5333333333333</v>
      </c>
      <c r="I23" s="318">
        <v>1508.7333333333336</v>
      </c>
      <c r="J23" s="318">
        <v>1521.5166666666669</v>
      </c>
      <c r="K23" s="318">
        <v>1529.8333333333337</v>
      </c>
      <c r="L23" s="305">
        <v>1513.2</v>
      </c>
      <c r="M23" s="305">
        <v>1492.1</v>
      </c>
      <c r="N23" s="320">
        <v>5857200</v>
      </c>
      <c r="O23" s="321">
        <v>2.8282509085163533E-2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705.9</v>
      </c>
      <c r="E24" s="317">
        <v>691.9</v>
      </c>
      <c r="F24" s="318">
        <v>674</v>
      </c>
      <c r="G24" s="318">
        <v>642.1</v>
      </c>
      <c r="H24" s="318">
        <v>624.20000000000005</v>
      </c>
      <c r="I24" s="318">
        <v>723.8</v>
      </c>
      <c r="J24" s="318">
        <v>741.69999999999982</v>
      </c>
      <c r="K24" s="318">
        <v>773.59999999999991</v>
      </c>
      <c r="L24" s="305">
        <v>709.8</v>
      </c>
      <c r="M24" s="305">
        <v>660</v>
      </c>
      <c r="N24" s="320">
        <v>10627100</v>
      </c>
      <c r="O24" s="321">
        <v>7.8772928911492124E-2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362.25</v>
      </c>
      <c r="E25" s="317">
        <v>359.75</v>
      </c>
      <c r="F25" s="318">
        <v>352.45</v>
      </c>
      <c r="G25" s="318">
        <v>342.65</v>
      </c>
      <c r="H25" s="318">
        <v>335.34999999999997</v>
      </c>
      <c r="I25" s="318">
        <v>369.55</v>
      </c>
      <c r="J25" s="318">
        <v>376.84999999999997</v>
      </c>
      <c r="K25" s="318">
        <v>386.65000000000003</v>
      </c>
      <c r="L25" s="305">
        <v>367.05</v>
      </c>
      <c r="M25" s="305">
        <v>349.95</v>
      </c>
      <c r="N25" s="320">
        <v>57438000</v>
      </c>
      <c r="O25" s="321">
        <v>1.2373096446700508E-2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2550.6</v>
      </c>
      <c r="E26" s="317">
        <v>2533.2333333333331</v>
      </c>
      <c r="F26" s="318">
        <v>2497.3166666666662</v>
      </c>
      <c r="G26" s="318">
        <v>2444.0333333333328</v>
      </c>
      <c r="H26" s="318">
        <v>2408.1166666666659</v>
      </c>
      <c r="I26" s="318">
        <v>2586.5166666666664</v>
      </c>
      <c r="J26" s="318">
        <v>2622.4333333333334</v>
      </c>
      <c r="K26" s="318">
        <v>2675.7166666666667</v>
      </c>
      <c r="L26" s="305">
        <v>2569.15</v>
      </c>
      <c r="M26" s="305">
        <v>2479.9499999999998</v>
      </c>
      <c r="N26" s="320">
        <v>1605000</v>
      </c>
      <c r="O26" s="321">
        <v>3.6319612590799029E-2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4692.55</v>
      </c>
      <c r="E27" s="317">
        <v>4645.916666666667</v>
      </c>
      <c r="F27" s="318">
        <v>4569.0333333333338</v>
      </c>
      <c r="G27" s="318">
        <v>4445.5166666666664</v>
      </c>
      <c r="H27" s="318">
        <v>4368.6333333333332</v>
      </c>
      <c r="I27" s="318">
        <v>4769.4333333333343</v>
      </c>
      <c r="J27" s="318">
        <v>4846.3166666666675</v>
      </c>
      <c r="K27" s="318">
        <v>4969.8333333333348</v>
      </c>
      <c r="L27" s="305">
        <v>4722.8</v>
      </c>
      <c r="M27" s="305">
        <v>4522.3999999999996</v>
      </c>
      <c r="N27" s="320">
        <v>665750</v>
      </c>
      <c r="O27" s="321">
        <v>6.0111464968152867E-2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2046.6</v>
      </c>
      <c r="E28" s="317">
        <v>2011.8666666666668</v>
      </c>
      <c r="F28" s="318">
        <v>1959.7333333333336</v>
      </c>
      <c r="G28" s="318">
        <v>1872.8666666666668</v>
      </c>
      <c r="H28" s="318">
        <v>1820.7333333333336</v>
      </c>
      <c r="I28" s="318">
        <v>2098.7333333333336</v>
      </c>
      <c r="J28" s="318">
        <v>2150.8666666666668</v>
      </c>
      <c r="K28" s="318">
        <v>2237.7333333333336</v>
      </c>
      <c r="L28" s="305">
        <v>2064</v>
      </c>
      <c r="M28" s="305">
        <v>1925</v>
      </c>
      <c r="N28" s="320">
        <v>7028250</v>
      </c>
      <c r="O28" s="321">
        <v>9.7863865349318541E-2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964.1</v>
      </c>
      <c r="E29" s="317">
        <v>958.11666666666667</v>
      </c>
      <c r="F29" s="318">
        <v>943.38333333333333</v>
      </c>
      <c r="G29" s="318">
        <v>922.66666666666663</v>
      </c>
      <c r="H29" s="318">
        <v>907.93333333333328</v>
      </c>
      <c r="I29" s="318">
        <v>978.83333333333337</v>
      </c>
      <c r="J29" s="318">
        <v>993.56666666666672</v>
      </c>
      <c r="K29" s="318">
        <v>1014.2833333333334</v>
      </c>
      <c r="L29" s="305">
        <v>972.85</v>
      </c>
      <c r="M29" s="305">
        <v>937.4</v>
      </c>
      <c r="N29" s="320">
        <v>791200</v>
      </c>
      <c r="O29" s="321">
        <v>2.2750775594622543E-2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222.5</v>
      </c>
      <c r="E30" s="317">
        <v>219.85</v>
      </c>
      <c r="F30" s="318">
        <v>214.95</v>
      </c>
      <c r="G30" s="318">
        <v>207.4</v>
      </c>
      <c r="H30" s="318">
        <v>202.5</v>
      </c>
      <c r="I30" s="318">
        <v>227.39999999999998</v>
      </c>
      <c r="J30" s="318">
        <v>232.3</v>
      </c>
      <c r="K30" s="318">
        <v>239.84999999999997</v>
      </c>
      <c r="L30" s="305">
        <v>224.75</v>
      </c>
      <c r="M30" s="305">
        <v>212.3</v>
      </c>
      <c r="N30" s="320">
        <v>11560200</v>
      </c>
      <c r="O30" s="321">
        <v>-1.2809345698621714E-2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36.799999999999997</v>
      </c>
      <c r="E31" s="317">
        <v>36.566666666666663</v>
      </c>
      <c r="F31" s="318">
        <v>35.883333333333326</v>
      </c>
      <c r="G31" s="318">
        <v>34.966666666666661</v>
      </c>
      <c r="H31" s="318">
        <v>34.283333333333324</v>
      </c>
      <c r="I31" s="318">
        <v>37.483333333333327</v>
      </c>
      <c r="J31" s="318">
        <v>38.166666666666664</v>
      </c>
      <c r="K31" s="318">
        <v>39.083333333333329</v>
      </c>
      <c r="L31" s="305">
        <v>37.25</v>
      </c>
      <c r="M31" s="305">
        <v>35.65</v>
      </c>
      <c r="N31" s="320">
        <v>53645000</v>
      </c>
      <c r="O31" s="321">
        <v>1.6111557286378857E-2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1322.55</v>
      </c>
      <c r="E32" s="317">
        <v>1308.6499999999999</v>
      </c>
      <c r="F32" s="318">
        <v>1289.3999999999996</v>
      </c>
      <c r="G32" s="318">
        <v>1256.2499999999998</v>
      </c>
      <c r="H32" s="318">
        <v>1236.9999999999995</v>
      </c>
      <c r="I32" s="318">
        <v>1341.7999999999997</v>
      </c>
      <c r="J32" s="318">
        <v>1361.0500000000002</v>
      </c>
      <c r="K32" s="318">
        <v>1394.1999999999998</v>
      </c>
      <c r="L32" s="305">
        <v>1327.9</v>
      </c>
      <c r="M32" s="305">
        <v>1275.5</v>
      </c>
      <c r="N32" s="320">
        <v>1469600</v>
      </c>
      <c r="O32" s="321">
        <v>8.3536090835360913E-2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63.25</v>
      </c>
      <c r="E33" s="317">
        <v>62.983333333333327</v>
      </c>
      <c r="F33" s="318">
        <v>61.966666666666654</v>
      </c>
      <c r="G33" s="318">
        <v>60.68333333333333</v>
      </c>
      <c r="H33" s="318">
        <v>59.666666666666657</v>
      </c>
      <c r="I33" s="318">
        <v>64.266666666666652</v>
      </c>
      <c r="J33" s="318">
        <v>65.283333333333317</v>
      </c>
      <c r="K33" s="318">
        <v>66.566666666666649</v>
      </c>
      <c r="L33" s="305">
        <v>64</v>
      </c>
      <c r="M33" s="305">
        <v>61.7</v>
      </c>
      <c r="N33" s="320">
        <v>29656000</v>
      </c>
      <c r="O33" s="321">
        <v>1.4268711438225919E-2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444.75</v>
      </c>
      <c r="E34" s="317">
        <v>441.48333333333335</v>
      </c>
      <c r="F34" s="318">
        <v>435.4666666666667</v>
      </c>
      <c r="G34" s="318">
        <v>426.18333333333334</v>
      </c>
      <c r="H34" s="318">
        <v>420.16666666666669</v>
      </c>
      <c r="I34" s="318">
        <v>450.76666666666671</v>
      </c>
      <c r="J34" s="318">
        <v>456.78333333333336</v>
      </c>
      <c r="K34" s="318">
        <v>466.06666666666672</v>
      </c>
      <c r="L34" s="305">
        <v>447.5</v>
      </c>
      <c r="M34" s="305">
        <v>432.2</v>
      </c>
      <c r="N34" s="320">
        <v>4868600</v>
      </c>
      <c r="O34" s="321">
        <v>3.4353820986211731E-2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282.55</v>
      </c>
      <c r="E35" s="317">
        <v>278.13333333333333</v>
      </c>
      <c r="F35" s="318">
        <v>272.26666666666665</v>
      </c>
      <c r="G35" s="318">
        <v>261.98333333333335</v>
      </c>
      <c r="H35" s="318">
        <v>256.11666666666667</v>
      </c>
      <c r="I35" s="318">
        <v>288.41666666666663</v>
      </c>
      <c r="J35" s="318">
        <v>294.2833333333333</v>
      </c>
      <c r="K35" s="318">
        <v>304.56666666666661</v>
      </c>
      <c r="L35" s="305">
        <v>284</v>
      </c>
      <c r="M35" s="305">
        <v>267.85000000000002</v>
      </c>
      <c r="N35" s="320">
        <v>5361200</v>
      </c>
      <c r="O35" s="321">
        <v>-2.4242424242424242E-4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592.35</v>
      </c>
      <c r="E36" s="317">
        <v>596.51666666666665</v>
      </c>
      <c r="F36" s="318">
        <v>583.0333333333333</v>
      </c>
      <c r="G36" s="318">
        <v>573.7166666666667</v>
      </c>
      <c r="H36" s="318">
        <v>560.23333333333335</v>
      </c>
      <c r="I36" s="318">
        <v>605.83333333333326</v>
      </c>
      <c r="J36" s="318">
        <v>619.31666666666661</v>
      </c>
      <c r="K36" s="318">
        <v>628.63333333333321</v>
      </c>
      <c r="L36" s="305">
        <v>610</v>
      </c>
      <c r="M36" s="305">
        <v>587.20000000000005</v>
      </c>
      <c r="N36" s="320">
        <v>61129275</v>
      </c>
      <c r="O36" s="321">
        <v>-2.0320379709285078E-2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26</v>
      </c>
      <c r="E37" s="317">
        <v>25.866666666666664</v>
      </c>
      <c r="F37" s="318">
        <v>25.083333333333329</v>
      </c>
      <c r="G37" s="318">
        <v>24.166666666666664</v>
      </c>
      <c r="H37" s="318">
        <v>23.383333333333329</v>
      </c>
      <c r="I37" s="318">
        <v>26.783333333333328</v>
      </c>
      <c r="J37" s="318">
        <v>27.566666666666666</v>
      </c>
      <c r="K37" s="318">
        <v>28.483333333333327</v>
      </c>
      <c r="L37" s="305">
        <v>26.65</v>
      </c>
      <c r="M37" s="305">
        <v>24.95</v>
      </c>
      <c r="N37" s="320">
        <v>62196200</v>
      </c>
      <c r="O37" s="321">
        <v>7.0900713518278743E-2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346.85</v>
      </c>
      <c r="E38" s="317">
        <v>342.59999999999997</v>
      </c>
      <c r="F38" s="318">
        <v>336.79999999999995</v>
      </c>
      <c r="G38" s="318">
        <v>326.75</v>
      </c>
      <c r="H38" s="318">
        <v>320.95</v>
      </c>
      <c r="I38" s="318">
        <v>352.64999999999992</v>
      </c>
      <c r="J38" s="318">
        <v>358.45</v>
      </c>
      <c r="K38" s="318">
        <v>368.49999999999989</v>
      </c>
      <c r="L38" s="305">
        <v>348.4</v>
      </c>
      <c r="M38" s="305">
        <v>332.55</v>
      </c>
      <c r="N38" s="320">
        <v>16744000</v>
      </c>
      <c r="O38" s="321">
        <v>8.0310163389642752E-3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9236.7999999999993</v>
      </c>
      <c r="E39" s="317">
        <v>9195.9166666666661</v>
      </c>
      <c r="F39" s="318">
        <v>9091.6833333333325</v>
      </c>
      <c r="G39" s="318">
        <v>8946.5666666666657</v>
      </c>
      <c r="H39" s="318">
        <v>8842.3333333333321</v>
      </c>
      <c r="I39" s="318">
        <v>9341.0333333333328</v>
      </c>
      <c r="J39" s="318">
        <v>9445.2666666666664</v>
      </c>
      <c r="K39" s="318">
        <v>9590.3833333333332</v>
      </c>
      <c r="L39" s="305">
        <v>9300.15</v>
      </c>
      <c r="M39" s="305">
        <v>9050.7999999999993</v>
      </c>
      <c r="N39" s="320">
        <v>143880</v>
      </c>
      <c r="O39" s="321">
        <v>3.3323757540936513E-2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308.89999999999998</v>
      </c>
      <c r="E40" s="317">
        <v>304.43333333333334</v>
      </c>
      <c r="F40" s="318">
        <v>297.06666666666666</v>
      </c>
      <c r="G40" s="318">
        <v>285.23333333333335</v>
      </c>
      <c r="H40" s="318">
        <v>277.86666666666667</v>
      </c>
      <c r="I40" s="318">
        <v>316.26666666666665</v>
      </c>
      <c r="J40" s="318">
        <v>323.63333333333333</v>
      </c>
      <c r="K40" s="318">
        <v>335.46666666666664</v>
      </c>
      <c r="L40" s="305">
        <v>311.8</v>
      </c>
      <c r="M40" s="305">
        <v>292.60000000000002</v>
      </c>
      <c r="N40" s="320">
        <v>22190400</v>
      </c>
      <c r="O40" s="321">
        <v>-8.2059533386967011E-3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3124.25</v>
      </c>
      <c r="E41" s="317">
        <v>3129.0833333333335</v>
      </c>
      <c r="F41" s="318">
        <v>3103.166666666667</v>
      </c>
      <c r="G41" s="318">
        <v>3082.0833333333335</v>
      </c>
      <c r="H41" s="318">
        <v>3056.166666666667</v>
      </c>
      <c r="I41" s="318">
        <v>3150.166666666667</v>
      </c>
      <c r="J41" s="318">
        <v>3176.0833333333339</v>
      </c>
      <c r="K41" s="318">
        <v>3197.166666666667</v>
      </c>
      <c r="L41" s="305">
        <v>3155</v>
      </c>
      <c r="M41" s="305">
        <v>3108</v>
      </c>
      <c r="N41" s="320">
        <v>1411200</v>
      </c>
      <c r="O41" s="321">
        <v>2.4836601307189541E-2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338.2</v>
      </c>
      <c r="E42" s="317">
        <v>334.3</v>
      </c>
      <c r="F42" s="318">
        <v>329.05</v>
      </c>
      <c r="G42" s="318">
        <v>319.89999999999998</v>
      </c>
      <c r="H42" s="318">
        <v>314.64999999999998</v>
      </c>
      <c r="I42" s="318">
        <v>343.45000000000005</v>
      </c>
      <c r="J42" s="318">
        <v>348.70000000000005</v>
      </c>
      <c r="K42" s="318">
        <v>357.85000000000008</v>
      </c>
      <c r="L42" s="305">
        <v>339.55</v>
      </c>
      <c r="M42" s="305">
        <v>325.14999999999998</v>
      </c>
      <c r="N42" s="320">
        <v>7438200</v>
      </c>
      <c r="O42" s="321">
        <v>5.2615193026151932E-2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77.55</v>
      </c>
      <c r="E43" s="317">
        <v>77.183333333333323</v>
      </c>
      <c r="F43" s="318">
        <v>75.96666666666664</v>
      </c>
      <c r="G43" s="318">
        <v>74.383333333333312</v>
      </c>
      <c r="H43" s="318">
        <v>73.166666666666629</v>
      </c>
      <c r="I43" s="318">
        <v>78.766666666666652</v>
      </c>
      <c r="J43" s="318">
        <v>79.98333333333332</v>
      </c>
      <c r="K43" s="318">
        <v>81.566666666666663</v>
      </c>
      <c r="L43" s="305">
        <v>78.400000000000006</v>
      </c>
      <c r="M43" s="305">
        <v>75.599999999999994</v>
      </c>
      <c r="N43" s="320">
        <v>8921200</v>
      </c>
      <c r="O43" s="321">
        <v>1.689273908583153E-2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264.60000000000002</v>
      </c>
      <c r="E44" s="317">
        <v>262.81666666666666</v>
      </c>
      <c r="F44" s="318">
        <v>259.73333333333335</v>
      </c>
      <c r="G44" s="318">
        <v>254.86666666666667</v>
      </c>
      <c r="H44" s="318">
        <v>251.78333333333336</v>
      </c>
      <c r="I44" s="318">
        <v>267.68333333333334</v>
      </c>
      <c r="J44" s="318">
        <v>270.76666666666671</v>
      </c>
      <c r="K44" s="318">
        <v>275.63333333333333</v>
      </c>
      <c r="L44" s="305">
        <v>265.89999999999998</v>
      </c>
      <c r="M44" s="305">
        <v>257.95</v>
      </c>
      <c r="N44" s="320">
        <v>2483400</v>
      </c>
      <c r="O44" s="321">
        <v>2.9345933847301667E-2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578.54999999999995</v>
      </c>
      <c r="E45" s="317">
        <v>581.7166666666667</v>
      </c>
      <c r="F45" s="318">
        <v>571.83333333333337</v>
      </c>
      <c r="G45" s="318">
        <v>565.11666666666667</v>
      </c>
      <c r="H45" s="318">
        <v>555.23333333333335</v>
      </c>
      <c r="I45" s="318">
        <v>588.43333333333339</v>
      </c>
      <c r="J45" s="318">
        <v>598.31666666666661</v>
      </c>
      <c r="K45" s="318">
        <v>605.03333333333342</v>
      </c>
      <c r="L45" s="305">
        <v>591.6</v>
      </c>
      <c r="M45" s="305">
        <v>575</v>
      </c>
      <c r="N45" s="320">
        <v>655200</v>
      </c>
      <c r="O45" s="321">
        <v>-9.673518742442563E-3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135.6</v>
      </c>
      <c r="E46" s="317">
        <v>132.48333333333335</v>
      </c>
      <c r="F46" s="318">
        <v>127.9666666666667</v>
      </c>
      <c r="G46" s="318">
        <v>120.33333333333334</v>
      </c>
      <c r="H46" s="318">
        <v>115.81666666666669</v>
      </c>
      <c r="I46" s="318">
        <v>140.1166666666667</v>
      </c>
      <c r="J46" s="318">
        <v>144.63333333333335</v>
      </c>
      <c r="K46" s="318">
        <v>152.26666666666671</v>
      </c>
      <c r="L46" s="305">
        <v>137</v>
      </c>
      <c r="M46" s="305">
        <v>124.85</v>
      </c>
      <c r="N46" s="320">
        <v>7572500</v>
      </c>
      <c r="O46" s="321">
        <v>2.643171806167401E-2</v>
      </c>
    </row>
    <row r="47" spans="1:15" ht="15">
      <c r="A47" s="278">
        <v>37</v>
      </c>
      <c r="B47" s="405" t="s">
        <v>53</v>
      </c>
      <c r="C47" s="278" t="s">
        <v>84</v>
      </c>
      <c r="D47" s="317">
        <v>620.15</v>
      </c>
      <c r="E47" s="317">
        <v>612.98333333333335</v>
      </c>
      <c r="F47" s="318">
        <v>603.86666666666667</v>
      </c>
      <c r="G47" s="318">
        <v>587.58333333333337</v>
      </c>
      <c r="H47" s="318">
        <v>578.4666666666667</v>
      </c>
      <c r="I47" s="318">
        <v>629.26666666666665</v>
      </c>
      <c r="J47" s="318">
        <v>638.38333333333344</v>
      </c>
      <c r="K47" s="318">
        <v>654.66666666666663</v>
      </c>
      <c r="L47" s="305">
        <v>622.1</v>
      </c>
      <c r="M47" s="305">
        <v>596.70000000000005</v>
      </c>
      <c r="N47" s="320">
        <v>16068500</v>
      </c>
      <c r="O47" s="321">
        <v>5.8653006769555122E-2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123.5</v>
      </c>
      <c r="E48" s="317">
        <v>123.56666666666666</v>
      </c>
      <c r="F48" s="318">
        <v>122.03333333333333</v>
      </c>
      <c r="G48" s="318">
        <v>120.56666666666666</v>
      </c>
      <c r="H48" s="318">
        <v>119.03333333333333</v>
      </c>
      <c r="I48" s="318">
        <v>125.03333333333333</v>
      </c>
      <c r="J48" s="318">
        <v>126.56666666666666</v>
      </c>
      <c r="K48" s="318">
        <v>128.03333333333333</v>
      </c>
      <c r="L48" s="305">
        <v>125.1</v>
      </c>
      <c r="M48" s="305">
        <v>122.1</v>
      </c>
      <c r="N48" s="320">
        <v>35287500</v>
      </c>
      <c r="O48" s="321">
        <v>3.4102298102790425E-2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1353.7</v>
      </c>
      <c r="E49" s="317">
        <v>1363.4833333333333</v>
      </c>
      <c r="F49" s="318">
        <v>1337.4166666666667</v>
      </c>
      <c r="G49" s="318">
        <v>1321.1333333333334</v>
      </c>
      <c r="H49" s="318">
        <v>1295.0666666666668</v>
      </c>
      <c r="I49" s="318">
        <v>1379.7666666666667</v>
      </c>
      <c r="J49" s="318">
        <v>1405.8333333333333</v>
      </c>
      <c r="K49" s="318">
        <v>1422.1166666666666</v>
      </c>
      <c r="L49" s="305">
        <v>1389.55</v>
      </c>
      <c r="M49" s="305">
        <v>1347.2</v>
      </c>
      <c r="N49" s="320">
        <v>1494500</v>
      </c>
      <c r="O49" s="321">
        <v>5.7454185240217927E-2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351.65</v>
      </c>
      <c r="E50" s="317">
        <v>349.65000000000003</v>
      </c>
      <c r="F50" s="318">
        <v>345.00000000000006</v>
      </c>
      <c r="G50" s="318">
        <v>338.35</v>
      </c>
      <c r="H50" s="318">
        <v>333.70000000000005</v>
      </c>
      <c r="I50" s="318">
        <v>356.30000000000007</v>
      </c>
      <c r="J50" s="318">
        <v>360.95000000000005</v>
      </c>
      <c r="K50" s="318">
        <v>367.60000000000008</v>
      </c>
      <c r="L50" s="305">
        <v>354.3</v>
      </c>
      <c r="M50" s="305">
        <v>343</v>
      </c>
      <c r="N50" s="320">
        <v>4371711</v>
      </c>
      <c r="O50" s="321">
        <v>2.8687017285766826E-2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333.35</v>
      </c>
      <c r="E51" s="317">
        <v>330.40000000000003</v>
      </c>
      <c r="F51" s="318">
        <v>326.30000000000007</v>
      </c>
      <c r="G51" s="318">
        <v>319.25000000000006</v>
      </c>
      <c r="H51" s="318">
        <v>315.15000000000009</v>
      </c>
      <c r="I51" s="318">
        <v>337.45000000000005</v>
      </c>
      <c r="J51" s="318">
        <v>341.55000000000007</v>
      </c>
      <c r="K51" s="318">
        <v>348.6</v>
      </c>
      <c r="L51" s="305">
        <v>334.5</v>
      </c>
      <c r="M51" s="305">
        <v>323.35000000000002</v>
      </c>
      <c r="N51" s="320">
        <v>1553400</v>
      </c>
      <c r="O51" s="321">
        <v>0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439.85</v>
      </c>
      <c r="E52" s="317">
        <v>439.75</v>
      </c>
      <c r="F52" s="318">
        <v>435.55</v>
      </c>
      <c r="G52" s="318">
        <v>431.25</v>
      </c>
      <c r="H52" s="318">
        <v>427.05</v>
      </c>
      <c r="I52" s="318">
        <v>444.05</v>
      </c>
      <c r="J52" s="318">
        <v>448.25000000000006</v>
      </c>
      <c r="K52" s="318">
        <v>452.55</v>
      </c>
      <c r="L52" s="305">
        <v>443.95</v>
      </c>
      <c r="M52" s="305">
        <v>435.45</v>
      </c>
      <c r="N52" s="320">
        <v>12001250</v>
      </c>
      <c r="O52" s="321">
        <v>6.4996330852290594E-3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2374.6</v>
      </c>
      <c r="E53" s="317">
        <v>2355.4166666666665</v>
      </c>
      <c r="F53" s="318">
        <v>2332.6833333333329</v>
      </c>
      <c r="G53" s="318">
        <v>2290.7666666666664</v>
      </c>
      <c r="H53" s="318">
        <v>2268.0333333333328</v>
      </c>
      <c r="I53" s="318">
        <v>2397.333333333333</v>
      </c>
      <c r="J53" s="318">
        <v>2420.0666666666666</v>
      </c>
      <c r="K53" s="318">
        <v>2461.9833333333331</v>
      </c>
      <c r="L53" s="305">
        <v>2378.15</v>
      </c>
      <c r="M53" s="305">
        <v>2313.5</v>
      </c>
      <c r="N53" s="320">
        <v>2229600</v>
      </c>
      <c r="O53" s="321">
        <v>4.2063937184520471E-2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139.6</v>
      </c>
      <c r="E54" s="317">
        <v>137.31666666666663</v>
      </c>
      <c r="F54" s="318">
        <v>133.43333333333328</v>
      </c>
      <c r="G54" s="318">
        <v>127.26666666666665</v>
      </c>
      <c r="H54" s="318">
        <v>123.3833333333333</v>
      </c>
      <c r="I54" s="318">
        <v>143.48333333333326</v>
      </c>
      <c r="J54" s="318">
        <v>147.36666666666665</v>
      </c>
      <c r="K54" s="318">
        <v>153.53333333333325</v>
      </c>
      <c r="L54" s="305">
        <v>141.19999999999999</v>
      </c>
      <c r="M54" s="305">
        <v>131.15</v>
      </c>
      <c r="N54" s="320">
        <v>25891800</v>
      </c>
      <c r="O54" s="321">
        <v>6.5743004618310244E-2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3916.6</v>
      </c>
      <c r="E55" s="317">
        <v>3849.9666666666667</v>
      </c>
      <c r="F55" s="318">
        <v>3764.9833333333336</v>
      </c>
      <c r="G55" s="318">
        <v>3613.3666666666668</v>
      </c>
      <c r="H55" s="318">
        <v>3528.3833333333337</v>
      </c>
      <c r="I55" s="318">
        <v>4001.5833333333335</v>
      </c>
      <c r="J55" s="318">
        <v>4086.5666666666662</v>
      </c>
      <c r="K55" s="318">
        <v>4238.1833333333334</v>
      </c>
      <c r="L55" s="305">
        <v>3934.95</v>
      </c>
      <c r="M55" s="305">
        <v>3698.35</v>
      </c>
      <c r="N55" s="320">
        <v>3587500</v>
      </c>
      <c r="O55" s="321">
        <v>0.14680732038679772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13639.15</v>
      </c>
      <c r="E56" s="317">
        <v>13411.833333333334</v>
      </c>
      <c r="F56" s="318">
        <v>13098.666666666668</v>
      </c>
      <c r="G56" s="318">
        <v>12558.183333333334</v>
      </c>
      <c r="H56" s="318">
        <v>12245.016666666668</v>
      </c>
      <c r="I56" s="318">
        <v>13952.316666666668</v>
      </c>
      <c r="J56" s="318">
        <v>14265.483333333335</v>
      </c>
      <c r="K56" s="318">
        <v>14805.966666666667</v>
      </c>
      <c r="L56" s="305">
        <v>13725</v>
      </c>
      <c r="M56" s="305">
        <v>12871.35</v>
      </c>
      <c r="N56" s="320">
        <v>303400</v>
      </c>
      <c r="O56" s="321">
        <v>-3.2170598274239598E-2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44.1</v>
      </c>
      <c r="E57" s="317">
        <v>43.866666666666674</v>
      </c>
      <c r="F57" s="318">
        <v>42.933333333333351</v>
      </c>
      <c r="G57" s="318">
        <v>41.76666666666668</v>
      </c>
      <c r="H57" s="318">
        <v>40.833333333333357</v>
      </c>
      <c r="I57" s="318">
        <v>45.033333333333346</v>
      </c>
      <c r="J57" s="318">
        <v>45.966666666666669</v>
      </c>
      <c r="K57" s="318">
        <v>47.13333333333334</v>
      </c>
      <c r="L57" s="305">
        <v>44.8</v>
      </c>
      <c r="M57" s="305">
        <v>42.7</v>
      </c>
      <c r="N57" s="320">
        <v>10098200</v>
      </c>
      <c r="O57" s="321">
        <v>-4.8918776371308016E-2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854.8</v>
      </c>
      <c r="E58" s="317">
        <v>846.48333333333323</v>
      </c>
      <c r="F58" s="318">
        <v>833.31666666666649</v>
      </c>
      <c r="G58" s="318">
        <v>811.83333333333326</v>
      </c>
      <c r="H58" s="318">
        <v>798.66666666666652</v>
      </c>
      <c r="I58" s="318">
        <v>867.96666666666647</v>
      </c>
      <c r="J58" s="318">
        <v>881.13333333333321</v>
      </c>
      <c r="K58" s="318">
        <v>902.61666666666645</v>
      </c>
      <c r="L58" s="305">
        <v>859.65</v>
      </c>
      <c r="M58" s="305">
        <v>825</v>
      </c>
      <c r="N58" s="320">
        <v>2827000</v>
      </c>
      <c r="O58" s="321">
        <v>0.12571178274200615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149.80000000000001</v>
      </c>
      <c r="E59" s="317">
        <v>149.70000000000002</v>
      </c>
      <c r="F59" s="318">
        <v>148.70000000000005</v>
      </c>
      <c r="G59" s="318">
        <v>147.60000000000002</v>
      </c>
      <c r="H59" s="318">
        <v>146.60000000000005</v>
      </c>
      <c r="I59" s="318">
        <v>150.80000000000004</v>
      </c>
      <c r="J59" s="318">
        <v>151.79999999999998</v>
      </c>
      <c r="K59" s="318">
        <v>152.90000000000003</v>
      </c>
      <c r="L59" s="305">
        <v>150.69999999999999</v>
      </c>
      <c r="M59" s="305">
        <v>148.6</v>
      </c>
      <c r="N59" s="320">
        <v>5105400</v>
      </c>
      <c r="O59" s="321">
        <v>5.0256114871119709E-2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39.299999999999997</v>
      </c>
      <c r="E60" s="317">
        <v>39.083333333333336</v>
      </c>
      <c r="F60" s="318">
        <v>38.116666666666674</v>
      </c>
      <c r="G60" s="318">
        <v>36.933333333333337</v>
      </c>
      <c r="H60" s="318">
        <v>35.966666666666676</v>
      </c>
      <c r="I60" s="318">
        <v>40.266666666666673</v>
      </c>
      <c r="J60" s="318">
        <v>41.233333333333327</v>
      </c>
      <c r="K60" s="318">
        <v>42.416666666666671</v>
      </c>
      <c r="L60" s="305">
        <v>40.049999999999997</v>
      </c>
      <c r="M60" s="305">
        <v>37.9</v>
      </c>
      <c r="N60" s="320">
        <v>60766500</v>
      </c>
      <c r="O60" s="321">
        <v>2.2265653991736969E-3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86.2</v>
      </c>
      <c r="E61" s="317">
        <v>84.916666666666671</v>
      </c>
      <c r="F61" s="318">
        <v>83.333333333333343</v>
      </c>
      <c r="G61" s="318">
        <v>80.466666666666669</v>
      </c>
      <c r="H61" s="318">
        <v>78.88333333333334</v>
      </c>
      <c r="I61" s="318">
        <v>87.783333333333346</v>
      </c>
      <c r="J61" s="318">
        <v>89.366666666666688</v>
      </c>
      <c r="K61" s="318">
        <v>92.233333333333348</v>
      </c>
      <c r="L61" s="305">
        <v>86.5</v>
      </c>
      <c r="M61" s="305">
        <v>82.05</v>
      </c>
      <c r="N61" s="320">
        <v>25479780</v>
      </c>
      <c r="O61" s="321">
        <v>1.5365303536275314E-2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344.15</v>
      </c>
      <c r="E62" s="317">
        <v>340.58333333333331</v>
      </c>
      <c r="F62" s="318">
        <v>330.16666666666663</v>
      </c>
      <c r="G62" s="318">
        <v>316.18333333333334</v>
      </c>
      <c r="H62" s="318">
        <v>305.76666666666665</v>
      </c>
      <c r="I62" s="318">
        <v>354.56666666666661</v>
      </c>
      <c r="J62" s="318">
        <v>364.98333333333323</v>
      </c>
      <c r="K62" s="318">
        <v>378.96666666666658</v>
      </c>
      <c r="L62" s="305">
        <v>351</v>
      </c>
      <c r="M62" s="305">
        <v>326.60000000000002</v>
      </c>
      <c r="N62" s="320">
        <v>3623600</v>
      </c>
      <c r="O62" s="321">
        <v>5.7614850271437743E-2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17.25</v>
      </c>
      <c r="E63" s="317">
        <v>17.2</v>
      </c>
      <c r="F63" s="318">
        <v>17</v>
      </c>
      <c r="G63" s="318">
        <v>16.75</v>
      </c>
      <c r="H63" s="318">
        <v>16.55</v>
      </c>
      <c r="I63" s="318">
        <v>17.45</v>
      </c>
      <c r="J63" s="318">
        <v>17.649999999999995</v>
      </c>
      <c r="K63" s="318">
        <v>17.899999999999999</v>
      </c>
      <c r="L63" s="305">
        <v>17.399999999999999</v>
      </c>
      <c r="M63" s="305">
        <v>16.95</v>
      </c>
      <c r="N63" s="320">
        <v>49770000</v>
      </c>
      <c r="O63" s="321">
        <v>1.935483870967742E-2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565</v>
      </c>
      <c r="E64" s="317">
        <v>562.66666666666663</v>
      </c>
      <c r="F64" s="318">
        <v>558.33333333333326</v>
      </c>
      <c r="G64" s="318">
        <v>551.66666666666663</v>
      </c>
      <c r="H64" s="318">
        <v>547.33333333333326</v>
      </c>
      <c r="I64" s="318">
        <v>569.33333333333326</v>
      </c>
      <c r="J64" s="318">
        <v>573.66666666666652</v>
      </c>
      <c r="K64" s="318">
        <v>580.33333333333326</v>
      </c>
      <c r="L64" s="305">
        <v>567</v>
      </c>
      <c r="M64" s="305">
        <v>556</v>
      </c>
      <c r="N64" s="320">
        <v>6208000</v>
      </c>
      <c r="O64" s="321">
        <v>1.8372703412073491E-2</v>
      </c>
    </row>
    <row r="65" spans="1:15" ht="15">
      <c r="A65" s="278">
        <v>55</v>
      </c>
      <c r="B65" s="468" t="s">
        <v>40</v>
      </c>
      <c r="C65" s="278" t="s">
        <v>249</v>
      </c>
      <c r="D65" s="317">
        <v>598.29999999999995</v>
      </c>
      <c r="E65" s="317">
        <v>592.68333333333328</v>
      </c>
      <c r="F65" s="318">
        <v>581.81666666666661</v>
      </c>
      <c r="G65" s="318">
        <v>565.33333333333337</v>
      </c>
      <c r="H65" s="318">
        <v>554.4666666666667</v>
      </c>
      <c r="I65" s="318">
        <v>609.16666666666652</v>
      </c>
      <c r="J65" s="318">
        <v>620.03333333333308</v>
      </c>
      <c r="K65" s="318">
        <v>636.51666666666642</v>
      </c>
      <c r="L65" s="305">
        <v>603.54999999999995</v>
      </c>
      <c r="M65" s="305">
        <v>576.20000000000005</v>
      </c>
      <c r="N65" s="320">
        <v>301600</v>
      </c>
      <c r="O65" s="321">
        <v>0.23404255319148937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535.15</v>
      </c>
      <c r="E66" s="317">
        <v>526.18333333333328</v>
      </c>
      <c r="F66" s="318">
        <v>515.26666666666654</v>
      </c>
      <c r="G66" s="318">
        <v>495.38333333333327</v>
      </c>
      <c r="H66" s="318">
        <v>484.46666666666653</v>
      </c>
      <c r="I66" s="318">
        <v>546.06666666666661</v>
      </c>
      <c r="J66" s="318">
        <v>556.98333333333335</v>
      </c>
      <c r="K66" s="318">
        <v>576.86666666666656</v>
      </c>
      <c r="L66" s="305">
        <v>537.1</v>
      </c>
      <c r="M66" s="305">
        <v>506.3</v>
      </c>
      <c r="N66" s="320">
        <v>19960150</v>
      </c>
      <c r="O66" s="321">
        <v>1.4049767318986365E-2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470.25</v>
      </c>
      <c r="E67" s="317">
        <v>464.08333333333331</v>
      </c>
      <c r="F67" s="318">
        <v>453.16666666666663</v>
      </c>
      <c r="G67" s="318">
        <v>436.08333333333331</v>
      </c>
      <c r="H67" s="318">
        <v>425.16666666666663</v>
      </c>
      <c r="I67" s="318">
        <v>481.16666666666663</v>
      </c>
      <c r="J67" s="318">
        <v>492.08333333333326</v>
      </c>
      <c r="K67" s="318">
        <v>509.16666666666663</v>
      </c>
      <c r="L67" s="305">
        <v>475</v>
      </c>
      <c r="M67" s="305">
        <v>447</v>
      </c>
      <c r="N67" s="320">
        <v>6190000</v>
      </c>
      <c r="O67" s="321">
        <v>7.4652777777777776E-2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527</v>
      </c>
      <c r="E68" s="317">
        <v>523.76666666666665</v>
      </c>
      <c r="F68" s="318">
        <v>518.7833333333333</v>
      </c>
      <c r="G68" s="318">
        <v>510.56666666666661</v>
      </c>
      <c r="H68" s="318">
        <v>505.58333333333326</v>
      </c>
      <c r="I68" s="318">
        <v>531.98333333333335</v>
      </c>
      <c r="J68" s="318">
        <v>536.9666666666667</v>
      </c>
      <c r="K68" s="318">
        <v>545.18333333333339</v>
      </c>
      <c r="L68" s="305">
        <v>528.75</v>
      </c>
      <c r="M68" s="305">
        <v>515.54999999999995</v>
      </c>
      <c r="N68" s="320">
        <v>21250600</v>
      </c>
      <c r="O68" s="321">
        <v>2.3395361380798275E-2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1623.2</v>
      </c>
      <c r="E69" s="317">
        <v>1599.4833333333333</v>
      </c>
      <c r="F69" s="318">
        <v>1566.9666666666667</v>
      </c>
      <c r="G69" s="318">
        <v>1510.7333333333333</v>
      </c>
      <c r="H69" s="318">
        <v>1478.2166666666667</v>
      </c>
      <c r="I69" s="318">
        <v>1655.7166666666667</v>
      </c>
      <c r="J69" s="318">
        <v>1688.2333333333336</v>
      </c>
      <c r="K69" s="318">
        <v>1744.4666666666667</v>
      </c>
      <c r="L69" s="305">
        <v>1632</v>
      </c>
      <c r="M69" s="305">
        <v>1543.25</v>
      </c>
      <c r="N69" s="320">
        <v>28780900</v>
      </c>
      <c r="O69" s="321">
        <v>1.3876070032056927E-2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857.65</v>
      </c>
      <c r="E70" s="317">
        <v>851.19999999999993</v>
      </c>
      <c r="F70" s="318">
        <v>837.99999999999989</v>
      </c>
      <c r="G70" s="318">
        <v>818.34999999999991</v>
      </c>
      <c r="H70" s="318">
        <v>805.14999999999986</v>
      </c>
      <c r="I70" s="318">
        <v>870.84999999999991</v>
      </c>
      <c r="J70" s="318">
        <v>884.05</v>
      </c>
      <c r="K70" s="318">
        <v>903.69999999999993</v>
      </c>
      <c r="L70" s="305">
        <v>864.4</v>
      </c>
      <c r="M70" s="305">
        <v>831.55</v>
      </c>
      <c r="N70" s="320">
        <v>41638300</v>
      </c>
      <c r="O70" s="321">
        <v>-2.8033870807728893E-2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480</v>
      </c>
      <c r="E71" s="317">
        <v>478.7166666666667</v>
      </c>
      <c r="F71" s="318">
        <v>474.08333333333337</v>
      </c>
      <c r="G71" s="318">
        <v>468.16666666666669</v>
      </c>
      <c r="H71" s="318">
        <v>463.53333333333336</v>
      </c>
      <c r="I71" s="318">
        <v>484.63333333333338</v>
      </c>
      <c r="J71" s="318">
        <v>489.26666666666671</v>
      </c>
      <c r="K71" s="318">
        <v>495.18333333333339</v>
      </c>
      <c r="L71" s="305">
        <v>483.35</v>
      </c>
      <c r="M71" s="305">
        <v>472.8</v>
      </c>
      <c r="N71" s="320">
        <v>13253800</v>
      </c>
      <c r="O71" s="321">
        <v>-8.5502053395770522E-3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2027.45</v>
      </c>
      <c r="E72" s="317">
        <v>2026.75</v>
      </c>
      <c r="F72" s="318">
        <v>1992.35</v>
      </c>
      <c r="G72" s="318">
        <v>1957.25</v>
      </c>
      <c r="H72" s="318">
        <v>1922.85</v>
      </c>
      <c r="I72" s="318">
        <v>2061.85</v>
      </c>
      <c r="J72" s="318">
        <v>2096.25</v>
      </c>
      <c r="K72" s="318">
        <v>2131.35</v>
      </c>
      <c r="L72" s="305">
        <v>2061.15</v>
      </c>
      <c r="M72" s="305">
        <v>1991.65</v>
      </c>
      <c r="N72" s="320">
        <v>2560800</v>
      </c>
      <c r="O72" s="321">
        <v>6.9361506660542027E-2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121.05</v>
      </c>
      <c r="E73" s="317">
        <v>119.78333333333335</v>
      </c>
      <c r="F73" s="318">
        <v>117.81666666666669</v>
      </c>
      <c r="G73" s="318">
        <v>114.58333333333334</v>
      </c>
      <c r="H73" s="318">
        <v>112.61666666666669</v>
      </c>
      <c r="I73" s="318">
        <v>123.01666666666669</v>
      </c>
      <c r="J73" s="318">
        <v>124.98333333333336</v>
      </c>
      <c r="K73" s="318">
        <v>128.2166666666667</v>
      </c>
      <c r="L73" s="305">
        <v>121.75</v>
      </c>
      <c r="M73" s="305">
        <v>116.55</v>
      </c>
      <c r="N73" s="320">
        <v>30797000</v>
      </c>
      <c r="O73" s="321">
        <v>2.2544657679792815E-2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178.95</v>
      </c>
      <c r="E74" s="317">
        <v>177.04999999999998</v>
      </c>
      <c r="F74" s="318">
        <v>172.89999999999998</v>
      </c>
      <c r="G74" s="318">
        <v>166.85</v>
      </c>
      <c r="H74" s="318">
        <v>162.69999999999999</v>
      </c>
      <c r="I74" s="318">
        <v>183.09999999999997</v>
      </c>
      <c r="J74" s="318">
        <v>187.25</v>
      </c>
      <c r="K74" s="318">
        <v>193.29999999999995</v>
      </c>
      <c r="L74" s="305">
        <v>181.2</v>
      </c>
      <c r="M74" s="305">
        <v>171</v>
      </c>
      <c r="N74" s="320">
        <v>19270500</v>
      </c>
      <c r="O74" s="321">
        <v>-2.2699955878101846E-2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1997.7</v>
      </c>
      <c r="E75" s="317">
        <v>1996.9833333333333</v>
      </c>
      <c r="F75" s="318">
        <v>1977.9666666666667</v>
      </c>
      <c r="G75" s="318">
        <v>1958.2333333333333</v>
      </c>
      <c r="H75" s="318">
        <v>1939.2166666666667</v>
      </c>
      <c r="I75" s="318">
        <v>2016.7166666666667</v>
      </c>
      <c r="J75" s="318">
        <v>2035.7333333333336</v>
      </c>
      <c r="K75" s="318">
        <v>2055.4666666666667</v>
      </c>
      <c r="L75" s="305">
        <v>2016</v>
      </c>
      <c r="M75" s="305">
        <v>1977.25</v>
      </c>
      <c r="N75" s="320">
        <v>18074400</v>
      </c>
      <c r="O75" s="321">
        <v>7.8961456102783732E-3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123.35</v>
      </c>
      <c r="E76" s="317">
        <v>121.91666666666667</v>
      </c>
      <c r="F76" s="318">
        <v>118.73333333333335</v>
      </c>
      <c r="G76" s="318">
        <v>114.11666666666667</v>
      </c>
      <c r="H76" s="318">
        <v>110.93333333333335</v>
      </c>
      <c r="I76" s="318">
        <v>126.53333333333335</v>
      </c>
      <c r="J76" s="318">
        <v>129.71666666666664</v>
      </c>
      <c r="K76" s="318">
        <v>134.33333333333334</v>
      </c>
      <c r="L76" s="305">
        <v>125.1</v>
      </c>
      <c r="M76" s="305">
        <v>117.3</v>
      </c>
      <c r="N76" s="320">
        <v>14446100</v>
      </c>
      <c r="O76" s="321">
        <v>1.006845148614539E-2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306.45</v>
      </c>
      <c r="E77" s="317">
        <v>303.29999999999995</v>
      </c>
      <c r="F77" s="318">
        <v>297.69999999999993</v>
      </c>
      <c r="G77" s="318">
        <v>288.95</v>
      </c>
      <c r="H77" s="318">
        <v>283.34999999999997</v>
      </c>
      <c r="I77" s="318">
        <v>312.0499999999999</v>
      </c>
      <c r="J77" s="318">
        <v>317.64999999999992</v>
      </c>
      <c r="K77" s="318">
        <v>326.39999999999986</v>
      </c>
      <c r="L77" s="305">
        <v>308.89999999999998</v>
      </c>
      <c r="M77" s="305">
        <v>294.55</v>
      </c>
      <c r="N77" s="320">
        <v>93005000</v>
      </c>
      <c r="O77" s="321">
        <v>5.5242671492534985E-2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364.95</v>
      </c>
      <c r="E78" s="317">
        <v>364.51666666666665</v>
      </c>
      <c r="F78" s="318">
        <v>360.83333333333331</v>
      </c>
      <c r="G78" s="318">
        <v>356.71666666666664</v>
      </c>
      <c r="H78" s="318">
        <v>353.0333333333333</v>
      </c>
      <c r="I78" s="318">
        <v>368.63333333333333</v>
      </c>
      <c r="J78" s="318">
        <v>372.31666666666672</v>
      </c>
      <c r="K78" s="318">
        <v>376.43333333333334</v>
      </c>
      <c r="L78" s="305">
        <v>368.2</v>
      </c>
      <c r="M78" s="305">
        <v>360.4</v>
      </c>
      <c r="N78" s="320">
        <v>7482000</v>
      </c>
      <c r="O78" s="321">
        <v>1.6092890609085354E-2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5.65</v>
      </c>
      <c r="E79" s="317">
        <v>5.7166666666666677</v>
      </c>
      <c r="F79" s="318">
        <v>5.4833333333333352</v>
      </c>
      <c r="G79" s="318">
        <v>5.3166666666666673</v>
      </c>
      <c r="H79" s="318">
        <v>5.0833333333333348</v>
      </c>
      <c r="I79" s="318">
        <v>5.8833333333333355</v>
      </c>
      <c r="J79" s="318">
        <v>6.116666666666668</v>
      </c>
      <c r="K79" s="318">
        <v>6.2833333333333359</v>
      </c>
      <c r="L79" s="305">
        <v>5.95</v>
      </c>
      <c r="M79" s="305">
        <v>5.55</v>
      </c>
      <c r="N79" s="320">
        <v>485786000</v>
      </c>
      <c r="O79" s="321">
        <v>-0.11718610863757792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19.100000000000001</v>
      </c>
      <c r="E80" s="317">
        <v>19.216666666666669</v>
      </c>
      <c r="F80" s="318">
        <v>18.683333333333337</v>
      </c>
      <c r="G80" s="318">
        <v>18.266666666666669</v>
      </c>
      <c r="H80" s="318">
        <v>17.733333333333338</v>
      </c>
      <c r="I80" s="318">
        <v>19.633333333333336</v>
      </c>
      <c r="J80" s="318">
        <v>20.166666666666668</v>
      </c>
      <c r="K80" s="318">
        <v>20.583333333333336</v>
      </c>
      <c r="L80" s="305">
        <v>19.75</v>
      </c>
      <c r="M80" s="305">
        <v>18.8</v>
      </c>
      <c r="N80" s="320">
        <v>151454000</v>
      </c>
      <c r="O80" s="321">
        <v>0.11511644173495608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453.3</v>
      </c>
      <c r="E81" s="317">
        <v>454.55</v>
      </c>
      <c r="F81" s="318">
        <v>449.25</v>
      </c>
      <c r="G81" s="318">
        <v>445.2</v>
      </c>
      <c r="H81" s="318">
        <v>439.9</v>
      </c>
      <c r="I81" s="318">
        <v>458.6</v>
      </c>
      <c r="J81" s="318">
        <v>463.90000000000009</v>
      </c>
      <c r="K81" s="318">
        <v>467.95000000000005</v>
      </c>
      <c r="L81" s="305">
        <v>459.85</v>
      </c>
      <c r="M81" s="305">
        <v>450.5</v>
      </c>
      <c r="N81" s="320">
        <v>4710750</v>
      </c>
      <c r="O81" s="321">
        <v>-4.1946308724832217E-2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910.1</v>
      </c>
      <c r="E82" s="317">
        <v>902.44999999999993</v>
      </c>
      <c r="F82" s="318">
        <v>889.04999999999984</v>
      </c>
      <c r="G82" s="318">
        <v>867.99999999999989</v>
      </c>
      <c r="H82" s="318">
        <v>854.5999999999998</v>
      </c>
      <c r="I82" s="318">
        <v>923.49999999999989</v>
      </c>
      <c r="J82" s="318">
        <v>936.9</v>
      </c>
      <c r="K82" s="318">
        <v>957.94999999999993</v>
      </c>
      <c r="L82" s="305">
        <v>915.85</v>
      </c>
      <c r="M82" s="305">
        <v>881.4</v>
      </c>
      <c r="N82" s="320">
        <v>3707400</v>
      </c>
      <c r="O82" s="321">
        <v>1.9188475918187817E-2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358.45</v>
      </c>
      <c r="E83" s="317">
        <v>360.91666666666669</v>
      </c>
      <c r="F83" s="318">
        <v>348.33333333333337</v>
      </c>
      <c r="G83" s="318">
        <v>338.2166666666667</v>
      </c>
      <c r="H83" s="318">
        <v>325.63333333333338</v>
      </c>
      <c r="I83" s="318">
        <v>371.03333333333336</v>
      </c>
      <c r="J83" s="318">
        <v>383.61666666666673</v>
      </c>
      <c r="K83" s="318">
        <v>393.73333333333335</v>
      </c>
      <c r="L83" s="305">
        <v>373.5</v>
      </c>
      <c r="M83" s="305">
        <v>350.8</v>
      </c>
      <c r="N83" s="320">
        <v>20713600</v>
      </c>
      <c r="O83" s="321">
        <v>5.3141079091334323E-2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201.75</v>
      </c>
      <c r="E84" s="317">
        <v>205.06666666666669</v>
      </c>
      <c r="F84" s="318">
        <v>192.78333333333339</v>
      </c>
      <c r="G84" s="318">
        <v>183.81666666666669</v>
      </c>
      <c r="H84" s="318">
        <v>171.53333333333339</v>
      </c>
      <c r="I84" s="318">
        <v>214.03333333333339</v>
      </c>
      <c r="J84" s="318">
        <v>226.31666666666669</v>
      </c>
      <c r="K84" s="318">
        <v>235.28333333333339</v>
      </c>
      <c r="L84" s="305">
        <v>217.35</v>
      </c>
      <c r="M84" s="305">
        <v>196.1</v>
      </c>
      <c r="N84" s="320">
        <v>9270000</v>
      </c>
      <c r="O84" s="321">
        <v>-1.1727078891257996E-2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668.75</v>
      </c>
      <c r="E85" s="317">
        <v>666.58333333333337</v>
      </c>
      <c r="F85" s="318">
        <v>661.76666666666677</v>
      </c>
      <c r="G85" s="318">
        <v>654.78333333333342</v>
      </c>
      <c r="H85" s="318">
        <v>649.96666666666681</v>
      </c>
      <c r="I85" s="318">
        <v>673.56666666666672</v>
      </c>
      <c r="J85" s="318">
        <v>678.38333333333333</v>
      </c>
      <c r="K85" s="318">
        <v>685.36666666666667</v>
      </c>
      <c r="L85" s="305">
        <v>671.4</v>
      </c>
      <c r="M85" s="305">
        <v>659.6</v>
      </c>
      <c r="N85" s="320">
        <v>51270000</v>
      </c>
      <c r="O85" s="321">
        <v>2.9270055408335341E-2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74.25</v>
      </c>
      <c r="E86" s="317">
        <v>73.566666666666663</v>
      </c>
      <c r="F86" s="318">
        <v>72.433333333333323</v>
      </c>
      <c r="G86" s="318">
        <v>70.61666666666666</v>
      </c>
      <c r="H86" s="318">
        <v>69.48333333333332</v>
      </c>
      <c r="I86" s="318">
        <v>75.383333333333326</v>
      </c>
      <c r="J86" s="318">
        <v>76.516666666666652</v>
      </c>
      <c r="K86" s="318">
        <v>78.333333333333329</v>
      </c>
      <c r="L86" s="305">
        <v>74.7</v>
      </c>
      <c r="M86" s="305">
        <v>71.75</v>
      </c>
      <c r="N86" s="320">
        <v>56474100</v>
      </c>
      <c r="O86" s="321">
        <v>-8.6106108003918217E-3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175.65</v>
      </c>
      <c r="E87" s="317">
        <v>174.66666666666666</v>
      </c>
      <c r="F87" s="318">
        <v>172.08333333333331</v>
      </c>
      <c r="G87" s="318">
        <v>168.51666666666665</v>
      </c>
      <c r="H87" s="318">
        <v>165.93333333333331</v>
      </c>
      <c r="I87" s="318">
        <v>178.23333333333332</v>
      </c>
      <c r="J87" s="318">
        <v>180.81666666666663</v>
      </c>
      <c r="K87" s="318">
        <v>184.38333333333333</v>
      </c>
      <c r="L87" s="305">
        <v>177.25</v>
      </c>
      <c r="M87" s="305">
        <v>171.1</v>
      </c>
      <c r="N87" s="320">
        <v>42264800</v>
      </c>
      <c r="O87" s="321">
        <v>2.0104314841156946E-3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95.05</v>
      </c>
      <c r="E88" s="317">
        <v>93.833333333333329</v>
      </c>
      <c r="F88" s="318">
        <v>91.966666666666654</v>
      </c>
      <c r="G88" s="318">
        <v>88.883333333333326</v>
      </c>
      <c r="H88" s="318">
        <v>87.016666666666652</v>
      </c>
      <c r="I88" s="318">
        <v>96.916666666666657</v>
      </c>
      <c r="J88" s="318">
        <v>98.783333333333331</v>
      </c>
      <c r="K88" s="318">
        <v>101.86666666666666</v>
      </c>
      <c r="L88" s="305">
        <v>95.7</v>
      </c>
      <c r="M88" s="305">
        <v>90.75</v>
      </c>
      <c r="N88" s="320">
        <v>16300000</v>
      </c>
      <c r="O88" s="321">
        <v>0.13470240167072747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171.4</v>
      </c>
      <c r="E89" s="317">
        <v>171.03333333333333</v>
      </c>
      <c r="F89" s="318">
        <v>168.71666666666667</v>
      </c>
      <c r="G89" s="318">
        <v>166.03333333333333</v>
      </c>
      <c r="H89" s="318">
        <v>163.71666666666667</v>
      </c>
      <c r="I89" s="318">
        <v>173.71666666666667</v>
      </c>
      <c r="J89" s="318">
        <v>176.03333333333333</v>
      </c>
      <c r="K89" s="318">
        <v>178.71666666666667</v>
      </c>
      <c r="L89" s="305">
        <v>173.35</v>
      </c>
      <c r="M89" s="305">
        <v>168.35</v>
      </c>
      <c r="N89" s="320">
        <v>26482200</v>
      </c>
      <c r="O89" s="321">
        <v>7.7282934131736522E-2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1510.9</v>
      </c>
      <c r="E90" s="317">
        <v>1494.3</v>
      </c>
      <c r="F90" s="318">
        <v>1467.6</v>
      </c>
      <c r="G90" s="318">
        <v>1424.3</v>
      </c>
      <c r="H90" s="318">
        <v>1397.6</v>
      </c>
      <c r="I90" s="318">
        <v>1537.6</v>
      </c>
      <c r="J90" s="318">
        <v>1564.3000000000002</v>
      </c>
      <c r="K90" s="318">
        <v>1607.6</v>
      </c>
      <c r="L90" s="305">
        <v>1521</v>
      </c>
      <c r="M90" s="305">
        <v>1451</v>
      </c>
      <c r="N90" s="320">
        <v>2718500</v>
      </c>
      <c r="O90" s="321">
        <v>0.19206314404735803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352.85</v>
      </c>
      <c r="E91" s="317">
        <v>347.18333333333334</v>
      </c>
      <c r="F91" s="318">
        <v>339.61666666666667</v>
      </c>
      <c r="G91" s="318">
        <v>326.38333333333333</v>
      </c>
      <c r="H91" s="318">
        <v>318.81666666666666</v>
      </c>
      <c r="I91" s="318">
        <v>360.41666666666669</v>
      </c>
      <c r="J91" s="318">
        <v>367.98333333333341</v>
      </c>
      <c r="K91" s="318">
        <v>381.2166666666667</v>
      </c>
      <c r="L91" s="305">
        <v>354.75</v>
      </c>
      <c r="M91" s="305">
        <v>333.95</v>
      </c>
      <c r="N91" s="320">
        <v>1778000</v>
      </c>
      <c r="O91" s="321">
        <v>7.718405428329092E-2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1164</v>
      </c>
      <c r="E92" s="317">
        <v>1153.8333333333333</v>
      </c>
      <c r="F92" s="318">
        <v>1125.6666666666665</v>
      </c>
      <c r="G92" s="318">
        <v>1087.3333333333333</v>
      </c>
      <c r="H92" s="318">
        <v>1059.1666666666665</v>
      </c>
      <c r="I92" s="318">
        <v>1192.1666666666665</v>
      </c>
      <c r="J92" s="318">
        <v>1220.333333333333</v>
      </c>
      <c r="K92" s="318">
        <v>1258.6666666666665</v>
      </c>
      <c r="L92" s="305">
        <v>1182</v>
      </c>
      <c r="M92" s="305">
        <v>1115.5</v>
      </c>
      <c r="N92" s="320">
        <v>10406400</v>
      </c>
      <c r="O92" s="321">
        <v>8.7398119122257048E-2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53.45</v>
      </c>
      <c r="E93" s="317">
        <v>53.216666666666669</v>
      </c>
      <c r="F93" s="318">
        <v>51.483333333333334</v>
      </c>
      <c r="G93" s="318">
        <v>49.516666666666666</v>
      </c>
      <c r="H93" s="318">
        <v>47.783333333333331</v>
      </c>
      <c r="I93" s="318">
        <v>55.183333333333337</v>
      </c>
      <c r="J93" s="318">
        <v>56.916666666666671</v>
      </c>
      <c r="K93" s="318">
        <v>58.88333333333334</v>
      </c>
      <c r="L93" s="305">
        <v>54.95</v>
      </c>
      <c r="M93" s="305">
        <v>51.25</v>
      </c>
      <c r="N93" s="320">
        <v>34570800</v>
      </c>
      <c r="O93" s="321">
        <v>1.8213734522449076E-2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244.45</v>
      </c>
      <c r="E94" s="317">
        <v>240.54999999999998</v>
      </c>
      <c r="F94" s="318">
        <v>231.59999999999997</v>
      </c>
      <c r="G94" s="318">
        <v>218.74999999999997</v>
      </c>
      <c r="H94" s="318">
        <v>209.79999999999995</v>
      </c>
      <c r="I94" s="318">
        <v>253.39999999999998</v>
      </c>
      <c r="J94" s="318">
        <v>262.34999999999997</v>
      </c>
      <c r="K94" s="318">
        <v>275.2</v>
      </c>
      <c r="L94" s="305">
        <v>249.5</v>
      </c>
      <c r="M94" s="305">
        <v>227.7</v>
      </c>
      <c r="N94" s="320">
        <v>9611800</v>
      </c>
      <c r="O94" s="321">
        <v>4.8350329934013198E-2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834.35</v>
      </c>
      <c r="E95" s="317">
        <v>824.16666666666663</v>
      </c>
      <c r="F95" s="318">
        <v>809.23333333333323</v>
      </c>
      <c r="G95" s="318">
        <v>784.11666666666656</v>
      </c>
      <c r="H95" s="318">
        <v>769.18333333333317</v>
      </c>
      <c r="I95" s="318">
        <v>849.2833333333333</v>
      </c>
      <c r="J95" s="318">
        <v>864.2166666666667</v>
      </c>
      <c r="K95" s="318">
        <v>889.33333333333337</v>
      </c>
      <c r="L95" s="305">
        <v>839.1</v>
      </c>
      <c r="M95" s="305">
        <v>799.05</v>
      </c>
      <c r="N95" s="320">
        <v>12152700</v>
      </c>
      <c r="O95" s="321">
        <v>2.5552958252812261E-2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873.45</v>
      </c>
      <c r="E96" s="317">
        <v>864.51666666666677</v>
      </c>
      <c r="F96" s="318">
        <v>850.43333333333351</v>
      </c>
      <c r="G96" s="318">
        <v>827.41666666666674</v>
      </c>
      <c r="H96" s="318">
        <v>813.33333333333348</v>
      </c>
      <c r="I96" s="318">
        <v>887.53333333333353</v>
      </c>
      <c r="J96" s="318">
        <v>901.61666666666679</v>
      </c>
      <c r="K96" s="318">
        <v>924.63333333333355</v>
      </c>
      <c r="L96" s="305">
        <v>878.6</v>
      </c>
      <c r="M96" s="305">
        <v>841.5</v>
      </c>
      <c r="N96" s="320">
        <v>9546950</v>
      </c>
      <c r="O96" s="321">
        <v>6.1409067662819915E-2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404.65</v>
      </c>
      <c r="E97" s="317">
        <v>398.95</v>
      </c>
      <c r="F97" s="318">
        <v>385.59999999999997</v>
      </c>
      <c r="G97" s="318">
        <v>366.54999999999995</v>
      </c>
      <c r="H97" s="318">
        <v>353.19999999999993</v>
      </c>
      <c r="I97" s="318">
        <v>418</v>
      </c>
      <c r="J97" s="318">
        <v>431.35</v>
      </c>
      <c r="K97" s="318">
        <v>450.40000000000003</v>
      </c>
      <c r="L97" s="305">
        <v>412.3</v>
      </c>
      <c r="M97" s="305">
        <v>379.9</v>
      </c>
      <c r="N97" s="320">
        <v>15782400</v>
      </c>
      <c r="O97" s="321">
        <v>6.8139364898887361E-2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137</v>
      </c>
      <c r="E98" s="317">
        <v>136.9</v>
      </c>
      <c r="F98" s="318">
        <v>131.60000000000002</v>
      </c>
      <c r="G98" s="318">
        <v>126.20000000000002</v>
      </c>
      <c r="H98" s="318">
        <v>120.90000000000003</v>
      </c>
      <c r="I98" s="318">
        <v>142.30000000000001</v>
      </c>
      <c r="J98" s="318">
        <v>147.60000000000002</v>
      </c>
      <c r="K98" s="318">
        <v>153</v>
      </c>
      <c r="L98" s="305">
        <v>142.19999999999999</v>
      </c>
      <c r="M98" s="305">
        <v>131.5</v>
      </c>
      <c r="N98" s="320">
        <v>17398000</v>
      </c>
      <c r="O98" s="321">
        <v>7.3837930587530937E-2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121.5</v>
      </c>
      <c r="E99" s="317">
        <v>119.88333333333333</v>
      </c>
      <c r="F99" s="318">
        <v>117.36666666666665</v>
      </c>
      <c r="G99" s="318">
        <v>113.23333333333332</v>
      </c>
      <c r="H99" s="318">
        <v>110.71666666666664</v>
      </c>
      <c r="I99" s="318">
        <v>124.01666666666665</v>
      </c>
      <c r="J99" s="318">
        <v>126.53333333333333</v>
      </c>
      <c r="K99" s="318">
        <v>130.66666666666666</v>
      </c>
      <c r="L99" s="305">
        <v>122.4</v>
      </c>
      <c r="M99" s="305">
        <v>115.75</v>
      </c>
      <c r="N99" s="320">
        <v>16062000</v>
      </c>
      <c r="O99" s="321">
        <v>2.0976353928299007E-2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316</v>
      </c>
      <c r="E100" s="317">
        <v>315.18333333333334</v>
      </c>
      <c r="F100" s="318">
        <v>312.06666666666666</v>
      </c>
      <c r="G100" s="318">
        <v>308.13333333333333</v>
      </c>
      <c r="H100" s="318">
        <v>305.01666666666665</v>
      </c>
      <c r="I100" s="318">
        <v>319.11666666666667</v>
      </c>
      <c r="J100" s="318">
        <v>322.23333333333335</v>
      </c>
      <c r="K100" s="318">
        <v>326.16666666666669</v>
      </c>
      <c r="L100" s="305">
        <v>318.3</v>
      </c>
      <c r="M100" s="305">
        <v>311.25</v>
      </c>
      <c r="N100" s="320">
        <v>11201500</v>
      </c>
      <c r="O100" s="321">
        <v>-4.2757075807139814E-3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4897.3999999999996</v>
      </c>
      <c r="E101" s="317">
        <v>4854.4833333333327</v>
      </c>
      <c r="F101" s="318">
        <v>4791.0166666666655</v>
      </c>
      <c r="G101" s="318">
        <v>4684.6333333333332</v>
      </c>
      <c r="H101" s="318">
        <v>4621.1666666666661</v>
      </c>
      <c r="I101" s="318">
        <v>4960.866666666665</v>
      </c>
      <c r="J101" s="318">
        <v>5024.3333333333321</v>
      </c>
      <c r="K101" s="318">
        <v>5130.7166666666644</v>
      </c>
      <c r="L101" s="305">
        <v>4917.95</v>
      </c>
      <c r="M101" s="305">
        <v>4748.1000000000004</v>
      </c>
      <c r="N101" s="320">
        <v>3285200</v>
      </c>
      <c r="O101" s="321">
        <v>1.806687532926338E-2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573.54999999999995</v>
      </c>
      <c r="E102" s="317">
        <v>569.09999999999991</v>
      </c>
      <c r="F102" s="318">
        <v>561.29999999999984</v>
      </c>
      <c r="G102" s="318">
        <v>549.04999999999995</v>
      </c>
      <c r="H102" s="318">
        <v>541.24999999999989</v>
      </c>
      <c r="I102" s="318">
        <v>581.3499999999998</v>
      </c>
      <c r="J102" s="318">
        <v>589.15</v>
      </c>
      <c r="K102" s="318">
        <v>601.39999999999975</v>
      </c>
      <c r="L102" s="305">
        <v>576.9</v>
      </c>
      <c r="M102" s="305">
        <v>556.85</v>
      </c>
      <c r="N102" s="320">
        <v>10493750</v>
      </c>
      <c r="O102" s="321">
        <v>-1.5941859102098228E-2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435.5</v>
      </c>
      <c r="E103" s="317">
        <v>429.45</v>
      </c>
      <c r="F103" s="318">
        <v>419.75</v>
      </c>
      <c r="G103" s="318">
        <v>404</v>
      </c>
      <c r="H103" s="318">
        <v>394.3</v>
      </c>
      <c r="I103" s="318">
        <v>445.2</v>
      </c>
      <c r="J103" s="318">
        <v>454.89999999999992</v>
      </c>
      <c r="K103" s="318">
        <v>470.65</v>
      </c>
      <c r="L103" s="305">
        <v>439.15</v>
      </c>
      <c r="M103" s="305">
        <v>413.7</v>
      </c>
      <c r="N103" s="320">
        <v>1818700</v>
      </c>
      <c r="O103" s="321">
        <v>4.0148698884758367E-2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898.95</v>
      </c>
      <c r="E104" s="317">
        <v>893.83333333333337</v>
      </c>
      <c r="F104" s="318">
        <v>885.9666666666667</v>
      </c>
      <c r="G104" s="318">
        <v>872.98333333333335</v>
      </c>
      <c r="H104" s="318">
        <v>865.11666666666667</v>
      </c>
      <c r="I104" s="318">
        <v>906.81666666666672</v>
      </c>
      <c r="J104" s="318">
        <v>914.68333333333328</v>
      </c>
      <c r="K104" s="318">
        <v>927.66666666666674</v>
      </c>
      <c r="L104" s="305">
        <v>901.7</v>
      </c>
      <c r="M104" s="305">
        <v>880.85</v>
      </c>
      <c r="N104" s="320">
        <v>1532400</v>
      </c>
      <c r="O104" s="321">
        <v>-8.5403726708074539E-3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904.95</v>
      </c>
      <c r="E105" s="317">
        <v>901.05000000000007</v>
      </c>
      <c r="F105" s="318">
        <v>887.60000000000014</v>
      </c>
      <c r="G105" s="318">
        <v>870.25000000000011</v>
      </c>
      <c r="H105" s="318">
        <v>856.80000000000018</v>
      </c>
      <c r="I105" s="318">
        <v>918.40000000000009</v>
      </c>
      <c r="J105" s="318">
        <v>931.85000000000014</v>
      </c>
      <c r="K105" s="318">
        <v>949.2</v>
      </c>
      <c r="L105" s="305">
        <v>914.5</v>
      </c>
      <c r="M105" s="305">
        <v>883.7</v>
      </c>
      <c r="N105" s="320">
        <v>732800</v>
      </c>
      <c r="O105" s="321">
        <v>-2.6567481402763018E-2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82.15</v>
      </c>
      <c r="E106" s="317">
        <v>81.433333333333337</v>
      </c>
      <c r="F106" s="318">
        <v>79.716666666666669</v>
      </c>
      <c r="G106" s="318">
        <v>77.283333333333331</v>
      </c>
      <c r="H106" s="318">
        <v>75.566666666666663</v>
      </c>
      <c r="I106" s="318">
        <v>83.866666666666674</v>
      </c>
      <c r="J106" s="318">
        <v>85.583333333333343</v>
      </c>
      <c r="K106" s="318">
        <v>88.01666666666668</v>
      </c>
      <c r="L106" s="305">
        <v>83.15</v>
      </c>
      <c r="M106" s="305">
        <v>79</v>
      </c>
      <c r="N106" s="320">
        <v>19219000</v>
      </c>
      <c r="O106" s="321">
        <v>1.4248773022323078E-2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57386.45</v>
      </c>
      <c r="E107" s="317">
        <v>57168.816666666673</v>
      </c>
      <c r="F107" s="318">
        <v>56837.633333333346</v>
      </c>
      <c r="G107" s="318">
        <v>56288.816666666673</v>
      </c>
      <c r="H107" s="318">
        <v>55957.633333333346</v>
      </c>
      <c r="I107" s="318">
        <v>57717.633333333346</v>
      </c>
      <c r="J107" s="318">
        <v>58048.81666666668</v>
      </c>
      <c r="K107" s="318">
        <v>58597.633333333346</v>
      </c>
      <c r="L107" s="305">
        <v>57500</v>
      </c>
      <c r="M107" s="305">
        <v>56620</v>
      </c>
      <c r="N107" s="320">
        <v>15520</v>
      </c>
      <c r="O107" s="321">
        <v>-2.2670025188916875E-2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812.3</v>
      </c>
      <c r="E108" s="317">
        <v>802.83333333333337</v>
      </c>
      <c r="F108" s="318">
        <v>789.31666666666672</v>
      </c>
      <c r="G108" s="318">
        <v>766.33333333333337</v>
      </c>
      <c r="H108" s="318">
        <v>752.81666666666672</v>
      </c>
      <c r="I108" s="318">
        <v>825.81666666666672</v>
      </c>
      <c r="J108" s="318">
        <v>839.33333333333337</v>
      </c>
      <c r="K108" s="318">
        <v>862.31666666666672</v>
      </c>
      <c r="L108" s="305">
        <v>816.35</v>
      </c>
      <c r="M108" s="305">
        <v>779.85</v>
      </c>
      <c r="N108" s="320">
        <v>2198250</v>
      </c>
      <c r="O108" s="321">
        <v>-1.7029972752043597E-3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27.95</v>
      </c>
      <c r="E109" s="317">
        <v>28</v>
      </c>
      <c r="F109" s="318">
        <v>27.7</v>
      </c>
      <c r="G109" s="318">
        <v>27.45</v>
      </c>
      <c r="H109" s="318">
        <v>27.15</v>
      </c>
      <c r="I109" s="318">
        <v>28.25</v>
      </c>
      <c r="J109" s="318">
        <v>28.549999999999997</v>
      </c>
      <c r="K109" s="318">
        <v>28.8</v>
      </c>
      <c r="L109" s="305">
        <v>28.3</v>
      </c>
      <c r="M109" s="305">
        <v>27.75</v>
      </c>
      <c r="N109" s="320">
        <v>26376000</v>
      </c>
      <c r="O109" s="321">
        <v>2.3146477988153287E-2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2403.4499999999998</v>
      </c>
      <c r="E110" s="317">
        <v>2394.4166666666665</v>
      </c>
      <c r="F110" s="318">
        <v>2329.9833333333331</v>
      </c>
      <c r="G110" s="318">
        <v>2256.5166666666664</v>
      </c>
      <c r="H110" s="318">
        <v>2192.083333333333</v>
      </c>
      <c r="I110" s="318">
        <v>2467.8833333333332</v>
      </c>
      <c r="J110" s="318">
        <v>2532.3166666666666</v>
      </c>
      <c r="K110" s="318">
        <v>2605.7833333333333</v>
      </c>
      <c r="L110" s="305">
        <v>2458.85</v>
      </c>
      <c r="M110" s="305">
        <v>2320.9499999999998</v>
      </c>
      <c r="N110" s="320">
        <v>753800</v>
      </c>
      <c r="O110" s="321">
        <v>-1.541274817136886E-2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21.85</v>
      </c>
      <c r="E111" s="317">
        <v>21.8</v>
      </c>
      <c r="F111" s="318">
        <v>21.35</v>
      </c>
      <c r="G111" s="318">
        <v>20.85</v>
      </c>
      <c r="H111" s="318">
        <v>20.400000000000002</v>
      </c>
      <c r="I111" s="318">
        <v>22.3</v>
      </c>
      <c r="J111" s="318">
        <v>22.749999999999996</v>
      </c>
      <c r="K111" s="318">
        <v>23.25</v>
      </c>
      <c r="L111" s="305">
        <v>22.25</v>
      </c>
      <c r="M111" s="305">
        <v>21.3</v>
      </c>
      <c r="N111" s="320">
        <v>20940000</v>
      </c>
      <c r="O111" s="321">
        <v>4.00834450901505E-2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16341.35</v>
      </c>
      <c r="E112" s="317">
        <v>16370.6</v>
      </c>
      <c r="F112" s="318">
        <v>16141.2</v>
      </c>
      <c r="G112" s="318">
        <v>15941.050000000001</v>
      </c>
      <c r="H112" s="318">
        <v>15711.650000000001</v>
      </c>
      <c r="I112" s="318">
        <v>16570.75</v>
      </c>
      <c r="J112" s="318">
        <v>16800.149999999998</v>
      </c>
      <c r="K112" s="318">
        <v>17000.3</v>
      </c>
      <c r="L112" s="305">
        <v>16600</v>
      </c>
      <c r="M112" s="305">
        <v>16170.45</v>
      </c>
      <c r="N112" s="320">
        <v>393500</v>
      </c>
      <c r="O112" s="321">
        <v>9.3625753494933957E-3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1414.85</v>
      </c>
      <c r="E113" s="317">
        <v>1404.45</v>
      </c>
      <c r="F113" s="318">
        <v>1385.3000000000002</v>
      </c>
      <c r="G113" s="318">
        <v>1355.7500000000002</v>
      </c>
      <c r="H113" s="318">
        <v>1336.6000000000004</v>
      </c>
      <c r="I113" s="318">
        <v>1434</v>
      </c>
      <c r="J113" s="318">
        <v>1453.15</v>
      </c>
      <c r="K113" s="318">
        <v>1482.6999999999998</v>
      </c>
      <c r="L113" s="305">
        <v>1423.6</v>
      </c>
      <c r="M113" s="305">
        <v>1374.9</v>
      </c>
      <c r="N113" s="320">
        <v>433500</v>
      </c>
      <c r="O113" s="321">
        <v>3.214285714285714E-2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71.25</v>
      </c>
      <c r="E114" s="317">
        <v>71.516666666666666</v>
      </c>
      <c r="F114" s="318">
        <v>70.633333333333326</v>
      </c>
      <c r="G114" s="318">
        <v>70.016666666666666</v>
      </c>
      <c r="H114" s="318">
        <v>69.133333333333326</v>
      </c>
      <c r="I114" s="318">
        <v>72.133333333333326</v>
      </c>
      <c r="J114" s="318">
        <v>73.01666666666668</v>
      </c>
      <c r="K114" s="318">
        <v>73.633333333333326</v>
      </c>
      <c r="L114" s="305">
        <v>72.400000000000006</v>
      </c>
      <c r="M114" s="305">
        <v>70.900000000000006</v>
      </c>
      <c r="N114" s="320">
        <v>27270700</v>
      </c>
      <c r="O114" s="321">
        <v>1.5642050300364609E-2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92.7</v>
      </c>
      <c r="E115" s="317">
        <v>91.883333333333326</v>
      </c>
      <c r="F115" s="318">
        <v>90.316666666666649</v>
      </c>
      <c r="G115" s="318">
        <v>87.933333333333323</v>
      </c>
      <c r="H115" s="318">
        <v>86.366666666666646</v>
      </c>
      <c r="I115" s="318">
        <v>94.266666666666652</v>
      </c>
      <c r="J115" s="318">
        <v>95.833333333333314</v>
      </c>
      <c r="K115" s="318">
        <v>98.216666666666654</v>
      </c>
      <c r="L115" s="305">
        <v>93.45</v>
      </c>
      <c r="M115" s="305">
        <v>89.5</v>
      </c>
      <c r="N115" s="320">
        <v>48058500</v>
      </c>
      <c r="O115" s="321">
        <v>-3.9935354644668941E-4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78.150000000000006</v>
      </c>
      <c r="E116" s="317">
        <v>77.716666666666669</v>
      </c>
      <c r="F116" s="318">
        <v>76.783333333333331</v>
      </c>
      <c r="G116" s="318">
        <v>75.416666666666657</v>
      </c>
      <c r="H116" s="318">
        <v>74.48333333333332</v>
      </c>
      <c r="I116" s="318">
        <v>79.083333333333343</v>
      </c>
      <c r="J116" s="318">
        <v>80.01666666666668</v>
      </c>
      <c r="K116" s="318">
        <v>81.383333333333354</v>
      </c>
      <c r="L116" s="305">
        <v>78.650000000000006</v>
      </c>
      <c r="M116" s="305">
        <v>76.349999999999994</v>
      </c>
      <c r="N116" s="320">
        <v>55634500</v>
      </c>
      <c r="O116" s="321">
        <v>9.5228244755460479E-3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18644</v>
      </c>
      <c r="E117" s="317">
        <v>18389.55</v>
      </c>
      <c r="F117" s="318">
        <v>18029.449999999997</v>
      </c>
      <c r="G117" s="318">
        <v>17414.899999999998</v>
      </c>
      <c r="H117" s="318">
        <v>17054.799999999996</v>
      </c>
      <c r="I117" s="318">
        <v>19004.099999999999</v>
      </c>
      <c r="J117" s="318">
        <v>19364.199999999997</v>
      </c>
      <c r="K117" s="318">
        <v>19978.75</v>
      </c>
      <c r="L117" s="305">
        <v>18749.650000000001</v>
      </c>
      <c r="M117" s="305">
        <v>17775</v>
      </c>
      <c r="N117" s="320">
        <v>140575</v>
      </c>
      <c r="O117" s="321">
        <v>4.730862357981002E-2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907.75</v>
      </c>
      <c r="E118" s="317">
        <v>895.6</v>
      </c>
      <c r="F118" s="318">
        <v>874.90000000000009</v>
      </c>
      <c r="G118" s="318">
        <v>842.05000000000007</v>
      </c>
      <c r="H118" s="318">
        <v>821.35000000000014</v>
      </c>
      <c r="I118" s="318">
        <v>928.45</v>
      </c>
      <c r="J118" s="318">
        <v>949.15000000000009</v>
      </c>
      <c r="K118" s="318">
        <v>982</v>
      </c>
      <c r="L118" s="305">
        <v>916.3</v>
      </c>
      <c r="M118" s="305">
        <v>862.75</v>
      </c>
      <c r="N118" s="320">
        <v>4483046</v>
      </c>
      <c r="O118" s="321">
        <v>6.6685098897563827E-2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227.3</v>
      </c>
      <c r="E119" s="317">
        <v>226.36666666666667</v>
      </c>
      <c r="F119" s="318">
        <v>224.48333333333335</v>
      </c>
      <c r="G119" s="318">
        <v>221.66666666666669</v>
      </c>
      <c r="H119" s="318">
        <v>219.78333333333336</v>
      </c>
      <c r="I119" s="318">
        <v>229.18333333333334</v>
      </c>
      <c r="J119" s="318">
        <v>231.06666666666666</v>
      </c>
      <c r="K119" s="318">
        <v>233.88333333333333</v>
      </c>
      <c r="L119" s="305">
        <v>228.25</v>
      </c>
      <c r="M119" s="305">
        <v>223.55</v>
      </c>
      <c r="N119" s="320">
        <v>12201000</v>
      </c>
      <c r="O119" s="321">
        <v>7.1817731550272408E-3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80.849999999999994</v>
      </c>
      <c r="E120" s="317">
        <v>80.583333333333329</v>
      </c>
      <c r="F120" s="318">
        <v>79.86666666666666</v>
      </c>
      <c r="G120" s="318">
        <v>78.883333333333326</v>
      </c>
      <c r="H120" s="318">
        <v>78.166666666666657</v>
      </c>
      <c r="I120" s="318">
        <v>81.566666666666663</v>
      </c>
      <c r="J120" s="318">
        <v>82.283333333333331</v>
      </c>
      <c r="K120" s="318">
        <v>83.266666666666666</v>
      </c>
      <c r="L120" s="305">
        <v>81.3</v>
      </c>
      <c r="M120" s="305">
        <v>79.599999999999994</v>
      </c>
      <c r="N120" s="320">
        <v>38967000</v>
      </c>
      <c r="O120" s="321">
        <v>3.3887152492186212E-2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1372.85</v>
      </c>
      <c r="E121" s="317">
        <v>1365.7833333333335</v>
      </c>
      <c r="F121" s="318">
        <v>1354.0666666666671</v>
      </c>
      <c r="G121" s="318">
        <v>1335.2833333333335</v>
      </c>
      <c r="H121" s="318">
        <v>1323.5666666666671</v>
      </c>
      <c r="I121" s="318">
        <v>1384.5666666666671</v>
      </c>
      <c r="J121" s="318">
        <v>1396.2833333333338</v>
      </c>
      <c r="K121" s="318">
        <v>1415.0666666666671</v>
      </c>
      <c r="L121" s="305">
        <v>1377.5</v>
      </c>
      <c r="M121" s="305">
        <v>1347</v>
      </c>
      <c r="N121" s="320">
        <v>2442000</v>
      </c>
      <c r="O121" s="321">
        <v>2.3684762104380634E-2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26.65</v>
      </c>
      <c r="E122" s="317">
        <v>26.566666666666663</v>
      </c>
      <c r="F122" s="318">
        <v>26.183333333333326</v>
      </c>
      <c r="G122" s="318">
        <v>25.716666666666665</v>
      </c>
      <c r="H122" s="318">
        <v>25.333333333333329</v>
      </c>
      <c r="I122" s="318">
        <v>27.033333333333324</v>
      </c>
      <c r="J122" s="318">
        <v>27.416666666666664</v>
      </c>
      <c r="K122" s="318">
        <v>27.883333333333322</v>
      </c>
      <c r="L122" s="305">
        <v>26.95</v>
      </c>
      <c r="M122" s="305">
        <v>26.1</v>
      </c>
      <c r="N122" s="320">
        <v>51277300</v>
      </c>
      <c r="O122" s="321">
        <v>5.8099962535135569E-3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158.5</v>
      </c>
      <c r="E123" s="317">
        <v>158.46666666666667</v>
      </c>
      <c r="F123" s="318">
        <v>156.18333333333334</v>
      </c>
      <c r="G123" s="318">
        <v>153.86666666666667</v>
      </c>
      <c r="H123" s="318">
        <v>151.58333333333334</v>
      </c>
      <c r="I123" s="318">
        <v>160.78333333333333</v>
      </c>
      <c r="J123" s="318">
        <v>163.06666666666669</v>
      </c>
      <c r="K123" s="318">
        <v>165.38333333333333</v>
      </c>
      <c r="L123" s="305">
        <v>160.75</v>
      </c>
      <c r="M123" s="305">
        <v>156.15</v>
      </c>
      <c r="N123" s="320">
        <v>31504000</v>
      </c>
      <c r="O123" s="321">
        <v>8.3215977467673789E-3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841.45</v>
      </c>
      <c r="E124" s="317">
        <v>820.69999999999993</v>
      </c>
      <c r="F124" s="318">
        <v>789.84999999999991</v>
      </c>
      <c r="G124" s="318">
        <v>738.25</v>
      </c>
      <c r="H124" s="318">
        <v>707.4</v>
      </c>
      <c r="I124" s="318">
        <v>872.29999999999984</v>
      </c>
      <c r="J124" s="318">
        <v>903.15</v>
      </c>
      <c r="K124" s="318">
        <v>954.74999999999977</v>
      </c>
      <c r="L124" s="305">
        <v>851.55</v>
      </c>
      <c r="M124" s="305">
        <v>769.1</v>
      </c>
      <c r="N124" s="320">
        <v>2014000</v>
      </c>
      <c r="O124" s="321">
        <v>4.3956043956043959E-2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562.5</v>
      </c>
      <c r="E125" s="317">
        <v>557.5</v>
      </c>
      <c r="F125" s="318">
        <v>549</v>
      </c>
      <c r="G125" s="318">
        <v>535.5</v>
      </c>
      <c r="H125" s="318">
        <v>527</v>
      </c>
      <c r="I125" s="318">
        <v>571</v>
      </c>
      <c r="J125" s="318">
        <v>579.5</v>
      </c>
      <c r="K125" s="318">
        <v>593</v>
      </c>
      <c r="L125" s="305">
        <v>566</v>
      </c>
      <c r="M125" s="305">
        <v>544</v>
      </c>
      <c r="N125" s="320">
        <v>559200</v>
      </c>
      <c r="O125" s="321">
        <v>7.5384615384615383E-2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113</v>
      </c>
      <c r="E126" s="317">
        <v>111.81666666666666</v>
      </c>
      <c r="F126" s="318">
        <v>109.88333333333333</v>
      </c>
      <c r="G126" s="318">
        <v>106.76666666666667</v>
      </c>
      <c r="H126" s="318">
        <v>104.83333333333333</v>
      </c>
      <c r="I126" s="318">
        <v>114.93333333333332</v>
      </c>
      <c r="J126" s="318">
        <v>116.86666666666666</v>
      </c>
      <c r="K126" s="318">
        <v>119.98333333333332</v>
      </c>
      <c r="L126" s="305">
        <v>113.75</v>
      </c>
      <c r="M126" s="305">
        <v>108.7</v>
      </c>
      <c r="N126" s="320">
        <v>21527100</v>
      </c>
      <c r="O126" s="321">
        <v>4.0695566416730722E-2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87.85</v>
      </c>
      <c r="E127" s="317">
        <v>87.966666666666654</v>
      </c>
      <c r="F127" s="318">
        <v>87.033333333333303</v>
      </c>
      <c r="G127" s="318">
        <v>86.216666666666654</v>
      </c>
      <c r="H127" s="318">
        <v>85.283333333333303</v>
      </c>
      <c r="I127" s="318">
        <v>88.783333333333303</v>
      </c>
      <c r="J127" s="318">
        <v>89.716666666666669</v>
      </c>
      <c r="K127" s="318">
        <v>90.533333333333303</v>
      </c>
      <c r="L127" s="305">
        <v>88.9</v>
      </c>
      <c r="M127" s="305">
        <v>87.15</v>
      </c>
      <c r="N127" s="320">
        <v>22536000</v>
      </c>
      <c r="O127" s="321">
        <v>-9.4936708860759497E-3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1434.9</v>
      </c>
      <c r="E128" s="317">
        <v>1425.0333333333335</v>
      </c>
      <c r="F128" s="318">
        <v>1405.2666666666671</v>
      </c>
      <c r="G128" s="318">
        <v>1375.6333333333337</v>
      </c>
      <c r="H128" s="318">
        <v>1355.8666666666672</v>
      </c>
      <c r="I128" s="318">
        <v>1454.666666666667</v>
      </c>
      <c r="J128" s="318">
        <v>1474.4333333333334</v>
      </c>
      <c r="K128" s="318">
        <v>1504.0666666666668</v>
      </c>
      <c r="L128" s="305">
        <v>1444.8</v>
      </c>
      <c r="M128" s="305">
        <v>1395.4</v>
      </c>
      <c r="N128" s="320">
        <v>29442005</v>
      </c>
      <c r="O128" s="321">
        <v>-1.6946008835530976E-2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27.6</v>
      </c>
      <c r="E129" s="317">
        <v>27.3</v>
      </c>
      <c r="F129" s="318">
        <v>26.8</v>
      </c>
      <c r="G129" s="318">
        <v>26</v>
      </c>
      <c r="H129" s="318">
        <v>25.5</v>
      </c>
      <c r="I129" s="318">
        <v>28.1</v>
      </c>
      <c r="J129" s="318">
        <v>28.6</v>
      </c>
      <c r="K129" s="318">
        <v>29.400000000000002</v>
      </c>
      <c r="L129" s="305">
        <v>27.8</v>
      </c>
      <c r="M129" s="305">
        <v>26.5</v>
      </c>
      <c r="N129" s="320">
        <v>46785900</v>
      </c>
      <c r="O129" s="321">
        <v>-6.2831262794806358E-2</v>
      </c>
    </row>
    <row r="130" spans="1:15" ht="15">
      <c r="A130" s="278">
        <v>120</v>
      </c>
      <c r="B130" s="468" t="s">
        <v>58</v>
      </c>
      <c r="C130" s="278" t="s">
        <v>281</v>
      </c>
      <c r="D130" s="317">
        <v>716.9</v>
      </c>
      <c r="E130" s="317">
        <v>711.91666666666663</v>
      </c>
      <c r="F130" s="318">
        <v>704.83333333333326</v>
      </c>
      <c r="G130" s="318">
        <v>692.76666666666665</v>
      </c>
      <c r="H130" s="318">
        <v>685.68333333333328</v>
      </c>
      <c r="I130" s="318">
        <v>723.98333333333323</v>
      </c>
      <c r="J130" s="318">
        <v>731.06666666666649</v>
      </c>
      <c r="K130" s="318">
        <v>743.13333333333321</v>
      </c>
      <c r="L130" s="305">
        <v>719</v>
      </c>
      <c r="M130" s="305">
        <v>699.85</v>
      </c>
      <c r="N130" s="320">
        <v>2302500</v>
      </c>
      <c r="O130" s="321">
        <v>1.4540647719762063E-2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153.69999999999999</v>
      </c>
      <c r="E131" s="317">
        <v>153.53333333333333</v>
      </c>
      <c r="F131" s="318">
        <v>151.51666666666665</v>
      </c>
      <c r="G131" s="318">
        <v>149.33333333333331</v>
      </c>
      <c r="H131" s="318">
        <v>147.31666666666663</v>
      </c>
      <c r="I131" s="318">
        <v>155.71666666666667</v>
      </c>
      <c r="J131" s="318">
        <v>157.73333333333338</v>
      </c>
      <c r="K131" s="318">
        <v>159.91666666666669</v>
      </c>
      <c r="L131" s="305">
        <v>155.55000000000001</v>
      </c>
      <c r="M131" s="305">
        <v>151.35</v>
      </c>
      <c r="N131" s="320">
        <v>113091000</v>
      </c>
      <c r="O131" s="321">
        <v>2.9803857291154454E-2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19315.2</v>
      </c>
      <c r="E132" s="317">
        <v>19080.45</v>
      </c>
      <c r="F132" s="318">
        <v>18616.5</v>
      </c>
      <c r="G132" s="318">
        <v>17917.8</v>
      </c>
      <c r="H132" s="318">
        <v>17453.849999999999</v>
      </c>
      <c r="I132" s="318">
        <v>19779.150000000001</v>
      </c>
      <c r="J132" s="318">
        <v>20243.100000000006</v>
      </c>
      <c r="K132" s="318">
        <v>20941.800000000003</v>
      </c>
      <c r="L132" s="305">
        <v>19544.400000000001</v>
      </c>
      <c r="M132" s="305">
        <v>18381.75</v>
      </c>
      <c r="N132" s="320">
        <v>149450</v>
      </c>
      <c r="O132" s="321">
        <v>-8.6235489220563843E-3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1024.95</v>
      </c>
      <c r="E133" s="317">
        <v>1022.7666666666665</v>
      </c>
      <c r="F133" s="318">
        <v>1005.5333333333331</v>
      </c>
      <c r="G133" s="318">
        <v>986.11666666666656</v>
      </c>
      <c r="H133" s="318">
        <v>968.8833333333331</v>
      </c>
      <c r="I133" s="318">
        <v>1042.1833333333329</v>
      </c>
      <c r="J133" s="318">
        <v>1059.4166666666665</v>
      </c>
      <c r="K133" s="318">
        <v>1078.833333333333</v>
      </c>
      <c r="L133" s="305">
        <v>1040</v>
      </c>
      <c r="M133" s="305">
        <v>1003.35</v>
      </c>
      <c r="N133" s="320">
        <v>2015200</v>
      </c>
      <c r="O133" s="321">
        <v>5.212620027434842E-3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3386.25</v>
      </c>
      <c r="E134" s="317">
        <v>3373.5166666666664</v>
      </c>
      <c r="F134" s="318">
        <v>3332.7833333333328</v>
      </c>
      <c r="G134" s="318">
        <v>3279.3166666666666</v>
      </c>
      <c r="H134" s="318">
        <v>3238.583333333333</v>
      </c>
      <c r="I134" s="318">
        <v>3426.9833333333327</v>
      </c>
      <c r="J134" s="318">
        <v>3467.7166666666662</v>
      </c>
      <c r="K134" s="318">
        <v>3521.1833333333325</v>
      </c>
      <c r="L134" s="305">
        <v>3414.25</v>
      </c>
      <c r="M134" s="305">
        <v>3320.05</v>
      </c>
      <c r="N134" s="320">
        <v>594000</v>
      </c>
      <c r="O134" s="321">
        <v>4.2105263157894736E-2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580.6</v>
      </c>
      <c r="E135" s="317">
        <v>584.28333333333342</v>
      </c>
      <c r="F135" s="318">
        <v>565.01666666666688</v>
      </c>
      <c r="G135" s="318">
        <v>549.43333333333351</v>
      </c>
      <c r="H135" s="318">
        <v>530.16666666666697</v>
      </c>
      <c r="I135" s="318">
        <v>599.86666666666679</v>
      </c>
      <c r="J135" s="318">
        <v>619.13333333333344</v>
      </c>
      <c r="K135" s="318">
        <v>634.7166666666667</v>
      </c>
      <c r="L135" s="305">
        <v>603.54999999999995</v>
      </c>
      <c r="M135" s="305">
        <v>568.70000000000005</v>
      </c>
      <c r="N135" s="320">
        <v>3079200</v>
      </c>
      <c r="O135" s="321">
        <v>0.16211575113694263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456.75</v>
      </c>
      <c r="E136" s="317">
        <v>450.83333333333331</v>
      </c>
      <c r="F136" s="318">
        <v>442.61666666666662</v>
      </c>
      <c r="G136" s="318">
        <v>428.48333333333329</v>
      </c>
      <c r="H136" s="318">
        <v>420.26666666666659</v>
      </c>
      <c r="I136" s="318">
        <v>464.96666666666664</v>
      </c>
      <c r="J136" s="318">
        <v>473.18333333333334</v>
      </c>
      <c r="K136" s="318">
        <v>487.31666666666666</v>
      </c>
      <c r="L136" s="305">
        <v>459.05</v>
      </c>
      <c r="M136" s="305">
        <v>436.7</v>
      </c>
      <c r="N136" s="320">
        <v>42062150</v>
      </c>
      <c r="O136" s="321">
        <v>1.3313819728014068E-2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379.45</v>
      </c>
      <c r="E137" s="317">
        <v>378.06666666666666</v>
      </c>
      <c r="F137" s="318">
        <v>370.33333333333331</v>
      </c>
      <c r="G137" s="318">
        <v>361.21666666666664</v>
      </c>
      <c r="H137" s="318">
        <v>353.48333333333329</v>
      </c>
      <c r="I137" s="318">
        <v>387.18333333333334</v>
      </c>
      <c r="J137" s="318">
        <v>394.91666666666669</v>
      </c>
      <c r="K137" s="318">
        <v>404.03333333333336</v>
      </c>
      <c r="L137" s="305">
        <v>385.8</v>
      </c>
      <c r="M137" s="305">
        <v>368.95</v>
      </c>
      <c r="N137" s="320">
        <v>3873900</v>
      </c>
      <c r="O137" s="321">
        <v>-4.0139745781610052E-2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284.14999999999998</v>
      </c>
      <c r="E138" s="317">
        <v>282.16666666666669</v>
      </c>
      <c r="F138" s="318">
        <v>278.98333333333335</v>
      </c>
      <c r="G138" s="318">
        <v>273.81666666666666</v>
      </c>
      <c r="H138" s="318">
        <v>270.63333333333333</v>
      </c>
      <c r="I138" s="318">
        <v>287.33333333333337</v>
      </c>
      <c r="J138" s="318">
        <v>290.51666666666665</v>
      </c>
      <c r="K138" s="318">
        <v>295.68333333333339</v>
      </c>
      <c r="L138" s="305">
        <v>285.35000000000002</v>
      </c>
      <c r="M138" s="305">
        <v>277</v>
      </c>
      <c r="N138" s="320">
        <v>1973700</v>
      </c>
      <c r="O138" s="321">
        <v>6.25E-2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361.3</v>
      </c>
      <c r="E139" s="317">
        <v>360.66666666666669</v>
      </c>
      <c r="F139" s="318">
        <v>357.78333333333336</v>
      </c>
      <c r="G139" s="318">
        <v>354.26666666666665</v>
      </c>
      <c r="H139" s="318">
        <v>351.38333333333333</v>
      </c>
      <c r="I139" s="318">
        <v>364.18333333333339</v>
      </c>
      <c r="J139" s="318">
        <v>367.06666666666672</v>
      </c>
      <c r="K139" s="318">
        <v>370.58333333333343</v>
      </c>
      <c r="L139" s="305">
        <v>363.55</v>
      </c>
      <c r="M139" s="305">
        <v>357.15</v>
      </c>
      <c r="N139" s="320">
        <v>10370700</v>
      </c>
      <c r="O139" s="321">
        <v>2.0999468367889421E-2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83.6</v>
      </c>
      <c r="E140" s="317">
        <v>83</v>
      </c>
      <c r="F140" s="318">
        <v>81.400000000000006</v>
      </c>
      <c r="G140" s="318">
        <v>79.2</v>
      </c>
      <c r="H140" s="318">
        <v>77.600000000000009</v>
      </c>
      <c r="I140" s="318">
        <v>85.2</v>
      </c>
      <c r="J140" s="318">
        <v>86.8</v>
      </c>
      <c r="K140" s="318">
        <v>89</v>
      </c>
      <c r="L140" s="305">
        <v>84.6</v>
      </c>
      <c r="M140" s="305">
        <v>80.8</v>
      </c>
      <c r="N140" s="320">
        <v>65803600</v>
      </c>
      <c r="O140" s="321">
        <v>2.1766472365679222E-2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33.200000000000003</v>
      </c>
      <c r="E141" s="317">
        <v>33.450000000000003</v>
      </c>
      <c r="F141" s="318">
        <v>32.300000000000004</v>
      </c>
      <c r="G141" s="318">
        <v>31.4</v>
      </c>
      <c r="H141" s="318">
        <v>30.25</v>
      </c>
      <c r="I141" s="318">
        <v>34.350000000000009</v>
      </c>
      <c r="J141" s="318">
        <v>35.500000000000014</v>
      </c>
      <c r="K141" s="318">
        <v>36.400000000000013</v>
      </c>
      <c r="L141" s="305">
        <v>34.6</v>
      </c>
      <c r="M141" s="305">
        <v>32.549999999999997</v>
      </c>
      <c r="N141" s="320">
        <v>60565500</v>
      </c>
      <c r="O141" s="321">
        <v>3.0867034313725492E-2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283.8</v>
      </c>
      <c r="E142" s="317">
        <v>279.3</v>
      </c>
      <c r="F142" s="318">
        <v>274.10000000000002</v>
      </c>
      <c r="G142" s="318">
        <v>264.40000000000003</v>
      </c>
      <c r="H142" s="318">
        <v>259.20000000000005</v>
      </c>
      <c r="I142" s="318">
        <v>289</v>
      </c>
      <c r="J142" s="318">
        <v>294.19999999999993</v>
      </c>
      <c r="K142" s="318">
        <v>303.89999999999998</v>
      </c>
      <c r="L142" s="305">
        <v>284.5</v>
      </c>
      <c r="M142" s="305">
        <v>269.60000000000002</v>
      </c>
      <c r="N142" s="320">
        <v>21605000</v>
      </c>
      <c r="O142" s="321">
        <v>6.4731537836039715E-2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1947.85</v>
      </c>
      <c r="E143" s="317">
        <v>1946.3166666666666</v>
      </c>
      <c r="F143" s="318">
        <v>1933.6333333333332</v>
      </c>
      <c r="G143" s="318">
        <v>1919.4166666666665</v>
      </c>
      <c r="H143" s="318">
        <v>1906.7333333333331</v>
      </c>
      <c r="I143" s="318">
        <v>1960.5333333333333</v>
      </c>
      <c r="J143" s="318">
        <v>1973.2166666666667</v>
      </c>
      <c r="K143" s="318">
        <v>1987.4333333333334</v>
      </c>
      <c r="L143" s="305">
        <v>1959</v>
      </c>
      <c r="M143" s="305">
        <v>1932.1</v>
      </c>
      <c r="N143" s="320">
        <v>14353300</v>
      </c>
      <c r="O143" s="321">
        <v>1.9606032406782551E-2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519.6</v>
      </c>
      <c r="E144" s="317">
        <v>518.48333333333335</v>
      </c>
      <c r="F144" s="318">
        <v>512.16666666666674</v>
      </c>
      <c r="G144" s="318">
        <v>504.73333333333341</v>
      </c>
      <c r="H144" s="318">
        <v>498.4166666666668</v>
      </c>
      <c r="I144" s="318">
        <v>525.91666666666674</v>
      </c>
      <c r="J144" s="318">
        <v>532.23333333333335</v>
      </c>
      <c r="K144" s="318">
        <v>539.66666666666663</v>
      </c>
      <c r="L144" s="305">
        <v>524.79999999999995</v>
      </c>
      <c r="M144" s="305">
        <v>511.05</v>
      </c>
      <c r="N144" s="320">
        <v>15316800</v>
      </c>
      <c r="O144" s="321">
        <v>-2.9682862052804251E-3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849.7</v>
      </c>
      <c r="E145" s="317">
        <v>841.0333333333333</v>
      </c>
      <c r="F145" s="318">
        <v>827.56666666666661</v>
      </c>
      <c r="G145" s="318">
        <v>805.43333333333328</v>
      </c>
      <c r="H145" s="318">
        <v>791.96666666666658</v>
      </c>
      <c r="I145" s="318">
        <v>863.16666666666663</v>
      </c>
      <c r="J145" s="318">
        <v>876.63333333333333</v>
      </c>
      <c r="K145" s="318">
        <v>898.76666666666665</v>
      </c>
      <c r="L145" s="305">
        <v>854.5</v>
      </c>
      <c r="M145" s="305">
        <v>818.9</v>
      </c>
      <c r="N145" s="320">
        <v>7929000</v>
      </c>
      <c r="O145" s="321">
        <v>4.5697329376854598E-2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2561.4</v>
      </c>
      <c r="E146" s="317">
        <v>2544.0833333333335</v>
      </c>
      <c r="F146" s="318">
        <v>2513.166666666667</v>
      </c>
      <c r="G146" s="318">
        <v>2464.9333333333334</v>
      </c>
      <c r="H146" s="318">
        <v>2434.0166666666669</v>
      </c>
      <c r="I146" s="318">
        <v>2592.3166666666671</v>
      </c>
      <c r="J146" s="318">
        <v>2623.233333333334</v>
      </c>
      <c r="K146" s="318">
        <v>2671.4666666666672</v>
      </c>
      <c r="L146" s="305">
        <v>2575</v>
      </c>
      <c r="M146" s="305">
        <v>2495.85</v>
      </c>
      <c r="N146" s="320">
        <v>857500</v>
      </c>
      <c r="O146" s="321">
        <v>7.5909661229611042E-2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304.5</v>
      </c>
      <c r="E147" s="317">
        <v>304.89999999999998</v>
      </c>
      <c r="F147" s="318">
        <v>300.99999999999994</v>
      </c>
      <c r="G147" s="318">
        <v>297.49999999999994</v>
      </c>
      <c r="H147" s="318">
        <v>293.59999999999991</v>
      </c>
      <c r="I147" s="318">
        <v>308.39999999999998</v>
      </c>
      <c r="J147" s="318">
        <v>312.30000000000007</v>
      </c>
      <c r="K147" s="318">
        <v>315.8</v>
      </c>
      <c r="L147" s="305">
        <v>308.8</v>
      </c>
      <c r="M147" s="305">
        <v>301.39999999999998</v>
      </c>
      <c r="N147" s="320">
        <v>2709000</v>
      </c>
      <c r="O147" s="321">
        <v>2.4971623155505107E-2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308.14999999999998</v>
      </c>
      <c r="E148" s="317">
        <v>305.74999999999994</v>
      </c>
      <c r="F148" s="318">
        <v>302.0499999999999</v>
      </c>
      <c r="G148" s="318">
        <v>295.94999999999993</v>
      </c>
      <c r="H148" s="318">
        <v>292.24999999999989</v>
      </c>
      <c r="I148" s="318">
        <v>311.84999999999991</v>
      </c>
      <c r="J148" s="318">
        <v>315.54999999999995</v>
      </c>
      <c r="K148" s="318">
        <v>321.64999999999992</v>
      </c>
      <c r="L148" s="305">
        <v>309.45</v>
      </c>
      <c r="M148" s="305">
        <v>299.64999999999998</v>
      </c>
      <c r="N148" s="320">
        <v>4607550</v>
      </c>
      <c r="O148" s="321">
        <v>2.2468544038346316E-2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877</v>
      </c>
      <c r="E149" s="317">
        <v>878.73333333333323</v>
      </c>
      <c r="F149" s="318">
        <v>871.51666666666642</v>
      </c>
      <c r="G149" s="318">
        <v>866.03333333333319</v>
      </c>
      <c r="H149" s="318">
        <v>858.81666666666638</v>
      </c>
      <c r="I149" s="318">
        <v>884.21666666666647</v>
      </c>
      <c r="J149" s="318">
        <v>891.43333333333339</v>
      </c>
      <c r="K149" s="318">
        <v>896.91666666666652</v>
      </c>
      <c r="L149" s="305">
        <v>885.95</v>
      </c>
      <c r="M149" s="305">
        <v>873.25</v>
      </c>
      <c r="N149" s="320">
        <v>1108100</v>
      </c>
      <c r="O149" s="321">
        <v>0.1226950354609929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158.1</v>
      </c>
      <c r="E150" s="317">
        <v>155.75</v>
      </c>
      <c r="F150" s="318">
        <v>152.15</v>
      </c>
      <c r="G150" s="318">
        <v>146.20000000000002</v>
      </c>
      <c r="H150" s="318">
        <v>142.60000000000002</v>
      </c>
      <c r="I150" s="318">
        <v>161.69999999999999</v>
      </c>
      <c r="J150" s="318">
        <v>165.3</v>
      </c>
      <c r="K150" s="318">
        <v>171.24999999999997</v>
      </c>
      <c r="L150" s="305">
        <v>159.35</v>
      </c>
      <c r="M150" s="305">
        <v>149.80000000000001</v>
      </c>
      <c r="N150" s="320">
        <v>4936500</v>
      </c>
      <c r="O150" s="321">
        <v>2.9789098191376182E-2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3520.8</v>
      </c>
      <c r="E151" s="317">
        <v>3512.3000000000006</v>
      </c>
      <c r="F151" s="318">
        <v>3445.4500000000012</v>
      </c>
      <c r="G151" s="318">
        <v>3370.1000000000004</v>
      </c>
      <c r="H151" s="318">
        <v>3303.2500000000009</v>
      </c>
      <c r="I151" s="318">
        <v>3587.6500000000015</v>
      </c>
      <c r="J151" s="318">
        <v>3654.5000000000009</v>
      </c>
      <c r="K151" s="318">
        <v>3729.8500000000017</v>
      </c>
      <c r="L151" s="305">
        <v>3579.15</v>
      </c>
      <c r="M151" s="305">
        <v>3436.95</v>
      </c>
      <c r="N151" s="320">
        <v>2406200</v>
      </c>
      <c r="O151" s="321">
        <v>1.4589306797099005E-2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357.9</v>
      </c>
      <c r="E152" s="317">
        <v>351.55</v>
      </c>
      <c r="F152" s="318">
        <v>343.20000000000005</v>
      </c>
      <c r="G152" s="318">
        <v>328.50000000000006</v>
      </c>
      <c r="H152" s="318">
        <v>320.15000000000009</v>
      </c>
      <c r="I152" s="318">
        <v>366.25</v>
      </c>
      <c r="J152" s="318">
        <v>374.6</v>
      </c>
      <c r="K152" s="318">
        <v>389.29999999999995</v>
      </c>
      <c r="L152" s="305">
        <v>359.9</v>
      </c>
      <c r="M152" s="305">
        <v>336.85</v>
      </c>
      <c r="N152" s="320">
        <v>18766900</v>
      </c>
      <c r="O152" s="321">
        <v>2.6051917946026331E-2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88.85</v>
      </c>
      <c r="E153" s="317">
        <v>89.316666666666663</v>
      </c>
      <c r="F153" s="318">
        <v>87.98333333333332</v>
      </c>
      <c r="G153" s="318">
        <v>87.11666666666666</v>
      </c>
      <c r="H153" s="318">
        <v>85.783333333333317</v>
      </c>
      <c r="I153" s="318">
        <v>90.183333333333323</v>
      </c>
      <c r="J153" s="318">
        <v>91.516666666666666</v>
      </c>
      <c r="K153" s="318">
        <v>92.383333333333326</v>
      </c>
      <c r="L153" s="305">
        <v>90.65</v>
      </c>
      <c r="M153" s="305">
        <v>88.45</v>
      </c>
      <c r="N153" s="320">
        <v>106704100</v>
      </c>
      <c r="O153" s="321">
        <v>8.5355364397058145E-4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453.25</v>
      </c>
      <c r="E154" s="317">
        <v>447.59999999999997</v>
      </c>
      <c r="F154" s="318">
        <v>439.19999999999993</v>
      </c>
      <c r="G154" s="318">
        <v>425.15</v>
      </c>
      <c r="H154" s="318">
        <v>416.74999999999994</v>
      </c>
      <c r="I154" s="318">
        <v>461.64999999999992</v>
      </c>
      <c r="J154" s="318">
        <v>470.0499999999999</v>
      </c>
      <c r="K154" s="318">
        <v>484.09999999999991</v>
      </c>
      <c r="L154" s="305">
        <v>456</v>
      </c>
      <c r="M154" s="305">
        <v>433.55</v>
      </c>
      <c r="N154" s="320">
        <v>3876000</v>
      </c>
      <c r="O154" s="321">
        <v>-7.6804915514592934E-3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184.7</v>
      </c>
      <c r="E155" s="317">
        <v>184.41666666666666</v>
      </c>
      <c r="F155" s="318">
        <v>183.0333333333333</v>
      </c>
      <c r="G155" s="318">
        <v>181.36666666666665</v>
      </c>
      <c r="H155" s="318">
        <v>179.98333333333329</v>
      </c>
      <c r="I155" s="318">
        <v>186.08333333333331</v>
      </c>
      <c r="J155" s="318">
        <v>187.4666666666667</v>
      </c>
      <c r="K155" s="318">
        <v>189.13333333333333</v>
      </c>
      <c r="L155" s="305">
        <v>185.8</v>
      </c>
      <c r="M155" s="305">
        <v>182.75</v>
      </c>
      <c r="N155" s="320">
        <v>25132800</v>
      </c>
      <c r="O155" s="321">
        <v>2.8548978522786799E-2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27.3</v>
      </c>
      <c r="E156" s="317">
        <v>27.366666666666664</v>
      </c>
      <c r="F156" s="318">
        <v>27.083333333333329</v>
      </c>
      <c r="G156" s="318">
        <v>26.866666666666664</v>
      </c>
      <c r="H156" s="318">
        <v>26.583333333333329</v>
      </c>
      <c r="I156" s="318">
        <v>27.583333333333329</v>
      </c>
      <c r="J156" s="318">
        <v>27.866666666666667</v>
      </c>
      <c r="K156" s="318">
        <v>28.083333333333329</v>
      </c>
      <c r="L156" s="305">
        <v>27.65</v>
      </c>
      <c r="M156" s="305">
        <v>27.15</v>
      </c>
      <c r="N156" s="320">
        <v>23487200</v>
      </c>
      <c r="O156" s="321">
        <v>-2.4844720496894408E-2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153.9</v>
      </c>
      <c r="E157" s="317">
        <v>152.95000000000002</v>
      </c>
      <c r="F157" s="318">
        <v>150.95000000000005</v>
      </c>
      <c r="G157" s="318">
        <v>148.00000000000003</v>
      </c>
      <c r="H157" s="318">
        <v>146.00000000000006</v>
      </c>
      <c r="I157" s="318">
        <v>155.90000000000003</v>
      </c>
      <c r="J157" s="318">
        <v>157.89999999999998</v>
      </c>
      <c r="K157" s="318">
        <v>160.85000000000002</v>
      </c>
      <c r="L157" s="305">
        <v>154.94999999999999</v>
      </c>
      <c r="M157" s="305">
        <v>150</v>
      </c>
      <c r="N157" s="320">
        <v>26042400</v>
      </c>
      <c r="O157" s="321">
        <v>5.4980694980694984E-3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:D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43972</v>
      </c>
    </row>
    <row r="7" spans="1:15">
      <c r="A7"/>
    </row>
    <row r="8" spans="1:15" ht="28.5" customHeight="1">
      <c r="A8" s="519" t="s">
        <v>16</v>
      </c>
      <c r="B8" s="520" t="s">
        <v>18</v>
      </c>
      <c r="C8" s="518" t="s">
        <v>19</v>
      </c>
      <c r="D8" s="518" t="s">
        <v>20</v>
      </c>
      <c r="E8" s="518" t="s">
        <v>21</v>
      </c>
      <c r="F8" s="518"/>
      <c r="G8" s="518"/>
      <c r="H8" s="518" t="s">
        <v>22</v>
      </c>
      <c r="I8" s="518"/>
      <c r="J8" s="518"/>
      <c r="K8" s="275"/>
      <c r="L8" s="283"/>
      <c r="M8" s="283"/>
    </row>
    <row r="9" spans="1:15" ht="36" customHeight="1">
      <c r="A9" s="514"/>
      <c r="B9" s="516"/>
      <c r="C9" s="521" t="s">
        <v>23</v>
      </c>
      <c r="D9" s="52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9066.5499999999993</v>
      </c>
      <c r="D10" s="304">
        <v>9011.9</v>
      </c>
      <c r="E10" s="304">
        <v>8930</v>
      </c>
      <c r="F10" s="304">
        <v>8793.4500000000007</v>
      </c>
      <c r="G10" s="304">
        <v>8711.5500000000011</v>
      </c>
      <c r="H10" s="304">
        <v>9148.4499999999989</v>
      </c>
      <c r="I10" s="304">
        <v>9230.3499999999967</v>
      </c>
      <c r="J10" s="304">
        <v>9366.8999999999978</v>
      </c>
      <c r="K10" s="303">
        <v>9093.7999999999993</v>
      </c>
      <c r="L10" s="303">
        <v>8875.35</v>
      </c>
      <c r="M10" s="308"/>
    </row>
    <row r="11" spans="1:15">
      <c r="A11" s="302">
        <v>2</v>
      </c>
      <c r="B11" s="278" t="s">
        <v>221</v>
      </c>
      <c r="C11" s="305">
        <v>17840.2</v>
      </c>
      <c r="D11" s="280">
        <v>17750.183333333334</v>
      </c>
      <c r="E11" s="280">
        <v>17497.716666666667</v>
      </c>
      <c r="F11" s="280">
        <v>17155.233333333334</v>
      </c>
      <c r="G11" s="280">
        <v>16902.766666666666</v>
      </c>
      <c r="H11" s="280">
        <v>18092.666666666668</v>
      </c>
      <c r="I11" s="280">
        <v>18345.133333333335</v>
      </c>
      <c r="J11" s="280">
        <v>18687.616666666669</v>
      </c>
      <c r="K11" s="305">
        <v>18002.650000000001</v>
      </c>
      <c r="L11" s="305">
        <v>17407.7</v>
      </c>
      <c r="M11" s="308"/>
    </row>
    <row r="12" spans="1:15">
      <c r="A12" s="302">
        <v>3</v>
      </c>
      <c r="B12" s="286" t="s">
        <v>222</v>
      </c>
      <c r="C12" s="305">
        <v>1323.75</v>
      </c>
      <c r="D12" s="280">
        <v>1318.4833333333333</v>
      </c>
      <c r="E12" s="280">
        <v>1306.1166666666668</v>
      </c>
      <c r="F12" s="280">
        <v>1288.4833333333333</v>
      </c>
      <c r="G12" s="280">
        <v>1276.1166666666668</v>
      </c>
      <c r="H12" s="280">
        <v>1336.1166666666668</v>
      </c>
      <c r="I12" s="280">
        <v>1348.4833333333331</v>
      </c>
      <c r="J12" s="280">
        <v>1366.1166666666668</v>
      </c>
      <c r="K12" s="305">
        <v>1330.85</v>
      </c>
      <c r="L12" s="305">
        <v>1300.8499999999999</v>
      </c>
      <c r="M12" s="308"/>
    </row>
    <row r="13" spans="1:15">
      <c r="A13" s="302">
        <v>4</v>
      </c>
      <c r="B13" s="278" t="s">
        <v>223</v>
      </c>
      <c r="C13" s="305">
        <v>2721.55</v>
      </c>
      <c r="D13" s="280">
        <v>2706.9833333333331</v>
      </c>
      <c r="E13" s="280">
        <v>2682.1166666666663</v>
      </c>
      <c r="F13" s="280">
        <v>2642.6833333333334</v>
      </c>
      <c r="G13" s="280">
        <v>2617.8166666666666</v>
      </c>
      <c r="H13" s="280">
        <v>2746.4166666666661</v>
      </c>
      <c r="I13" s="280">
        <v>2771.2833333333328</v>
      </c>
      <c r="J13" s="280">
        <v>2810.7166666666658</v>
      </c>
      <c r="K13" s="305">
        <v>2731.85</v>
      </c>
      <c r="L13" s="305">
        <v>2667.55</v>
      </c>
      <c r="M13" s="308"/>
    </row>
    <row r="14" spans="1:15">
      <c r="A14" s="302">
        <v>5</v>
      </c>
      <c r="B14" s="278" t="s">
        <v>224</v>
      </c>
      <c r="C14" s="305">
        <v>13517.35</v>
      </c>
      <c r="D14" s="280">
        <v>13478.933333333334</v>
      </c>
      <c r="E14" s="280">
        <v>13400.966666666669</v>
      </c>
      <c r="F14" s="280">
        <v>13284.583333333334</v>
      </c>
      <c r="G14" s="280">
        <v>13206.616666666669</v>
      </c>
      <c r="H14" s="280">
        <v>13595.316666666669</v>
      </c>
      <c r="I14" s="280">
        <v>13673.283333333336</v>
      </c>
      <c r="J14" s="280">
        <v>13789.66666666667</v>
      </c>
      <c r="K14" s="305">
        <v>13556.9</v>
      </c>
      <c r="L14" s="305">
        <v>13362.55</v>
      </c>
      <c r="M14" s="308"/>
    </row>
    <row r="15" spans="1:15">
      <c r="A15" s="302">
        <v>6</v>
      </c>
      <c r="B15" s="278" t="s">
        <v>225</v>
      </c>
      <c r="C15" s="305">
        <v>2223.75</v>
      </c>
      <c r="D15" s="280">
        <v>2208.75</v>
      </c>
      <c r="E15" s="280">
        <v>2183.6999999999998</v>
      </c>
      <c r="F15" s="280">
        <v>2143.6499999999996</v>
      </c>
      <c r="G15" s="280">
        <v>2118.5999999999995</v>
      </c>
      <c r="H15" s="280">
        <v>2248.8000000000002</v>
      </c>
      <c r="I15" s="280">
        <v>2273.8500000000004</v>
      </c>
      <c r="J15" s="280">
        <v>2313.9000000000005</v>
      </c>
      <c r="K15" s="305">
        <v>2233.8000000000002</v>
      </c>
      <c r="L15" s="305">
        <v>2168.6999999999998</v>
      </c>
      <c r="M15" s="308"/>
    </row>
    <row r="16" spans="1:15">
      <c r="A16" s="302">
        <v>7</v>
      </c>
      <c r="B16" s="278" t="s">
        <v>226</v>
      </c>
      <c r="C16" s="305">
        <v>3505.3</v>
      </c>
      <c r="D16" s="280">
        <v>3489.6666666666665</v>
      </c>
      <c r="E16" s="280">
        <v>3458.9833333333331</v>
      </c>
      <c r="F16" s="280">
        <v>3412.6666666666665</v>
      </c>
      <c r="G16" s="280">
        <v>3381.9833333333331</v>
      </c>
      <c r="H16" s="280">
        <v>3535.9833333333331</v>
      </c>
      <c r="I16" s="280">
        <v>3566.6666666666665</v>
      </c>
      <c r="J16" s="280">
        <v>3612.9833333333331</v>
      </c>
      <c r="K16" s="305">
        <v>3520.35</v>
      </c>
      <c r="L16" s="305">
        <v>3443.35</v>
      </c>
      <c r="M16" s="308"/>
    </row>
    <row r="17" spans="1:13">
      <c r="A17" s="302">
        <v>8</v>
      </c>
      <c r="B17" s="278" t="s">
        <v>39</v>
      </c>
      <c r="C17" s="278">
        <v>1170.8499999999999</v>
      </c>
      <c r="D17" s="280">
        <v>1159.4666666666667</v>
      </c>
      <c r="E17" s="280">
        <v>1141.9833333333333</v>
      </c>
      <c r="F17" s="280">
        <v>1113.1166666666666</v>
      </c>
      <c r="G17" s="280">
        <v>1095.6333333333332</v>
      </c>
      <c r="H17" s="280">
        <v>1188.3333333333335</v>
      </c>
      <c r="I17" s="280">
        <v>1205.8166666666671</v>
      </c>
      <c r="J17" s="280">
        <v>1234.6833333333336</v>
      </c>
      <c r="K17" s="278">
        <v>1176.95</v>
      </c>
      <c r="L17" s="278">
        <v>1130.5999999999999</v>
      </c>
      <c r="M17" s="278">
        <v>9.7286099999999998</v>
      </c>
    </row>
    <row r="18" spans="1:13">
      <c r="A18" s="302">
        <v>9</v>
      </c>
      <c r="B18" s="278" t="s">
        <v>227</v>
      </c>
      <c r="C18" s="278">
        <v>401.7</v>
      </c>
      <c r="D18" s="280">
        <v>395.95</v>
      </c>
      <c r="E18" s="280">
        <v>386.79999999999995</v>
      </c>
      <c r="F18" s="280">
        <v>371.9</v>
      </c>
      <c r="G18" s="280">
        <v>362.74999999999994</v>
      </c>
      <c r="H18" s="280">
        <v>410.84999999999997</v>
      </c>
      <c r="I18" s="280">
        <v>419.99999999999994</v>
      </c>
      <c r="J18" s="280">
        <v>434.9</v>
      </c>
      <c r="K18" s="278">
        <v>405.1</v>
      </c>
      <c r="L18" s="278">
        <v>381.05</v>
      </c>
      <c r="M18" s="278">
        <v>4.2257499999999997</v>
      </c>
    </row>
    <row r="19" spans="1:13">
      <c r="A19" s="302">
        <v>10</v>
      </c>
      <c r="B19" s="278" t="s">
        <v>42</v>
      </c>
      <c r="C19" s="278">
        <v>323.75</v>
      </c>
      <c r="D19" s="280">
        <v>320.0333333333333</v>
      </c>
      <c r="E19" s="280">
        <v>315.26666666666659</v>
      </c>
      <c r="F19" s="280">
        <v>306.7833333333333</v>
      </c>
      <c r="G19" s="280">
        <v>302.01666666666659</v>
      </c>
      <c r="H19" s="280">
        <v>328.51666666666659</v>
      </c>
      <c r="I19" s="280">
        <v>333.28333333333325</v>
      </c>
      <c r="J19" s="280">
        <v>341.76666666666659</v>
      </c>
      <c r="K19" s="278">
        <v>324.8</v>
      </c>
      <c r="L19" s="278">
        <v>311.55</v>
      </c>
      <c r="M19" s="278">
        <v>69.854799999999997</v>
      </c>
    </row>
    <row r="20" spans="1:13">
      <c r="A20" s="302">
        <v>11</v>
      </c>
      <c r="B20" s="278" t="s">
        <v>44</v>
      </c>
      <c r="C20" s="278">
        <v>34.6</v>
      </c>
      <c r="D20" s="280">
        <v>35.25</v>
      </c>
      <c r="E20" s="280">
        <v>33.5</v>
      </c>
      <c r="F20" s="280">
        <v>32.4</v>
      </c>
      <c r="G20" s="280">
        <v>30.65</v>
      </c>
      <c r="H20" s="280">
        <v>36.35</v>
      </c>
      <c r="I20" s="280">
        <v>38.1</v>
      </c>
      <c r="J20" s="280">
        <v>39.200000000000003</v>
      </c>
      <c r="K20" s="278">
        <v>37</v>
      </c>
      <c r="L20" s="278">
        <v>34.15</v>
      </c>
      <c r="M20" s="278">
        <v>463.75146000000001</v>
      </c>
    </row>
    <row r="21" spans="1:13">
      <c r="A21" s="302">
        <v>12</v>
      </c>
      <c r="B21" s="278" t="s">
        <v>228</v>
      </c>
      <c r="C21" s="278">
        <v>44.05</v>
      </c>
      <c r="D21" s="280">
        <v>43.5</v>
      </c>
      <c r="E21" s="280">
        <v>42.65</v>
      </c>
      <c r="F21" s="280">
        <v>41.25</v>
      </c>
      <c r="G21" s="280">
        <v>40.4</v>
      </c>
      <c r="H21" s="280">
        <v>44.9</v>
      </c>
      <c r="I21" s="280">
        <v>45.749999999999993</v>
      </c>
      <c r="J21" s="280">
        <v>47.15</v>
      </c>
      <c r="K21" s="278">
        <v>44.35</v>
      </c>
      <c r="L21" s="278">
        <v>42.1</v>
      </c>
      <c r="M21" s="278">
        <v>19.937799999999999</v>
      </c>
    </row>
    <row r="22" spans="1:13">
      <c r="A22" s="302">
        <v>13</v>
      </c>
      <c r="B22" s="278" t="s">
        <v>229</v>
      </c>
      <c r="C22" s="278">
        <v>103.05</v>
      </c>
      <c r="D22" s="280">
        <v>103.61666666666667</v>
      </c>
      <c r="E22" s="280">
        <v>101.43333333333335</v>
      </c>
      <c r="F22" s="280">
        <v>99.816666666666677</v>
      </c>
      <c r="G22" s="280">
        <v>97.633333333333354</v>
      </c>
      <c r="H22" s="280">
        <v>105.23333333333335</v>
      </c>
      <c r="I22" s="280">
        <v>107.41666666666669</v>
      </c>
      <c r="J22" s="280">
        <v>109.03333333333335</v>
      </c>
      <c r="K22" s="278">
        <v>105.8</v>
      </c>
      <c r="L22" s="278">
        <v>102</v>
      </c>
      <c r="M22" s="278">
        <v>12.06934</v>
      </c>
    </row>
    <row r="23" spans="1:13">
      <c r="A23" s="302">
        <v>14</v>
      </c>
      <c r="B23" s="278" t="s">
        <v>230</v>
      </c>
      <c r="C23" s="278">
        <v>1439.05</v>
      </c>
      <c r="D23" s="280">
        <v>1426.2833333333335</v>
      </c>
      <c r="E23" s="280">
        <v>1392.7666666666671</v>
      </c>
      <c r="F23" s="280">
        <v>1346.4833333333336</v>
      </c>
      <c r="G23" s="280">
        <v>1312.9666666666672</v>
      </c>
      <c r="H23" s="280">
        <v>1472.5666666666671</v>
      </c>
      <c r="I23" s="280">
        <v>1506.0833333333335</v>
      </c>
      <c r="J23" s="280">
        <v>1552.366666666667</v>
      </c>
      <c r="K23" s="278">
        <v>1459.8</v>
      </c>
      <c r="L23" s="278">
        <v>1380</v>
      </c>
      <c r="M23" s="278">
        <v>2.28104</v>
      </c>
    </row>
    <row r="24" spans="1:13">
      <c r="A24" s="302">
        <v>15</v>
      </c>
      <c r="B24" s="278" t="s">
        <v>231</v>
      </c>
      <c r="C24" s="278">
        <v>2433.65</v>
      </c>
      <c r="D24" s="280">
        <v>2413.2333333333331</v>
      </c>
      <c r="E24" s="280">
        <v>2381.4666666666662</v>
      </c>
      <c r="F24" s="280">
        <v>2329.2833333333333</v>
      </c>
      <c r="G24" s="280">
        <v>2297.5166666666664</v>
      </c>
      <c r="H24" s="280">
        <v>2465.4166666666661</v>
      </c>
      <c r="I24" s="280">
        <v>2497.1833333333334</v>
      </c>
      <c r="J24" s="280">
        <v>2549.3666666666659</v>
      </c>
      <c r="K24" s="278">
        <v>2445</v>
      </c>
      <c r="L24" s="278">
        <v>2361.0500000000002</v>
      </c>
      <c r="M24" s="278">
        <v>0.53334999999999999</v>
      </c>
    </row>
    <row r="25" spans="1:13">
      <c r="A25" s="302">
        <v>16</v>
      </c>
      <c r="B25" s="278" t="s">
        <v>46</v>
      </c>
      <c r="C25" s="278">
        <v>569</v>
      </c>
      <c r="D25" s="280">
        <v>564.06666666666672</v>
      </c>
      <c r="E25" s="280">
        <v>556.13333333333344</v>
      </c>
      <c r="F25" s="280">
        <v>543.26666666666677</v>
      </c>
      <c r="G25" s="280">
        <v>535.33333333333348</v>
      </c>
      <c r="H25" s="280">
        <v>576.93333333333339</v>
      </c>
      <c r="I25" s="280">
        <v>584.86666666666656</v>
      </c>
      <c r="J25" s="280">
        <v>597.73333333333335</v>
      </c>
      <c r="K25" s="278">
        <v>572</v>
      </c>
      <c r="L25" s="278">
        <v>551.20000000000005</v>
      </c>
      <c r="M25" s="278">
        <v>14.85073</v>
      </c>
    </row>
    <row r="26" spans="1:13">
      <c r="A26" s="302">
        <v>17</v>
      </c>
      <c r="B26" s="278" t="s">
        <v>47</v>
      </c>
      <c r="C26" s="278">
        <v>179.65</v>
      </c>
      <c r="D26" s="280">
        <v>177.85000000000002</v>
      </c>
      <c r="E26" s="280">
        <v>174.15000000000003</v>
      </c>
      <c r="F26" s="280">
        <v>168.65</v>
      </c>
      <c r="G26" s="280">
        <v>164.95000000000002</v>
      </c>
      <c r="H26" s="280">
        <v>183.35000000000005</v>
      </c>
      <c r="I26" s="280">
        <v>187.05000000000004</v>
      </c>
      <c r="J26" s="280">
        <v>192.55000000000007</v>
      </c>
      <c r="K26" s="278">
        <v>181.55</v>
      </c>
      <c r="L26" s="278">
        <v>172.35</v>
      </c>
      <c r="M26" s="278">
        <v>28.3352</v>
      </c>
    </row>
    <row r="27" spans="1:13">
      <c r="A27" s="302">
        <v>18</v>
      </c>
      <c r="B27" s="278" t="s">
        <v>48</v>
      </c>
      <c r="C27" s="278">
        <v>1288.45</v>
      </c>
      <c r="D27" s="280">
        <v>1285.8333333333333</v>
      </c>
      <c r="E27" s="280">
        <v>1272.7166666666665</v>
      </c>
      <c r="F27" s="280">
        <v>1256.9833333333331</v>
      </c>
      <c r="G27" s="280">
        <v>1243.8666666666663</v>
      </c>
      <c r="H27" s="280">
        <v>1301.5666666666666</v>
      </c>
      <c r="I27" s="280">
        <v>1314.6833333333334</v>
      </c>
      <c r="J27" s="280">
        <v>1330.4166666666667</v>
      </c>
      <c r="K27" s="278">
        <v>1298.95</v>
      </c>
      <c r="L27" s="278">
        <v>1270.0999999999999</v>
      </c>
      <c r="M27" s="278">
        <v>5.3211700000000004</v>
      </c>
    </row>
    <row r="28" spans="1:13">
      <c r="A28" s="302">
        <v>19</v>
      </c>
      <c r="B28" s="278" t="s">
        <v>49</v>
      </c>
      <c r="C28" s="278">
        <v>90.35</v>
      </c>
      <c r="D28" s="280">
        <v>91.25</v>
      </c>
      <c r="E28" s="280">
        <v>88.1</v>
      </c>
      <c r="F28" s="280">
        <v>85.85</v>
      </c>
      <c r="G28" s="280">
        <v>82.699999999999989</v>
      </c>
      <c r="H28" s="280">
        <v>93.5</v>
      </c>
      <c r="I28" s="280">
        <v>96.65</v>
      </c>
      <c r="J28" s="280">
        <v>98.9</v>
      </c>
      <c r="K28" s="278">
        <v>94.4</v>
      </c>
      <c r="L28" s="278">
        <v>89</v>
      </c>
      <c r="M28" s="278">
        <v>196.50762</v>
      </c>
    </row>
    <row r="29" spans="1:13">
      <c r="A29" s="302">
        <v>20</v>
      </c>
      <c r="B29" s="278" t="s">
        <v>50</v>
      </c>
      <c r="C29" s="278">
        <v>43.35</v>
      </c>
      <c r="D29" s="280">
        <v>43.083333333333336</v>
      </c>
      <c r="E29" s="280">
        <v>42.616666666666674</v>
      </c>
      <c r="F29" s="280">
        <v>41.88333333333334</v>
      </c>
      <c r="G29" s="280">
        <v>41.416666666666679</v>
      </c>
      <c r="H29" s="280">
        <v>43.81666666666667</v>
      </c>
      <c r="I29" s="280">
        <v>44.283333333333324</v>
      </c>
      <c r="J29" s="280">
        <v>45.016666666666666</v>
      </c>
      <c r="K29" s="278">
        <v>43.55</v>
      </c>
      <c r="L29" s="278">
        <v>42.35</v>
      </c>
      <c r="M29" s="278">
        <v>260.23210999999998</v>
      </c>
    </row>
    <row r="30" spans="1:13">
      <c r="A30" s="302">
        <v>21</v>
      </c>
      <c r="B30" s="278" t="s">
        <v>52</v>
      </c>
      <c r="C30" s="278">
        <v>1500.05</v>
      </c>
      <c r="D30" s="280">
        <v>1502.2333333333336</v>
      </c>
      <c r="E30" s="280">
        <v>1490.4666666666672</v>
      </c>
      <c r="F30" s="280">
        <v>1480.8833333333337</v>
      </c>
      <c r="G30" s="280">
        <v>1469.1166666666672</v>
      </c>
      <c r="H30" s="280">
        <v>1511.8166666666671</v>
      </c>
      <c r="I30" s="280">
        <v>1523.5833333333335</v>
      </c>
      <c r="J30" s="280">
        <v>1533.166666666667</v>
      </c>
      <c r="K30" s="278">
        <v>1514</v>
      </c>
      <c r="L30" s="278">
        <v>1492.65</v>
      </c>
      <c r="M30" s="278">
        <v>20.574090000000002</v>
      </c>
    </row>
    <row r="31" spans="1:13">
      <c r="A31" s="302">
        <v>22</v>
      </c>
      <c r="B31" s="278" t="s">
        <v>54</v>
      </c>
      <c r="C31" s="278">
        <v>707.6</v>
      </c>
      <c r="D31" s="280">
        <v>692.56666666666661</v>
      </c>
      <c r="E31" s="280">
        <v>673.13333333333321</v>
      </c>
      <c r="F31" s="280">
        <v>638.66666666666663</v>
      </c>
      <c r="G31" s="280">
        <v>619.23333333333323</v>
      </c>
      <c r="H31" s="280">
        <v>727.03333333333319</v>
      </c>
      <c r="I31" s="280">
        <v>746.46666666666658</v>
      </c>
      <c r="J31" s="280">
        <v>780.93333333333317</v>
      </c>
      <c r="K31" s="278">
        <v>712</v>
      </c>
      <c r="L31" s="278">
        <v>658.1</v>
      </c>
      <c r="M31" s="278">
        <v>87.834239999999994</v>
      </c>
    </row>
    <row r="32" spans="1:13">
      <c r="A32" s="302">
        <v>23</v>
      </c>
      <c r="B32" s="278" t="s">
        <v>232</v>
      </c>
      <c r="C32" s="278">
        <v>2454.35</v>
      </c>
      <c r="D32" s="280">
        <v>2408.9</v>
      </c>
      <c r="E32" s="280">
        <v>2363.4500000000003</v>
      </c>
      <c r="F32" s="280">
        <v>2272.5500000000002</v>
      </c>
      <c r="G32" s="280">
        <v>2227.1000000000004</v>
      </c>
      <c r="H32" s="280">
        <v>2499.8000000000002</v>
      </c>
      <c r="I32" s="280">
        <v>2545.25</v>
      </c>
      <c r="J32" s="280">
        <v>2636.15</v>
      </c>
      <c r="K32" s="278">
        <v>2454.35</v>
      </c>
      <c r="L32" s="278">
        <v>2318</v>
      </c>
      <c r="M32" s="278">
        <v>3.7483499999999998</v>
      </c>
    </row>
    <row r="33" spans="1:13">
      <c r="A33" s="302">
        <v>24</v>
      </c>
      <c r="B33" s="278" t="s">
        <v>56</v>
      </c>
      <c r="C33" s="278">
        <v>362.5</v>
      </c>
      <c r="D33" s="280">
        <v>359.59999999999997</v>
      </c>
      <c r="E33" s="280">
        <v>352.89999999999992</v>
      </c>
      <c r="F33" s="280">
        <v>343.29999999999995</v>
      </c>
      <c r="G33" s="280">
        <v>336.59999999999991</v>
      </c>
      <c r="H33" s="280">
        <v>369.19999999999993</v>
      </c>
      <c r="I33" s="280">
        <v>375.9</v>
      </c>
      <c r="J33" s="280">
        <v>385.49999999999994</v>
      </c>
      <c r="K33" s="278">
        <v>366.3</v>
      </c>
      <c r="L33" s="278">
        <v>350</v>
      </c>
      <c r="M33" s="278">
        <v>307.22037999999998</v>
      </c>
    </row>
    <row r="34" spans="1:13">
      <c r="A34" s="302">
        <v>25</v>
      </c>
      <c r="B34" s="278" t="s">
        <v>57</v>
      </c>
      <c r="C34" s="278">
        <v>2557.75</v>
      </c>
      <c r="D34" s="280">
        <v>2538.5499999999997</v>
      </c>
      <c r="E34" s="280">
        <v>2496.6499999999996</v>
      </c>
      <c r="F34" s="280">
        <v>2435.5499999999997</v>
      </c>
      <c r="G34" s="280">
        <v>2393.6499999999996</v>
      </c>
      <c r="H34" s="280">
        <v>2599.6499999999996</v>
      </c>
      <c r="I34" s="280">
        <v>2641.55</v>
      </c>
      <c r="J34" s="280">
        <v>2702.6499999999996</v>
      </c>
      <c r="K34" s="278">
        <v>2580.4499999999998</v>
      </c>
      <c r="L34" s="278">
        <v>2477.4499999999998</v>
      </c>
      <c r="M34" s="278">
        <v>9.4744499999999992</v>
      </c>
    </row>
    <row r="35" spans="1:13">
      <c r="A35" s="302">
        <v>26</v>
      </c>
      <c r="B35" s="278" t="s">
        <v>60</v>
      </c>
      <c r="C35" s="278">
        <v>2042.8</v>
      </c>
      <c r="D35" s="280">
        <v>2012.6000000000001</v>
      </c>
      <c r="E35" s="280">
        <v>1965.2000000000003</v>
      </c>
      <c r="F35" s="280">
        <v>1887.6000000000001</v>
      </c>
      <c r="G35" s="280">
        <v>1840.2000000000003</v>
      </c>
      <c r="H35" s="280">
        <v>2090.2000000000003</v>
      </c>
      <c r="I35" s="280">
        <v>2137.6000000000004</v>
      </c>
      <c r="J35" s="280">
        <v>2215.2000000000003</v>
      </c>
      <c r="K35" s="278">
        <v>2060</v>
      </c>
      <c r="L35" s="278">
        <v>1935</v>
      </c>
      <c r="M35" s="278">
        <v>163.18575999999999</v>
      </c>
    </row>
    <row r="36" spans="1:13">
      <c r="A36" s="302">
        <v>27</v>
      </c>
      <c r="B36" s="278" t="s">
        <v>59</v>
      </c>
      <c r="C36" s="278">
        <v>4702.05</v>
      </c>
      <c r="D36" s="280">
        <v>4654.4500000000007</v>
      </c>
      <c r="E36" s="280">
        <v>4569.0500000000011</v>
      </c>
      <c r="F36" s="280">
        <v>4436.05</v>
      </c>
      <c r="G36" s="280">
        <v>4350.6500000000005</v>
      </c>
      <c r="H36" s="280">
        <v>4787.4500000000016</v>
      </c>
      <c r="I36" s="280">
        <v>4872.8500000000013</v>
      </c>
      <c r="J36" s="280">
        <v>5005.8500000000022</v>
      </c>
      <c r="K36" s="278">
        <v>4739.8500000000004</v>
      </c>
      <c r="L36" s="278">
        <v>4521.45</v>
      </c>
      <c r="M36" s="278">
        <v>5.8288500000000001</v>
      </c>
    </row>
    <row r="37" spans="1:13">
      <c r="A37" s="302">
        <v>28</v>
      </c>
      <c r="B37" s="278" t="s">
        <v>233</v>
      </c>
      <c r="C37" s="278">
        <v>1903.7</v>
      </c>
      <c r="D37" s="280">
        <v>1895.8</v>
      </c>
      <c r="E37" s="280">
        <v>1872.8999999999999</v>
      </c>
      <c r="F37" s="280">
        <v>1842.1</v>
      </c>
      <c r="G37" s="280">
        <v>1819.1999999999998</v>
      </c>
      <c r="H37" s="280">
        <v>1926.6</v>
      </c>
      <c r="I37" s="280">
        <v>1949.5</v>
      </c>
      <c r="J37" s="280">
        <v>1980.3</v>
      </c>
      <c r="K37" s="278">
        <v>1918.7</v>
      </c>
      <c r="L37" s="278">
        <v>1865</v>
      </c>
      <c r="M37" s="278">
        <v>0.19533</v>
      </c>
    </row>
    <row r="38" spans="1:13">
      <c r="A38" s="302">
        <v>29</v>
      </c>
      <c r="B38" s="278" t="s">
        <v>61</v>
      </c>
      <c r="C38" s="278">
        <v>969.15</v>
      </c>
      <c r="D38" s="280">
        <v>961.86666666666679</v>
      </c>
      <c r="E38" s="280">
        <v>948.73333333333358</v>
      </c>
      <c r="F38" s="280">
        <v>928.31666666666683</v>
      </c>
      <c r="G38" s="280">
        <v>915.18333333333362</v>
      </c>
      <c r="H38" s="280">
        <v>982.28333333333353</v>
      </c>
      <c r="I38" s="280">
        <v>995.41666666666674</v>
      </c>
      <c r="J38" s="280">
        <v>1015.8333333333335</v>
      </c>
      <c r="K38" s="278">
        <v>975</v>
      </c>
      <c r="L38" s="278">
        <v>941.45</v>
      </c>
      <c r="M38" s="278">
        <v>6.6580199999999996</v>
      </c>
    </row>
    <row r="39" spans="1:13">
      <c r="A39" s="302">
        <v>30</v>
      </c>
      <c r="B39" s="278" t="s">
        <v>234</v>
      </c>
      <c r="C39" s="278">
        <v>222.1</v>
      </c>
      <c r="D39" s="280">
        <v>219.4</v>
      </c>
      <c r="E39" s="280">
        <v>214.95000000000002</v>
      </c>
      <c r="F39" s="280">
        <v>207.8</v>
      </c>
      <c r="G39" s="280">
        <v>203.35000000000002</v>
      </c>
      <c r="H39" s="280">
        <v>226.55</v>
      </c>
      <c r="I39" s="280">
        <v>231</v>
      </c>
      <c r="J39" s="280">
        <v>238.15</v>
      </c>
      <c r="K39" s="278">
        <v>223.85</v>
      </c>
      <c r="L39" s="278">
        <v>212.25</v>
      </c>
      <c r="M39" s="278">
        <v>108.38891</v>
      </c>
    </row>
    <row r="40" spans="1:13">
      <c r="A40" s="302">
        <v>31</v>
      </c>
      <c r="B40" s="278" t="s">
        <v>62</v>
      </c>
      <c r="C40" s="278">
        <v>36.65</v>
      </c>
      <c r="D40" s="280">
        <v>36.616666666666667</v>
      </c>
      <c r="E40" s="280">
        <v>36.033333333333331</v>
      </c>
      <c r="F40" s="280">
        <v>35.416666666666664</v>
      </c>
      <c r="G40" s="280">
        <v>34.833333333333329</v>
      </c>
      <c r="H40" s="280">
        <v>37.233333333333334</v>
      </c>
      <c r="I40" s="280">
        <v>37.816666666666663</v>
      </c>
      <c r="J40" s="280">
        <v>38.433333333333337</v>
      </c>
      <c r="K40" s="278">
        <v>37.200000000000003</v>
      </c>
      <c r="L40" s="278">
        <v>36</v>
      </c>
      <c r="M40" s="278">
        <v>285.93606</v>
      </c>
    </row>
    <row r="41" spans="1:13">
      <c r="A41" s="302">
        <v>32</v>
      </c>
      <c r="B41" s="278" t="s">
        <v>63</v>
      </c>
      <c r="C41" s="278">
        <v>31.4</v>
      </c>
      <c r="D41" s="280">
        <v>31.349999999999998</v>
      </c>
      <c r="E41" s="280">
        <v>31.049999999999997</v>
      </c>
      <c r="F41" s="280">
        <v>30.7</v>
      </c>
      <c r="G41" s="280">
        <v>30.4</v>
      </c>
      <c r="H41" s="280">
        <v>31.699999999999996</v>
      </c>
      <c r="I41" s="280">
        <v>32</v>
      </c>
      <c r="J41" s="280">
        <v>32.349999999999994</v>
      </c>
      <c r="K41" s="278">
        <v>31.65</v>
      </c>
      <c r="L41" s="278">
        <v>31</v>
      </c>
      <c r="M41" s="278">
        <v>20.46726</v>
      </c>
    </row>
    <row r="42" spans="1:13">
      <c r="A42" s="302">
        <v>33</v>
      </c>
      <c r="B42" s="278" t="s">
        <v>64</v>
      </c>
      <c r="C42" s="278">
        <v>1325</v>
      </c>
      <c r="D42" s="280">
        <v>1312.6000000000001</v>
      </c>
      <c r="E42" s="280">
        <v>1291.3500000000004</v>
      </c>
      <c r="F42" s="280">
        <v>1257.7000000000003</v>
      </c>
      <c r="G42" s="280">
        <v>1236.4500000000005</v>
      </c>
      <c r="H42" s="280">
        <v>1346.2500000000002</v>
      </c>
      <c r="I42" s="280">
        <v>1367.4999999999998</v>
      </c>
      <c r="J42" s="280">
        <v>1401.15</v>
      </c>
      <c r="K42" s="278">
        <v>1333.85</v>
      </c>
      <c r="L42" s="278">
        <v>1278.95</v>
      </c>
      <c r="M42" s="278">
        <v>7.8429900000000004</v>
      </c>
    </row>
    <row r="43" spans="1:13">
      <c r="A43" s="302">
        <v>34</v>
      </c>
      <c r="B43" s="278" t="s">
        <v>67</v>
      </c>
      <c r="C43" s="278">
        <v>444.1</v>
      </c>
      <c r="D43" s="280">
        <v>442.51666666666665</v>
      </c>
      <c r="E43" s="280">
        <v>433.0333333333333</v>
      </c>
      <c r="F43" s="280">
        <v>421.96666666666664</v>
      </c>
      <c r="G43" s="280">
        <v>412.48333333333329</v>
      </c>
      <c r="H43" s="280">
        <v>453.58333333333331</v>
      </c>
      <c r="I43" s="280">
        <v>463.06666666666666</v>
      </c>
      <c r="J43" s="280">
        <v>474.13333333333333</v>
      </c>
      <c r="K43" s="278">
        <v>452</v>
      </c>
      <c r="L43" s="278">
        <v>431.45</v>
      </c>
      <c r="M43" s="278">
        <v>17.37199</v>
      </c>
    </row>
    <row r="44" spans="1:13">
      <c r="A44" s="302">
        <v>35</v>
      </c>
      <c r="B44" s="278" t="s">
        <v>66</v>
      </c>
      <c r="C44" s="278">
        <v>63.2</v>
      </c>
      <c r="D44" s="280">
        <v>63.033333333333339</v>
      </c>
      <c r="E44" s="280">
        <v>61.866666666666674</v>
      </c>
      <c r="F44" s="280">
        <v>60.533333333333339</v>
      </c>
      <c r="G44" s="280">
        <v>59.366666666666674</v>
      </c>
      <c r="H44" s="280">
        <v>64.366666666666674</v>
      </c>
      <c r="I44" s="280">
        <v>65.533333333333346</v>
      </c>
      <c r="J44" s="280">
        <v>66.866666666666674</v>
      </c>
      <c r="K44" s="278">
        <v>64.2</v>
      </c>
      <c r="L44" s="278">
        <v>61.7</v>
      </c>
      <c r="M44" s="278">
        <v>167.36645999999999</v>
      </c>
    </row>
    <row r="45" spans="1:13">
      <c r="A45" s="302">
        <v>36</v>
      </c>
      <c r="B45" s="278" t="s">
        <v>68</v>
      </c>
      <c r="C45" s="278">
        <v>281.89999999999998</v>
      </c>
      <c r="D45" s="280">
        <v>277.8</v>
      </c>
      <c r="E45" s="280">
        <v>271.8</v>
      </c>
      <c r="F45" s="280">
        <v>261.7</v>
      </c>
      <c r="G45" s="280">
        <v>255.7</v>
      </c>
      <c r="H45" s="280">
        <v>287.90000000000003</v>
      </c>
      <c r="I45" s="280">
        <v>293.90000000000003</v>
      </c>
      <c r="J45" s="280">
        <v>304.00000000000006</v>
      </c>
      <c r="K45" s="278">
        <v>283.8</v>
      </c>
      <c r="L45" s="278">
        <v>267.7</v>
      </c>
      <c r="M45" s="278">
        <v>25.140319999999999</v>
      </c>
    </row>
    <row r="46" spans="1:13">
      <c r="A46" s="302">
        <v>37</v>
      </c>
      <c r="B46" s="278" t="s">
        <v>71</v>
      </c>
      <c r="C46" s="278">
        <v>25.95</v>
      </c>
      <c r="D46" s="280">
        <v>25.849999999999998</v>
      </c>
      <c r="E46" s="280">
        <v>25.099999999999994</v>
      </c>
      <c r="F46" s="280">
        <v>24.249999999999996</v>
      </c>
      <c r="G46" s="280">
        <v>23.499999999999993</v>
      </c>
      <c r="H46" s="280">
        <v>26.699999999999996</v>
      </c>
      <c r="I46" s="280">
        <v>27.450000000000003</v>
      </c>
      <c r="J46" s="280">
        <v>28.299999999999997</v>
      </c>
      <c r="K46" s="278">
        <v>26.6</v>
      </c>
      <c r="L46" s="278">
        <v>25</v>
      </c>
      <c r="M46" s="278">
        <v>595.59198000000004</v>
      </c>
    </row>
    <row r="47" spans="1:13">
      <c r="A47" s="302">
        <v>38</v>
      </c>
      <c r="B47" s="278" t="s">
        <v>75</v>
      </c>
      <c r="C47" s="278">
        <v>308.89999999999998</v>
      </c>
      <c r="D47" s="280">
        <v>304.11666666666662</v>
      </c>
      <c r="E47" s="280">
        <v>296.83333333333326</v>
      </c>
      <c r="F47" s="280">
        <v>284.76666666666665</v>
      </c>
      <c r="G47" s="280">
        <v>277.48333333333329</v>
      </c>
      <c r="H47" s="280">
        <v>316.18333333333322</v>
      </c>
      <c r="I47" s="280">
        <v>323.46666666666664</v>
      </c>
      <c r="J47" s="280">
        <v>335.53333333333319</v>
      </c>
      <c r="K47" s="278">
        <v>311.39999999999998</v>
      </c>
      <c r="L47" s="278">
        <v>292.05</v>
      </c>
      <c r="M47" s="278">
        <v>86.71114</v>
      </c>
    </row>
    <row r="48" spans="1:13">
      <c r="A48" s="302">
        <v>39</v>
      </c>
      <c r="B48" s="278" t="s">
        <v>70</v>
      </c>
      <c r="C48" s="278">
        <v>594.04999999999995</v>
      </c>
      <c r="D48" s="280">
        <v>598.2166666666667</v>
      </c>
      <c r="E48" s="280">
        <v>584.43333333333339</v>
      </c>
      <c r="F48" s="280">
        <v>574.81666666666672</v>
      </c>
      <c r="G48" s="280">
        <v>561.03333333333342</v>
      </c>
      <c r="H48" s="280">
        <v>607.83333333333337</v>
      </c>
      <c r="I48" s="280">
        <v>621.61666666666667</v>
      </c>
      <c r="J48" s="280">
        <v>631.23333333333335</v>
      </c>
      <c r="K48" s="278">
        <v>612</v>
      </c>
      <c r="L48" s="278">
        <v>588.6</v>
      </c>
      <c r="M48" s="278">
        <v>357.44407999999999</v>
      </c>
    </row>
    <row r="49" spans="1:13">
      <c r="A49" s="302">
        <v>40</v>
      </c>
      <c r="B49" s="278" t="s">
        <v>126</v>
      </c>
      <c r="C49" s="278">
        <v>200.85</v>
      </c>
      <c r="D49" s="280">
        <v>204.76666666666665</v>
      </c>
      <c r="E49" s="280">
        <v>192.08333333333331</v>
      </c>
      <c r="F49" s="280">
        <v>183.31666666666666</v>
      </c>
      <c r="G49" s="280">
        <v>170.63333333333333</v>
      </c>
      <c r="H49" s="280">
        <v>213.5333333333333</v>
      </c>
      <c r="I49" s="280">
        <v>226.21666666666664</v>
      </c>
      <c r="J49" s="280">
        <v>234.98333333333329</v>
      </c>
      <c r="K49" s="278">
        <v>217.45</v>
      </c>
      <c r="L49" s="278">
        <v>196</v>
      </c>
      <c r="M49" s="278">
        <v>223.26973000000001</v>
      </c>
    </row>
    <row r="50" spans="1:13">
      <c r="A50" s="302">
        <v>41</v>
      </c>
      <c r="B50" s="278" t="s">
        <v>72</v>
      </c>
      <c r="C50" s="278">
        <v>346.85</v>
      </c>
      <c r="D50" s="280">
        <v>343.5333333333333</v>
      </c>
      <c r="E50" s="280">
        <v>337.31666666666661</v>
      </c>
      <c r="F50" s="280">
        <v>327.7833333333333</v>
      </c>
      <c r="G50" s="280">
        <v>321.56666666666661</v>
      </c>
      <c r="H50" s="280">
        <v>353.06666666666661</v>
      </c>
      <c r="I50" s="280">
        <v>359.2833333333333</v>
      </c>
      <c r="J50" s="280">
        <v>368.81666666666661</v>
      </c>
      <c r="K50" s="278">
        <v>349.75</v>
      </c>
      <c r="L50" s="278">
        <v>334</v>
      </c>
      <c r="M50" s="278">
        <v>74.99821</v>
      </c>
    </row>
    <row r="51" spans="1:13">
      <c r="A51" s="302">
        <v>42</v>
      </c>
      <c r="B51" s="278" t="s">
        <v>235</v>
      </c>
      <c r="C51" s="278">
        <v>806.6</v>
      </c>
      <c r="D51" s="280">
        <v>813.06666666666672</v>
      </c>
      <c r="E51" s="280">
        <v>796.18333333333339</v>
      </c>
      <c r="F51" s="280">
        <v>785.76666666666665</v>
      </c>
      <c r="G51" s="280">
        <v>768.88333333333333</v>
      </c>
      <c r="H51" s="280">
        <v>823.48333333333346</v>
      </c>
      <c r="I51" s="280">
        <v>840.3666666666669</v>
      </c>
      <c r="J51" s="280">
        <v>850.78333333333353</v>
      </c>
      <c r="K51" s="278">
        <v>829.95</v>
      </c>
      <c r="L51" s="278">
        <v>802.65</v>
      </c>
      <c r="M51" s="278">
        <v>0.46128000000000002</v>
      </c>
    </row>
    <row r="52" spans="1:13">
      <c r="A52" s="302">
        <v>43</v>
      </c>
      <c r="B52" s="278" t="s">
        <v>73</v>
      </c>
      <c r="C52" s="278">
        <v>9264.2999999999993</v>
      </c>
      <c r="D52" s="280">
        <v>9233.5666666666657</v>
      </c>
      <c r="E52" s="280">
        <v>9128.7333333333318</v>
      </c>
      <c r="F52" s="280">
        <v>8993.1666666666661</v>
      </c>
      <c r="G52" s="280">
        <v>8888.3333333333321</v>
      </c>
      <c r="H52" s="280">
        <v>9369.1333333333314</v>
      </c>
      <c r="I52" s="280">
        <v>9473.9666666666672</v>
      </c>
      <c r="J52" s="280">
        <v>9609.533333333331</v>
      </c>
      <c r="K52" s="278">
        <v>9338.4</v>
      </c>
      <c r="L52" s="278">
        <v>9098</v>
      </c>
      <c r="M52" s="278">
        <v>0.24356</v>
      </c>
    </row>
    <row r="53" spans="1:13">
      <c r="A53" s="302">
        <v>44</v>
      </c>
      <c r="B53" s="278" t="s">
        <v>76</v>
      </c>
      <c r="C53" s="278">
        <v>3127.85</v>
      </c>
      <c r="D53" s="280">
        <v>3131.2333333333336</v>
      </c>
      <c r="E53" s="280">
        <v>3103.4666666666672</v>
      </c>
      <c r="F53" s="280">
        <v>3079.0833333333335</v>
      </c>
      <c r="G53" s="280">
        <v>3051.3166666666671</v>
      </c>
      <c r="H53" s="280">
        <v>3155.6166666666672</v>
      </c>
      <c r="I53" s="280">
        <v>3183.3833333333337</v>
      </c>
      <c r="J53" s="280">
        <v>3207.7666666666673</v>
      </c>
      <c r="K53" s="278">
        <v>3159</v>
      </c>
      <c r="L53" s="278">
        <v>3106.85</v>
      </c>
      <c r="M53" s="278">
        <v>4.3914999999999997</v>
      </c>
    </row>
    <row r="54" spans="1:13">
      <c r="A54" s="302">
        <v>45</v>
      </c>
      <c r="B54" s="278" t="s">
        <v>82</v>
      </c>
      <c r="C54" s="278">
        <v>577.85</v>
      </c>
      <c r="D54" s="280">
        <v>580.5</v>
      </c>
      <c r="E54" s="280">
        <v>571</v>
      </c>
      <c r="F54" s="280">
        <v>564.15</v>
      </c>
      <c r="G54" s="280">
        <v>554.65</v>
      </c>
      <c r="H54" s="280">
        <v>587.35</v>
      </c>
      <c r="I54" s="280">
        <v>596.85</v>
      </c>
      <c r="J54" s="280">
        <v>603.70000000000005</v>
      </c>
      <c r="K54" s="278">
        <v>590</v>
      </c>
      <c r="L54" s="278">
        <v>573.65</v>
      </c>
      <c r="M54" s="278">
        <v>3.5126599999999999</v>
      </c>
    </row>
    <row r="55" spans="1:13">
      <c r="A55" s="302">
        <v>46</v>
      </c>
      <c r="B55" s="278" t="s">
        <v>77</v>
      </c>
      <c r="C55" s="278">
        <v>337.8</v>
      </c>
      <c r="D55" s="280">
        <v>333.96666666666664</v>
      </c>
      <c r="E55" s="280">
        <v>328.93333333333328</v>
      </c>
      <c r="F55" s="280">
        <v>320.06666666666666</v>
      </c>
      <c r="G55" s="280">
        <v>315.0333333333333</v>
      </c>
      <c r="H55" s="280">
        <v>342.83333333333326</v>
      </c>
      <c r="I55" s="280">
        <v>347.86666666666667</v>
      </c>
      <c r="J55" s="280">
        <v>356.73333333333323</v>
      </c>
      <c r="K55" s="278">
        <v>339</v>
      </c>
      <c r="L55" s="278">
        <v>325.10000000000002</v>
      </c>
      <c r="M55" s="278">
        <v>33.024529999999999</v>
      </c>
    </row>
    <row r="56" spans="1:13">
      <c r="A56" s="302">
        <v>47</v>
      </c>
      <c r="B56" s="278" t="s">
        <v>78</v>
      </c>
      <c r="C56" s="278">
        <v>77.349999999999994</v>
      </c>
      <c r="D56" s="280">
        <v>77.133333333333326</v>
      </c>
      <c r="E56" s="280">
        <v>75.966666666666654</v>
      </c>
      <c r="F56" s="280">
        <v>74.583333333333329</v>
      </c>
      <c r="G56" s="280">
        <v>73.416666666666657</v>
      </c>
      <c r="H56" s="280">
        <v>78.516666666666652</v>
      </c>
      <c r="I56" s="280">
        <v>79.683333333333337</v>
      </c>
      <c r="J56" s="280">
        <v>81.066666666666649</v>
      </c>
      <c r="K56" s="278">
        <v>78.3</v>
      </c>
      <c r="L56" s="278">
        <v>75.75</v>
      </c>
      <c r="M56" s="278">
        <v>84.404200000000003</v>
      </c>
    </row>
    <row r="57" spans="1:13">
      <c r="A57" s="302">
        <v>48</v>
      </c>
      <c r="B57" s="278" t="s">
        <v>79</v>
      </c>
      <c r="C57" s="278">
        <v>107.65</v>
      </c>
      <c r="D57" s="280">
        <v>107.68333333333334</v>
      </c>
      <c r="E57" s="280">
        <v>105.96666666666667</v>
      </c>
      <c r="F57" s="280">
        <v>104.28333333333333</v>
      </c>
      <c r="G57" s="280">
        <v>102.56666666666666</v>
      </c>
      <c r="H57" s="280">
        <v>109.36666666666667</v>
      </c>
      <c r="I57" s="280">
        <v>111.08333333333334</v>
      </c>
      <c r="J57" s="280">
        <v>112.76666666666668</v>
      </c>
      <c r="K57" s="278">
        <v>109.4</v>
      </c>
      <c r="L57" s="278">
        <v>106</v>
      </c>
      <c r="M57" s="278">
        <v>20.15091</v>
      </c>
    </row>
    <row r="58" spans="1:13">
      <c r="A58" s="302">
        <v>49</v>
      </c>
      <c r="B58" s="278" t="s">
        <v>83</v>
      </c>
      <c r="C58" s="278">
        <v>135.15</v>
      </c>
      <c r="D58" s="280">
        <v>132.31666666666669</v>
      </c>
      <c r="E58" s="280">
        <v>127.83333333333337</v>
      </c>
      <c r="F58" s="280">
        <v>120.51666666666668</v>
      </c>
      <c r="G58" s="280">
        <v>116.03333333333336</v>
      </c>
      <c r="H58" s="280">
        <v>139.63333333333338</v>
      </c>
      <c r="I58" s="280">
        <v>144.11666666666667</v>
      </c>
      <c r="J58" s="280">
        <v>151.43333333333339</v>
      </c>
      <c r="K58" s="278">
        <v>136.80000000000001</v>
      </c>
      <c r="L58" s="278">
        <v>125</v>
      </c>
      <c r="M58" s="278">
        <v>116.93226</v>
      </c>
    </row>
    <row r="59" spans="1:13">
      <c r="A59" s="302">
        <v>50</v>
      </c>
      <c r="B59" s="278" t="s">
        <v>84</v>
      </c>
      <c r="C59" s="278">
        <v>620.65</v>
      </c>
      <c r="D59" s="280">
        <v>613.4666666666667</v>
      </c>
      <c r="E59" s="280">
        <v>602.58333333333337</v>
      </c>
      <c r="F59" s="280">
        <v>584.51666666666665</v>
      </c>
      <c r="G59" s="280">
        <v>573.63333333333333</v>
      </c>
      <c r="H59" s="280">
        <v>631.53333333333342</v>
      </c>
      <c r="I59" s="280">
        <v>642.41666666666663</v>
      </c>
      <c r="J59" s="280">
        <v>660.48333333333346</v>
      </c>
      <c r="K59" s="278">
        <v>624.35</v>
      </c>
      <c r="L59" s="278">
        <v>595.4</v>
      </c>
      <c r="M59" s="278">
        <v>134.41069999999999</v>
      </c>
    </row>
    <row r="60" spans="1:13">
      <c r="A60" s="302">
        <v>51</v>
      </c>
      <c r="B60" s="278" t="s">
        <v>236</v>
      </c>
      <c r="C60" s="278">
        <v>130.1</v>
      </c>
      <c r="D60" s="280">
        <v>129.05000000000001</v>
      </c>
      <c r="E60" s="280">
        <v>127.10000000000002</v>
      </c>
      <c r="F60" s="280">
        <v>124.10000000000001</v>
      </c>
      <c r="G60" s="280">
        <v>122.15000000000002</v>
      </c>
      <c r="H60" s="280">
        <v>132.05000000000001</v>
      </c>
      <c r="I60" s="280">
        <v>134</v>
      </c>
      <c r="J60" s="280">
        <v>137.00000000000003</v>
      </c>
      <c r="K60" s="278">
        <v>131</v>
      </c>
      <c r="L60" s="278">
        <v>126.05</v>
      </c>
      <c r="M60" s="278">
        <v>8.9147599999999994</v>
      </c>
    </row>
    <row r="61" spans="1:13">
      <c r="A61" s="302">
        <v>52</v>
      </c>
      <c r="B61" s="278" t="s">
        <v>85</v>
      </c>
      <c r="C61" s="278">
        <v>123.25</v>
      </c>
      <c r="D61" s="280">
        <v>123.41666666666667</v>
      </c>
      <c r="E61" s="280">
        <v>121.68333333333334</v>
      </c>
      <c r="F61" s="280">
        <v>120.11666666666666</v>
      </c>
      <c r="G61" s="280">
        <v>118.38333333333333</v>
      </c>
      <c r="H61" s="280">
        <v>124.98333333333335</v>
      </c>
      <c r="I61" s="280">
        <v>126.71666666666667</v>
      </c>
      <c r="J61" s="280">
        <v>128.28333333333336</v>
      </c>
      <c r="K61" s="278">
        <v>125.15</v>
      </c>
      <c r="L61" s="278">
        <v>121.85</v>
      </c>
      <c r="M61" s="278">
        <v>80.879940000000005</v>
      </c>
    </row>
    <row r="62" spans="1:13">
      <c r="A62" s="302">
        <v>53</v>
      </c>
      <c r="B62" s="278" t="s">
        <v>86</v>
      </c>
      <c r="C62" s="278">
        <v>1351</v>
      </c>
      <c r="D62" s="280">
        <v>1363.0333333333333</v>
      </c>
      <c r="E62" s="280">
        <v>1334.0666666666666</v>
      </c>
      <c r="F62" s="280">
        <v>1317.1333333333332</v>
      </c>
      <c r="G62" s="280">
        <v>1288.1666666666665</v>
      </c>
      <c r="H62" s="280">
        <v>1379.9666666666667</v>
      </c>
      <c r="I62" s="280">
        <v>1408.9333333333334</v>
      </c>
      <c r="J62" s="280">
        <v>1425.8666666666668</v>
      </c>
      <c r="K62" s="278">
        <v>1392</v>
      </c>
      <c r="L62" s="278">
        <v>1346.1</v>
      </c>
      <c r="M62" s="278">
        <v>14.05133</v>
      </c>
    </row>
    <row r="63" spans="1:13">
      <c r="A63" s="302">
        <v>54</v>
      </c>
      <c r="B63" s="278" t="s">
        <v>87</v>
      </c>
      <c r="C63" s="278">
        <v>350.75</v>
      </c>
      <c r="D63" s="280">
        <v>348.75</v>
      </c>
      <c r="E63" s="280">
        <v>343.1</v>
      </c>
      <c r="F63" s="280">
        <v>335.45000000000005</v>
      </c>
      <c r="G63" s="280">
        <v>329.80000000000007</v>
      </c>
      <c r="H63" s="280">
        <v>356.4</v>
      </c>
      <c r="I63" s="280">
        <v>362.04999999999995</v>
      </c>
      <c r="J63" s="280">
        <v>369.69999999999993</v>
      </c>
      <c r="K63" s="278">
        <v>354.4</v>
      </c>
      <c r="L63" s="278">
        <v>341.1</v>
      </c>
      <c r="M63" s="278">
        <v>14.224589999999999</v>
      </c>
    </row>
    <row r="64" spans="1:13">
      <c r="A64" s="302">
        <v>55</v>
      </c>
      <c r="B64" s="278" t="s">
        <v>237</v>
      </c>
      <c r="C64" s="278">
        <v>608.85</v>
      </c>
      <c r="D64" s="280">
        <v>606.9</v>
      </c>
      <c r="E64" s="280">
        <v>598.94999999999993</v>
      </c>
      <c r="F64" s="280">
        <v>589.04999999999995</v>
      </c>
      <c r="G64" s="280">
        <v>581.09999999999991</v>
      </c>
      <c r="H64" s="280">
        <v>616.79999999999995</v>
      </c>
      <c r="I64" s="280">
        <v>624.75</v>
      </c>
      <c r="J64" s="280">
        <v>634.65</v>
      </c>
      <c r="K64" s="278">
        <v>614.85</v>
      </c>
      <c r="L64" s="278">
        <v>597</v>
      </c>
      <c r="M64" s="278">
        <v>1.07135</v>
      </c>
    </row>
    <row r="65" spans="1:13">
      <c r="A65" s="302">
        <v>56</v>
      </c>
      <c r="B65" s="278" t="s">
        <v>238</v>
      </c>
      <c r="C65" s="278">
        <v>211.5</v>
      </c>
      <c r="D65" s="280">
        <v>209.91666666666666</v>
      </c>
      <c r="E65" s="280">
        <v>204.83333333333331</v>
      </c>
      <c r="F65" s="280">
        <v>198.16666666666666</v>
      </c>
      <c r="G65" s="280">
        <v>193.08333333333331</v>
      </c>
      <c r="H65" s="280">
        <v>216.58333333333331</v>
      </c>
      <c r="I65" s="280">
        <v>221.66666666666663</v>
      </c>
      <c r="J65" s="280">
        <v>228.33333333333331</v>
      </c>
      <c r="K65" s="278">
        <v>215</v>
      </c>
      <c r="L65" s="278">
        <v>203.25</v>
      </c>
      <c r="M65" s="278">
        <v>7.6512200000000004</v>
      </c>
    </row>
    <row r="66" spans="1:13">
      <c r="A66" s="302">
        <v>57</v>
      </c>
      <c r="B66" s="278" t="s">
        <v>88</v>
      </c>
      <c r="C66" s="278">
        <v>333.3</v>
      </c>
      <c r="D66" s="280">
        <v>330.7166666666667</v>
      </c>
      <c r="E66" s="280">
        <v>326.58333333333337</v>
      </c>
      <c r="F66" s="280">
        <v>319.86666666666667</v>
      </c>
      <c r="G66" s="280">
        <v>315.73333333333335</v>
      </c>
      <c r="H66" s="280">
        <v>337.43333333333339</v>
      </c>
      <c r="I66" s="280">
        <v>341.56666666666672</v>
      </c>
      <c r="J66" s="280">
        <v>348.28333333333342</v>
      </c>
      <c r="K66" s="278">
        <v>334.85</v>
      </c>
      <c r="L66" s="278">
        <v>324</v>
      </c>
      <c r="M66" s="278">
        <v>9.1046999999999993</v>
      </c>
    </row>
    <row r="67" spans="1:13">
      <c r="A67" s="302">
        <v>58</v>
      </c>
      <c r="B67" s="278" t="s">
        <v>94</v>
      </c>
      <c r="C67" s="278">
        <v>139.25</v>
      </c>
      <c r="D67" s="280">
        <v>137.26666666666668</v>
      </c>
      <c r="E67" s="280">
        <v>132.73333333333335</v>
      </c>
      <c r="F67" s="280">
        <v>126.21666666666667</v>
      </c>
      <c r="G67" s="280">
        <v>121.68333333333334</v>
      </c>
      <c r="H67" s="280">
        <v>143.78333333333336</v>
      </c>
      <c r="I67" s="280">
        <v>148.31666666666672</v>
      </c>
      <c r="J67" s="280">
        <v>154.83333333333337</v>
      </c>
      <c r="K67" s="278">
        <v>141.80000000000001</v>
      </c>
      <c r="L67" s="278">
        <v>130.75</v>
      </c>
      <c r="M67" s="278">
        <v>117.88742999999999</v>
      </c>
    </row>
    <row r="68" spans="1:13">
      <c r="A68" s="302">
        <v>59</v>
      </c>
      <c r="B68" s="278" t="s">
        <v>89</v>
      </c>
      <c r="C68" s="278">
        <v>439.65</v>
      </c>
      <c r="D68" s="280">
        <v>439.95</v>
      </c>
      <c r="E68" s="280">
        <v>434.95</v>
      </c>
      <c r="F68" s="280">
        <v>430.25</v>
      </c>
      <c r="G68" s="280">
        <v>425.25</v>
      </c>
      <c r="H68" s="280">
        <v>444.65</v>
      </c>
      <c r="I68" s="280">
        <v>449.65</v>
      </c>
      <c r="J68" s="280">
        <v>454.34999999999997</v>
      </c>
      <c r="K68" s="278">
        <v>444.95</v>
      </c>
      <c r="L68" s="278">
        <v>435.25</v>
      </c>
      <c r="M68" s="278">
        <v>25.441590000000001</v>
      </c>
    </row>
    <row r="69" spans="1:13">
      <c r="A69" s="302">
        <v>60</v>
      </c>
      <c r="B69" s="278" t="s">
        <v>239</v>
      </c>
      <c r="C69" s="278">
        <v>485.35</v>
      </c>
      <c r="D69" s="280">
        <v>486.18333333333334</v>
      </c>
      <c r="E69" s="280">
        <v>473.9666666666667</v>
      </c>
      <c r="F69" s="280">
        <v>462.58333333333337</v>
      </c>
      <c r="G69" s="280">
        <v>450.36666666666673</v>
      </c>
      <c r="H69" s="280">
        <v>497.56666666666666</v>
      </c>
      <c r="I69" s="280">
        <v>509.78333333333325</v>
      </c>
      <c r="J69" s="280">
        <v>521.16666666666663</v>
      </c>
      <c r="K69" s="278">
        <v>498.4</v>
      </c>
      <c r="L69" s="278">
        <v>474.8</v>
      </c>
      <c r="M69" s="278">
        <v>0.60562000000000005</v>
      </c>
    </row>
    <row r="70" spans="1:13">
      <c r="A70" s="302">
        <v>61</v>
      </c>
      <c r="B70" s="278" t="s">
        <v>92</v>
      </c>
      <c r="C70" s="278">
        <v>2372.6999999999998</v>
      </c>
      <c r="D70" s="280">
        <v>2353.5</v>
      </c>
      <c r="E70" s="280">
        <v>2330.3000000000002</v>
      </c>
      <c r="F70" s="280">
        <v>2287.9</v>
      </c>
      <c r="G70" s="280">
        <v>2264.7000000000003</v>
      </c>
      <c r="H70" s="280">
        <v>2395.9</v>
      </c>
      <c r="I70" s="280">
        <v>2419.1</v>
      </c>
      <c r="J70" s="280">
        <v>2461.5</v>
      </c>
      <c r="K70" s="278">
        <v>2376.6999999999998</v>
      </c>
      <c r="L70" s="278">
        <v>2311.1</v>
      </c>
      <c r="M70" s="278">
        <v>6.0100300000000004</v>
      </c>
    </row>
    <row r="71" spans="1:13">
      <c r="A71" s="302">
        <v>62</v>
      </c>
      <c r="B71" s="278" t="s">
        <v>95</v>
      </c>
      <c r="C71" s="278">
        <v>3910.2</v>
      </c>
      <c r="D71" s="280">
        <v>3844.4500000000003</v>
      </c>
      <c r="E71" s="280">
        <v>3758.9000000000005</v>
      </c>
      <c r="F71" s="280">
        <v>3607.6000000000004</v>
      </c>
      <c r="G71" s="280">
        <v>3522.0500000000006</v>
      </c>
      <c r="H71" s="280">
        <v>3995.7500000000005</v>
      </c>
      <c r="I71" s="280">
        <v>4081.3000000000006</v>
      </c>
      <c r="J71" s="280">
        <v>4232.6000000000004</v>
      </c>
      <c r="K71" s="278">
        <v>3930</v>
      </c>
      <c r="L71" s="278">
        <v>3693.15</v>
      </c>
      <c r="M71" s="278">
        <v>42.167360000000002</v>
      </c>
    </row>
    <row r="72" spans="1:13">
      <c r="A72" s="302">
        <v>63</v>
      </c>
      <c r="B72" s="278" t="s">
        <v>240</v>
      </c>
      <c r="C72" s="278">
        <v>42.55</v>
      </c>
      <c r="D72" s="280">
        <v>42.18333333333333</v>
      </c>
      <c r="E72" s="280">
        <v>41.816666666666663</v>
      </c>
      <c r="F72" s="280">
        <v>41.083333333333336</v>
      </c>
      <c r="G72" s="280">
        <v>40.716666666666669</v>
      </c>
      <c r="H72" s="280">
        <v>42.916666666666657</v>
      </c>
      <c r="I72" s="280">
        <v>43.283333333333317</v>
      </c>
      <c r="J72" s="280">
        <v>44.016666666666652</v>
      </c>
      <c r="K72" s="278">
        <v>42.55</v>
      </c>
      <c r="L72" s="278">
        <v>41.45</v>
      </c>
      <c r="M72" s="278">
        <v>7.6252899999999997</v>
      </c>
    </row>
    <row r="73" spans="1:13">
      <c r="A73" s="302">
        <v>64</v>
      </c>
      <c r="B73" s="278" t="s">
        <v>96</v>
      </c>
      <c r="C73" s="278">
        <v>13675.1</v>
      </c>
      <c r="D73" s="280">
        <v>13447.699999999999</v>
      </c>
      <c r="E73" s="280">
        <v>13095.399999999998</v>
      </c>
      <c r="F73" s="280">
        <v>12515.699999999999</v>
      </c>
      <c r="G73" s="280">
        <v>12163.399999999998</v>
      </c>
      <c r="H73" s="280">
        <v>14027.399999999998</v>
      </c>
      <c r="I73" s="280">
        <v>14379.699999999997</v>
      </c>
      <c r="J73" s="280">
        <v>14959.399999999998</v>
      </c>
      <c r="K73" s="278">
        <v>13800</v>
      </c>
      <c r="L73" s="278">
        <v>12868</v>
      </c>
      <c r="M73" s="278">
        <v>2.6654900000000001</v>
      </c>
    </row>
    <row r="74" spans="1:13">
      <c r="A74" s="302">
        <v>65</v>
      </c>
      <c r="B74" s="278" t="s">
        <v>241</v>
      </c>
      <c r="C74" s="278">
        <v>204.6</v>
      </c>
      <c r="D74" s="280">
        <v>201.76666666666665</v>
      </c>
      <c r="E74" s="280">
        <v>198.0333333333333</v>
      </c>
      <c r="F74" s="280">
        <v>191.46666666666664</v>
      </c>
      <c r="G74" s="280">
        <v>187.73333333333329</v>
      </c>
      <c r="H74" s="280">
        <v>208.33333333333331</v>
      </c>
      <c r="I74" s="280">
        <v>212.06666666666666</v>
      </c>
      <c r="J74" s="280">
        <v>218.63333333333333</v>
      </c>
      <c r="K74" s="278">
        <v>205.5</v>
      </c>
      <c r="L74" s="278">
        <v>195.2</v>
      </c>
      <c r="M74" s="278">
        <v>7.5514299999999999</v>
      </c>
    </row>
    <row r="75" spans="1:13">
      <c r="A75" s="302">
        <v>66</v>
      </c>
      <c r="B75" s="278" t="s">
        <v>242</v>
      </c>
      <c r="C75" s="278">
        <v>629.65</v>
      </c>
      <c r="D75" s="280">
        <v>623.03333333333342</v>
      </c>
      <c r="E75" s="280">
        <v>612.06666666666683</v>
      </c>
      <c r="F75" s="280">
        <v>594.48333333333346</v>
      </c>
      <c r="G75" s="280">
        <v>583.51666666666688</v>
      </c>
      <c r="H75" s="280">
        <v>640.61666666666679</v>
      </c>
      <c r="I75" s="280">
        <v>651.58333333333326</v>
      </c>
      <c r="J75" s="280">
        <v>669.16666666666674</v>
      </c>
      <c r="K75" s="278">
        <v>634</v>
      </c>
      <c r="L75" s="278">
        <v>605.45000000000005</v>
      </c>
      <c r="M75" s="278">
        <v>0.57598000000000005</v>
      </c>
    </row>
    <row r="76" spans="1:13">
      <c r="A76" s="302">
        <v>67</v>
      </c>
      <c r="B76" s="278" t="s">
        <v>243</v>
      </c>
      <c r="C76" s="278">
        <v>61.35</v>
      </c>
      <c r="D76" s="280">
        <v>61.466666666666661</v>
      </c>
      <c r="E76" s="280">
        <v>60.433333333333323</v>
      </c>
      <c r="F76" s="280">
        <v>59.516666666666659</v>
      </c>
      <c r="G76" s="280">
        <v>58.48333333333332</v>
      </c>
      <c r="H76" s="280">
        <v>62.383333333333326</v>
      </c>
      <c r="I76" s="280">
        <v>63.416666666666671</v>
      </c>
      <c r="J76" s="280">
        <v>64.333333333333329</v>
      </c>
      <c r="K76" s="278">
        <v>62.5</v>
      </c>
      <c r="L76" s="278">
        <v>60.55</v>
      </c>
      <c r="M76" s="278">
        <v>4.0826099999999999</v>
      </c>
    </row>
    <row r="77" spans="1:13">
      <c r="A77" s="302">
        <v>68</v>
      </c>
      <c r="B77" s="278" t="s">
        <v>98</v>
      </c>
      <c r="C77" s="278">
        <v>867.35</v>
      </c>
      <c r="D77" s="280">
        <v>858.7833333333333</v>
      </c>
      <c r="E77" s="280">
        <v>837.56666666666661</v>
      </c>
      <c r="F77" s="280">
        <v>807.7833333333333</v>
      </c>
      <c r="G77" s="280">
        <v>786.56666666666661</v>
      </c>
      <c r="H77" s="280">
        <v>888.56666666666661</v>
      </c>
      <c r="I77" s="280">
        <v>909.7833333333333</v>
      </c>
      <c r="J77" s="280">
        <v>939.56666666666661</v>
      </c>
      <c r="K77" s="278">
        <v>880</v>
      </c>
      <c r="L77" s="278">
        <v>829</v>
      </c>
      <c r="M77" s="278">
        <v>38.823079999999997</v>
      </c>
    </row>
    <row r="78" spans="1:13">
      <c r="A78" s="302">
        <v>69</v>
      </c>
      <c r="B78" s="278" t="s">
        <v>99</v>
      </c>
      <c r="C78" s="278">
        <v>149.4</v>
      </c>
      <c r="D78" s="280">
        <v>149.38333333333335</v>
      </c>
      <c r="E78" s="280">
        <v>147.9666666666667</v>
      </c>
      <c r="F78" s="280">
        <v>146.53333333333333</v>
      </c>
      <c r="G78" s="280">
        <v>145.11666666666667</v>
      </c>
      <c r="H78" s="280">
        <v>150.81666666666672</v>
      </c>
      <c r="I78" s="280">
        <v>152.23333333333341</v>
      </c>
      <c r="J78" s="280">
        <v>153.66666666666674</v>
      </c>
      <c r="K78" s="278">
        <v>150.80000000000001</v>
      </c>
      <c r="L78" s="278">
        <v>147.94999999999999</v>
      </c>
      <c r="M78" s="278">
        <v>28.4283</v>
      </c>
    </row>
    <row r="79" spans="1:13">
      <c r="A79" s="302">
        <v>70</v>
      </c>
      <c r="B79" s="278" t="s">
        <v>100</v>
      </c>
      <c r="C79" s="278">
        <v>39.1</v>
      </c>
      <c r="D79" s="280">
        <v>39</v>
      </c>
      <c r="E79" s="280">
        <v>38.1</v>
      </c>
      <c r="F79" s="280">
        <v>37.1</v>
      </c>
      <c r="G79" s="280">
        <v>36.200000000000003</v>
      </c>
      <c r="H79" s="280">
        <v>40</v>
      </c>
      <c r="I79" s="280">
        <v>40.900000000000006</v>
      </c>
      <c r="J79" s="280">
        <v>41.9</v>
      </c>
      <c r="K79" s="278">
        <v>39.9</v>
      </c>
      <c r="L79" s="278">
        <v>38</v>
      </c>
      <c r="M79" s="278">
        <v>247.65017</v>
      </c>
    </row>
    <row r="80" spans="1:13">
      <c r="A80" s="302">
        <v>71</v>
      </c>
      <c r="B80" s="278" t="s">
        <v>371</v>
      </c>
      <c r="C80" s="278">
        <v>115.15</v>
      </c>
      <c r="D80" s="280">
        <v>115.51666666666665</v>
      </c>
      <c r="E80" s="280">
        <v>114.23333333333331</v>
      </c>
      <c r="F80" s="280">
        <v>113.31666666666665</v>
      </c>
      <c r="G80" s="280">
        <v>112.0333333333333</v>
      </c>
      <c r="H80" s="280">
        <v>116.43333333333331</v>
      </c>
      <c r="I80" s="280">
        <v>117.71666666666667</v>
      </c>
      <c r="J80" s="280">
        <v>118.63333333333331</v>
      </c>
      <c r="K80" s="278">
        <v>116.8</v>
      </c>
      <c r="L80" s="278">
        <v>114.6</v>
      </c>
      <c r="M80" s="278">
        <v>4.6338699999999999</v>
      </c>
    </row>
    <row r="81" spans="1:13">
      <c r="A81" s="302">
        <v>72</v>
      </c>
      <c r="B81" s="278" t="s">
        <v>244</v>
      </c>
      <c r="C81" s="278">
        <v>7.8</v>
      </c>
      <c r="D81" s="280">
        <v>7.6499999999999995</v>
      </c>
      <c r="E81" s="280">
        <v>7.4999999999999991</v>
      </c>
      <c r="F81" s="280">
        <v>7.1999999999999993</v>
      </c>
      <c r="G81" s="280">
        <v>7.0499999999999989</v>
      </c>
      <c r="H81" s="280">
        <v>7.9499999999999993</v>
      </c>
      <c r="I81" s="280">
        <v>8.1</v>
      </c>
      <c r="J81" s="280">
        <v>8.3999999999999986</v>
      </c>
      <c r="K81" s="278">
        <v>7.8</v>
      </c>
      <c r="L81" s="278">
        <v>7.35</v>
      </c>
      <c r="M81" s="278">
        <v>23.380379999999999</v>
      </c>
    </row>
    <row r="82" spans="1:13">
      <c r="A82" s="302">
        <v>73</v>
      </c>
      <c r="B82" s="278" t="s">
        <v>245</v>
      </c>
      <c r="C82" s="278">
        <v>71.05</v>
      </c>
      <c r="D82" s="280">
        <v>70.95</v>
      </c>
      <c r="E82" s="280">
        <v>67.650000000000006</v>
      </c>
      <c r="F82" s="280">
        <v>64.25</v>
      </c>
      <c r="G82" s="280">
        <v>60.95</v>
      </c>
      <c r="H82" s="280">
        <v>74.350000000000009</v>
      </c>
      <c r="I82" s="280">
        <v>77.649999999999991</v>
      </c>
      <c r="J82" s="280">
        <v>81.050000000000011</v>
      </c>
      <c r="K82" s="278">
        <v>74.25</v>
      </c>
      <c r="L82" s="278">
        <v>67.55</v>
      </c>
      <c r="M82" s="278">
        <v>14.590859999999999</v>
      </c>
    </row>
    <row r="83" spans="1:13">
      <c r="A83" s="302">
        <v>74</v>
      </c>
      <c r="B83" s="278" t="s">
        <v>101</v>
      </c>
      <c r="C83" s="278">
        <v>86.25</v>
      </c>
      <c r="D83" s="280">
        <v>84.833333333333329</v>
      </c>
      <c r="E83" s="280">
        <v>82.716666666666654</v>
      </c>
      <c r="F83" s="280">
        <v>79.183333333333323</v>
      </c>
      <c r="G83" s="280">
        <v>77.066666666666649</v>
      </c>
      <c r="H83" s="280">
        <v>88.36666666666666</v>
      </c>
      <c r="I83" s="280">
        <v>90.483333333333334</v>
      </c>
      <c r="J83" s="280">
        <v>94.016666666666666</v>
      </c>
      <c r="K83" s="278">
        <v>86.95</v>
      </c>
      <c r="L83" s="278">
        <v>81.3</v>
      </c>
      <c r="M83" s="278">
        <v>165.41794999999999</v>
      </c>
    </row>
    <row r="84" spans="1:13">
      <c r="A84" s="302">
        <v>75</v>
      </c>
      <c r="B84" s="278" t="s">
        <v>104</v>
      </c>
      <c r="C84" s="278">
        <v>17.3</v>
      </c>
      <c r="D84" s="280">
        <v>17.216666666666665</v>
      </c>
      <c r="E84" s="280">
        <v>16.983333333333331</v>
      </c>
      <c r="F84" s="280">
        <v>16.666666666666664</v>
      </c>
      <c r="G84" s="280">
        <v>16.43333333333333</v>
      </c>
      <c r="H84" s="280">
        <v>17.533333333333331</v>
      </c>
      <c r="I84" s="280">
        <v>17.766666666666666</v>
      </c>
      <c r="J84" s="280">
        <v>18.083333333333332</v>
      </c>
      <c r="K84" s="278">
        <v>17.45</v>
      </c>
      <c r="L84" s="278">
        <v>16.899999999999999</v>
      </c>
      <c r="M84" s="278">
        <v>57.278820000000003</v>
      </c>
    </row>
    <row r="85" spans="1:13">
      <c r="A85" s="302">
        <v>76</v>
      </c>
      <c r="B85" s="278" t="s">
        <v>246</v>
      </c>
      <c r="C85" s="278">
        <v>124.8</v>
      </c>
      <c r="D85" s="280">
        <v>124.93333333333334</v>
      </c>
      <c r="E85" s="280">
        <v>122.91666666666667</v>
      </c>
      <c r="F85" s="280">
        <v>121.03333333333333</v>
      </c>
      <c r="G85" s="280">
        <v>119.01666666666667</v>
      </c>
      <c r="H85" s="280">
        <v>126.81666666666668</v>
      </c>
      <c r="I85" s="280">
        <v>128.83333333333331</v>
      </c>
      <c r="J85" s="280">
        <v>130.7166666666667</v>
      </c>
      <c r="K85" s="278">
        <v>126.95</v>
      </c>
      <c r="L85" s="278">
        <v>123.05</v>
      </c>
      <c r="M85" s="278">
        <v>0.71779999999999999</v>
      </c>
    </row>
    <row r="86" spans="1:13">
      <c r="A86" s="302">
        <v>77</v>
      </c>
      <c r="B86" s="278" t="s">
        <v>102</v>
      </c>
      <c r="C86" s="278">
        <v>343.7</v>
      </c>
      <c r="D86" s="280">
        <v>341.7166666666667</v>
      </c>
      <c r="E86" s="280">
        <v>333.43333333333339</v>
      </c>
      <c r="F86" s="280">
        <v>323.16666666666669</v>
      </c>
      <c r="G86" s="280">
        <v>314.88333333333338</v>
      </c>
      <c r="H86" s="280">
        <v>351.98333333333341</v>
      </c>
      <c r="I86" s="280">
        <v>360.26666666666671</v>
      </c>
      <c r="J86" s="280">
        <v>370.53333333333342</v>
      </c>
      <c r="K86" s="278">
        <v>350</v>
      </c>
      <c r="L86" s="278">
        <v>331.45</v>
      </c>
      <c r="M86" s="278">
        <v>25.39368</v>
      </c>
    </row>
    <row r="87" spans="1:13">
      <c r="A87" s="302">
        <v>78</v>
      </c>
      <c r="B87" s="278" t="s">
        <v>247</v>
      </c>
      <c r="C87" s="278">
        <v>354.5</v>
      </c>
      <c r="D87" s="280">
        <v>354.45</v>
      </c>
      <c r="E87" s="280">
        <v>350.09999999999997</v>
      </c>
      <c r="F87" s="280">
        <v>345.7</v>
      </c>
      <c r="G87" s="280">
        <v>341.34999999999997</v>
      </c>
      <c r="H87" s="280">
        <v>358.84999999999997</v>
      </c>
      <c r="I87" s="280">
        <v>363.2</v>
      </c>
      <c r="J87" s="280">
        <v>367.59999999999997</v>
      </c>
      <c r="K87" s="278">
        <v>358.8</v>
      </c>
      <c r="L87" s="278">
        <v>350.05</v>
      </c>
      <c r="M87" s="278">
        <v>0.80508999999999997</v>
      </c>
    </row>
    <row r="88" spans="1:13">
      <c r="A88" s="302">
        <v>79</v>
      </c>
      <c r="B88" s="278" t="s">
        <v>105</v>
      </c>
      <c r="C88" s="278">
        <v>564.65</v>
      </c>
      <c r="D88" s="280">
        <v>562.65</v>
      </c>
      <c r="E88" s="280">
        <v>557.9</v>
      </c>
      <c r="F88" s="280">
        <v>551.15</v>
      </c>
      <c r="G88" s="280">
        <v>546.4</v>
      </c>
      <c r="H88" s="280">
        <v>569.4</v>
      </c>
      <c r="I88" s="280">
        <v>574.15</v>
      </c>
      <c r="J88" s="280">
        <v>580.9</v>
      </c>
      <c r="K88" s="278">
        <v>567.4</v>
      </c>
      <c r="L88" s="278">
        <v>555.9</v>
      </c>
      <c r="M88" s="278">
        <v>14.12416</v>
      </c>
    </row>
    <row r="89" spans="1:13">
      <c r="A89" s="302">
        <v>80</v>
      </c>
      <c r="B89" s="278" t="s">
        <v>248</v>
      </c>
      <c r="C89" s="278">
        <v>251.45</v>
      </c>
      <c r="D89" s="280">
        <v>253.19999999999996</v>
      </c>
      <c r="E89" s="280">
        <v>248.44999999999993</v>
      </c>
      <c r="F89" s="280">
        <v>245.44999999999996</v>
      </c>
      <c r="G89" s="280">
        <v>240.69999999999993</v>
      </c>
      <c r="H89" s="280">
        <v>256.19999999999993</v>
      </c>
      <c r="I89" s="280">
        <v>260.95</v>
      </c>
      <c r="J89" s="280">
        <v>263.94999999999993</v>
      </c>
      <c r="K89" s="278">
        <v>257.95</v>
      </c>
      <c r="L89" s="278">
        <v>250.2</v>
      </c>
      <c r="M89" s="278">
        <v>1.2871900000000001</v>
      </c>
    </row>
    <row r="90" spans="1:13">
      <c r="A90" s="302">
        <v>81</v>
      </c>
      <c r="B90" s="278" t="s">
        <v>249</v>
      </c>
      <c r="C90" s="278">
        <v>596.65</v>
      </c>
      <c r="D90" s="280">
        <v>591.88333333333333</v>
      </c>
      <c r="E90" s="280">
        <v>581.81666666666661</v>
      </c>
      <c r="F90" s="280">
        <v>566.98333333333323</v>
      </c>
      <c r="G90" s="280">
        <v>556.91666666666652</v>
      </c>
      <c r="H90" s="280">
        <v>606.7166666666667</v>
      </c>
      <c r="I90" s="280">
        <v>616.78333333333353</v>
      </c>
      <c r="J90" s="280">
        <v>631.61666666666679</v>
      </c>
      <c r="K90" s="278">
        <v>601.95000000000005</v>
      </c>
      <c r="L90" s="278">
        <v>577.04999999999995</v>
      </c>
      <c r="M90" s="278">
        <v>5.5689500000000001</v>
      </c>
    </row>
    <row r="91" spans="1:13">
      <c r="A91" s="302">
        <v>82</v>
      </c>
      <c r="B91" s="278" t="s">
        <v>250</v>
      </c>
      <c r="C91" s="278">
        <v>182.4</v>
      </c>
      <c r="D91" s="280">
        <v>182.13333333333333</v>
      </c>
      <c r="E91" s="280">
        <v>178.26666666666665</v>
      </c>
      <c r="F91" s="280">
        <v>174.13333333333333</v>
      </c>
      <c r="G91" s="280">
        <v>170.26666666666665</v>
      </c>
      <c r="H91" s="280">
        <v>186.26666666666665</v>
      </c>
      <c r="I91" s="280">
        <v>190.13333333333333</v>
      </c>
      <c r="J91" s="280">
        <v>194.26666666666665</v>
      </c>
      <c r="K91" s="278">
        <v>186</v>
      </c>
      <c r="L91" s="278">
        <v>178</v>
      </c>
      <c r="M91" s="278">
        <v>2.5829300000000002</v>
      </c>
    </row>
    <row r="92" spans="1:13">
      <c r="A92" s="302">
        <v>83</v>
      </c>
      <c r="B92" s="278" t="s">
        <v>106</v>
      </c>
      <c r="C92" s="278">
        <v>536.85</v>
      </c>
      <c r="D92" s="280">
        <v>527.6</v>
      </c>
      <c r="E92" s="280">
        <v>516.25</v>
      </c>
      <c r="F92" s="280">
        <v>495.65</v>
      </c>
      <c r="G92" s="280">
        <v>484.29999999999995</v>
      </c>
      <c r="H92" s="280">
        <v>548.20000000000005</v>
      </c>
      <c r="I92" s="280">
        <v>559.55000000000018</v>
      </c>
      <c r="J92" s="280">
        <v>580.15000000000009</v>
      </c>
      <c r="K92" s="278">
        <v>538.95000000000005</v>
      </c>
      <c r="L92" s="278">
        <v>507</v>
      </c>
      <c r="M92" s="278">
        <v>28.513590000000001</v>
      </c>
    </row>
    <row r="93" spans="1:13">
      <c r="A93" s="302">
        <v>84</v>
      </c>
      <c r="B93" s="278" t="s">
        <v>251</v>
      </c>
      <c r="C93" s="278">
        <v>186.75</v>
      </c>
      <c r="D93" s="280">
        <v>186.01666666666665</v>
      </c>
      <c r="E93" s="280">
        <v>183.73333333333329</v>
      </c>
      <c r="F93" s="280">
        <v>180.71666666666664</v>
      </c>
      <c r="G93" s="280">
        <v>178.43333333333328</v>
      </c>
      <c r="H93" s="280">
        <v>189.0333333333333</v>
      </c>
      <c r="I93" s="280">
        <v>191.31666666666666</v>
      </c>
      <c r="J93" s="280">
        <v>194.33333333333331</v>
      </c>
      <c r="K93" s="278">
        <v>188.3</v>
      </c>
      <c r="L93" s="278">
        <v>183</v>
      </c>
      <c r="M93" s="278">
        <v>5.9177999999999997</v>
      </c>
    </row>
    <row r="94" spans="1:13">
      <c r="A94" s="302">
        <v>85</v>
      </c>
      <c r="B94" s="278" t="s">
        <v>252</v>
      </c>
      <c r="C94" s="278">
        <v>756.65</v>
      </c>
      <c r="D94" s="280">
        <v>754.68333333333339</v>
      </c>
      <c r="E94" s="280">
        <v>737.36666666666679</v>
      </c>
      <c r="F94" s="280">
        <v>718.08333333333337</v>
      </c>
      <c r="G94" s="280">
        <v>700.76666666666677</v>
      </c>
      <c r="H94" s="280">
        <v>773.96666666666681</v>
      </c>
      <c r="I94" s="280">
        <v>791.28333333333342</v>
      </c>
      <c r="J94" s="280">
        <v>810.56666666666683</v>
      </c>
      <c r="K94" s="278">
        <v>772</v>
      </c>
      <c r="L94" s="278">
        <v>735.4</v>
      </c>
      <c r="M94" s="278">
        <v>1.5705800000000001</v>
      </c>
    </row>
    <row r="95" spans="1:13">
      <c r="A95" s="302">
        <v>86</v>
      </c>
      <c r="B95" s="278" t="s">
        <v>109</v>
      </c>
      <c r="C95" s="278">
        <v>526.75</v>
      </c>
      <c r="D95" s="280">
        <v>523.4666666666667</v>
      </c>
      <c r="E95" s="280">
        <v>518.28333333333342</v>
      </c>
      <c r="F95" s="280">
        <v>509.81666666666672</v>
      </c>
      <c r="G95" s="280">
        <v>504.63333333333344</v>
      </c>
      <c r="H95" s="280">
        <v>531.93333333333339</v>
      </c>
      <c r="I95" s="280">
        <v>537.11666666666679</v>
      </c>
      <c r="J95" s="280">
        <v>545.58333333333337</v>
      </c>
      <c r="K95" s="278">
        <v>528.65</v>
      </c>
      <c r="L95" s="278">
        <v>515</v>
      </c>
      <c r="M95" s="278">
        <v>31.387329999999999</v>
      </c>
    </row>
    <row r="96" spans="1:13">
      <c r="A96" s="302">
        <v>87</v>
      </c>
      <c r="B96" s="278" t="s">
        <v>253</v>
      </c>
      <c r="C96" s="278">
        <v>2475.3000000000002</v>
      </c>
      <c r="D96" s="280">
        <v>2475.1</v>
      </c>
      <c r="E96" s="280">
        <v>2440.1999999999998</v>
      </c>
      <c r="F96" s="280">
        <v>2405.1</v>
      </c>
      <c r="G96" s="280">
        <v>2370.1999999999998</v>
      </c>
      <c r="H96" s="280">
        <v>2510.1999999999998</v>
      </c>
      <c r="I96" s="280">
        <v>2545.1000000000004</v>
      </c>
      <c r="J96" s="280">
        <v>2580.1999999999998</v>
      </c>
      <c r="K96" s="278">
        <v>2510</v>
      </c>
      <c r="L96" s="278">
        <v>2440</v>
      </c>
      <c r="M96" s="278">
        <v>2.03078</v>
      </c>
    </row>
    <row r="97" spans="1:13">
      <c r="A97" s="302">
        <v>88</v>
      </c>
      <c r="B97" s="278" t="s">
        <v>111</v>
      </c>
      <c r="C97" s="278">
        <v>857.1</v>
      </c>
      <c r="D97" s="280">
        <v>851.1</v>
      </c>
      <c r="E97" s="280">
        <v>838.2</v>
      </c>
      <c r="F97" s="280">
        <v>819.30000000000007</v>
      </c>
      <c r="G97" s="280">
        <v>806.40000000000009</v>
      </c>
      <c r="H97" s="280">
        <v>870</v>
      </c>
      <c r="I97" s="280">
        <v>882.89999999999986</v>
      </c>
      <c r="J97" s="280">
        <v>901.8</v>
      </c>
      <c r="K97" s="278">
        <v>864</v>
      </c>
      <c r="L97" s="278">
        <v>832.2</v>
      </c>
      <c r="M97" s="278">
        <v>200.07413</v>
      </c>
    </row>
    <row r="98" spans="1:13">
      <c r="A98" s="302">
        <v>89</v>
      </c>
      <c r="B98" s="278" t="s">
        <v>254</v>
      </c>
      <c r="C98" s="278">
        <v>479.25</v>
      </c>
      <c r="D98" s="280">
        <v>478.16666666666669</v>
      </c>
      <c r="E98" s="280">
        <v>473.58333333333337</v>
      </c>
      <c r="F98" s="280">
        <v>467.91666666666669</v>
      </c>
      <c r="G98" s="280">
        <v>463.33333333333337</v>
      </c>
      <c r="H98" s="280">
        <v>483.83333333333337</v>
      </c>
      <c r="I98" s="280">
        <v>488.41666666666674</v>
      </c>
      <c r="J98" s="280">
        <v>494.08333333333337</v>
      </c>
      <c r="K98" s="278">
        <v>482.75</v>
      </c>
      <c r="L98" s="278">
        <v>472.5</v>
      </c>
      <c r="M98" s="278">
        <v>31.128050000000002</v>
      </c>
    </row>
    <row r="99" spans="1:13">
      <c r="A99" s="302">
        <v>90</v>
      </c>
      <c r="B99" s="278" t="s">
        <v>107</v>
      </c>
      <c r="C99" s="278">
        <v>469.6</v>
      </c>
      <c r="D99" s="280">
        <v>470.55</v>
      </c>
      <c r="E99" s="280">
        <v>446.1</v>
      </c>
      <c r="F99" s="280">
        <v>422.6</v>
      </c>
      <c r="G99" s="280">
        <v>398.15000000000003</v>
      </c>
      <c r="H99" s="280">
        <v>494.05</v>
      </c>
      <c r="I99" s="280">
        <v>518.5</v>
      </c>
      <c r="J99" s="280">
        <v>542</v>
      </c>
      <c r="K99" s="278">
        <v>495</v>
      </c>
      <c r="L99" s="278">
        <v>447.05</v>
      </c>
      <c r="M99" s="278">
        <v>63.726370000000003</v>
      </c>
    </row>
    <row r="100" spans="1:13">
      <c r="A100" s="302">
        <v>91</v>
      </c>
      <c r="B100" s="278" t="s">
        <v>112</v>
      </c>
      <c r="C100" s="278">
        <v>2023.6</v>
      </c>
      <c r="D100" s="280">
        <v>2027.5833333333333</v>
      </c>
      <c r="E100" s="280">
        <v>1987.3666666666663</v>
      </c>
      <c r="F100" s="280">
        <v>1951.133333333333</v>
      </c>
      <c r="G100" s="280">
        <v>1910.9166666666661</v>
      </c>
      <c r="H100" s="280">
        <v>2063.8166666666666</v>
      </c>
      <c r="I100" s="280">
        <v>2104.0333333333333</v>
      </c>
      <c r="J100" s="280">
        <v>2140.2666666666669</v>
      </c>
      <c r="K100" s="278">
        <v>2067.8000000000002</v>
      </c>
      <c r="L100" s="278">
        <v>1991.35</v>
      </c>
      <c r="M100" s="278">
        <v>27.826329999999999</v>
      </c>
    </row>
    <row r="101" spans="1:13">
      <c r="A101" s="302">
        <v>92</v>
      </c>
      <c r="B101" s="278" t="s">
        <v>113</v>
      </c>
      <c r="C101" s="278">
        <v>235.1</v>
      </c>
      <c r="D101" s="280">
        <v>235.01666666666665</v>
      </c>
      <c r="E101" s="280">
        <v>231.2833333333333</v>
      </c>
      <c r="F101" s="280">
        <v>227.46666666666664</v>
      </c>
      <c r="G101" s="280">
        <v>223.73333333333329</v>
      </c>
      <c r="H101" s="280">
        <v>238.83333333333331</v>
      </c>
      <c r="I101" s="280">
        <v>242.56666666666666</v>
      </c>
      <c r="J101" s="280">
        <v>246.38333333333333</v>
      </c>
      <c r="K101" s="278">
        <v>238.75</v>
      </c>
      <c r="L101" s="278">
        <v>231.2</v>
      </c>
      <c r="M101" s="278">
        <v>14.812900000000001</v>
      </c>
    </row>
    <row r="102" spans="1:13">
      <c r="A102" s="302">
        <v>93</v>
      </c>
      <c r="B102" s="278" t="s">
        <v>115</v>
      </c>
      <c r="C102" s="278">
        <v>120.8</v>
      </c>
      <c r="D102" s="280">
        <v>119.66666666666667</v>
      </c>
      <c r="E102" s="280">
        <v>117.38333333333334</v>
      </c>
      <c r="F102" s="280">
        <v>113.96666666666667</v>
      </c>
      <c r="G102" s="280">
        <v>111.68333333333334</v>
      </c>
      <c r="H102" s="280">
        <v>123.08333333333334</v>
      </c>
      <c r="I102" s="280">
        <v>125.36666666666667</v>
      </c>
      <c r="J102" s="280">
        <v>128.78333333333336</v>
      </c>
      <c r="K102" s="278">
        <v>121.95</v>
      </c>
      <c r="L102" s="278">
        <v>116.25</v>
      </c>
      <c r="M102" s="278">
        <v>87.183999999999997</v>
      </c>
    </row>
    <row r="103" spans="1:13">
      <c r="A103" s="302">
        <v>94</v>
      </c>
      <c r="B103" s="278" t="s">
        <v>116</v>
      </c>
      <c r="C103" s="278">
        <v>178.85</v>
      </c>
      <c r="D103" s="280">
        <v>176.9</v>
      </c>
      <c r="E103" s="280">
        <v>172.9</v>
      </c>
      <c r="F103" s="280">
        <v>166.95</v>
      </c>
      <c r="G103" s="280">
        <v>162.94999999999999</v>
      </c>
      <c r="H103" s="280">
        <v>182.85000000000002</v>
      </c>
      <c r="I103" s="280">
        <v>186.85000000000002</v>
      </c>
      <c r="J103" s="280">
        <v>192.80000000000004</v>
      </c>
      <c r="K103" s="278">
        <v>180.9</v>
      </c>
      <c r="L103" s="278">
        <v>170.95</v>
      </c>
      <c r="M103" s="278">
        <v>68.704740000000001</v>
      </c>
    </row>
    <row r="104" spans="1:13">
      <c r="A104" s="302">
        <v>95</v>
      </c>
      <c r="B104" s="278" t="s">
        <v>117</v>
      </c>
      <c r="C104" s="278">
        <v>1990.85</v>
      </c>
      <c r="D104" s="280">
        <v>1991.95</v>
      </c>
      <c r="E104" s="280">
        <v>1973.9</v>
      </c>
      <c r="F104" s="280">
        <v>1956.95</v>
      </c>
      <c r="G104" s="280">
        <v>1938.9</v>
      </c>
      <c r="H104" s="280">
        <v>2008.9</v>
      </c>
      <c r="I104" s="280">
        <v>2026.9499999999998</v>
      </c>
      <c r="J104" s="280">
        <v>2043.9</v>
      </c>
      <c r="K104" s="278">
        <v>2010</v>
      </c>
      <c r="L104" s="278">
        <v>1975</v>
      </c>
      <c r="M104" s="278">
        <v>39.270760000000003</v>
      </c>
    </row>
    <row r="105" spans="1:13">
      <c r="A105" s="302">
        <v>96</v>
      </c>
      <c r="B105" s="278" t="s">
        <v>255</v>
      </c>
      <c r="C105" s="278">
        <v>170.65</v>
      </c>
      <c r="D105" s="280">
        <v>170.65</v>
      </c>
      <c r="E105" s="280">
        <v>168.3</v>
      </c>
      <c r="F105" s="280">
        <v>165.95000000000002</v>
      </c>
      <c r="G105" s="280">
        <v>163.60000000000002</v>
      </c>
      <c r="H105" s="280">
        <v>173</v>
      </c>
      <c r="I105" s="280">
        <v>175.34999999999997</v>
      </c>
      <c r="J105" s="280">
        <v>177.7</v>
      </c>
      <c r="K105" s="278">
        <v>173</v>
      </c>
      <c r="L105" s="278">
        <v>168.3</v>
      </c>
      <c r="M105" s="278">
        <v>5.1611000000000002</v>
      </c>
    </row>
    <row r="106" spans="1:13">
      <c r="A106" s="302">
        <v>97</v>
      </c>
      <c r="B106" s="278" t="s">
        <v>256</v>
      </c>
      <c r="C106" s="278">
        <v>22.7</v>
      </c>
      <c r="D106" s="280">
        <v>22.7</v>
      </c>
      <c r="E106" s="280">
        <v>22.4</v>
      </c>
      <c r="F106" s="280">
        <v>22.099999999999998</v>
      </c>
      <c r="G106" s="280">
        <v>21.799999999999997</v>
      </c>
      <c r="H106" s="280">
        <v>23</v>
      </c>
      <c r="I106" s="280">
        <v>23.300000000000004</v>
      </c>
      <c r="J106" s="280">
        <v>23.6</v>
      </c>
      <c r="K106" s="278">
        <v>23</v>
      </c>
      <c r="L106" s="278">
        <v>22.4</v>
      </c>
      <c r="M106" s="278">
        <v>10.885680000000001</v>
      </c>
    </row>
    <row r="107" spans="1:13">
      <c r="A107" s="302">
        <v>98</v>
      </c>
      <c r="B107" s="278" t="s">
        <v>110</v>
      </c>
      <c r="C107" s="278">
        <v>1627</v>
      </c>
      <c r="D107" s="280">
        <v>1604</v>
      </c>
      <c r="E107" s="280">
        <v>1568</v>
      </c>
      <c r="F107" s="280">
        <v>1509</v>
      </c>
      <c r="G107" s="280">
        <v>1473</v>
      </c>
      <c r="H107" s="280">
        <v>1663</v>
      </c>
      <c r="I107" s="280">
        <v>1699</v>
      </c>
      <c r="J107" s="280">
        <v>1758</v>
      </c>
      <c r="K107" s="278">
        <v>1640</v>
      </c>
      <c r="L107" s="278">
        <v>1545</v>
      </c>
      <c r="M107" s="278">
        <v>68.470429999999993</v>
      </c>
    </row>
    <row r="108" spans="1:13">
      <c r="A108" s="302">
        <v>99</v>
      </c>
      <c r="B108" s="278" t="s">
        <v>119</v>
      </c>
      <c r="C108" s="278">
        <v>305.64999999999998</v>
      </c>
      <c r="D108" s="280">
        <v>303.8</v>
      </c>
      <c r="E108" s="280">
        <v>299.35000000000002</v>
      </c>
      <c r="F108" s="280">
        <v>293.05</v>
      </c>
      <c r="G108" s="280">
        <v>288.60000000000002</v>
      </c>
      <c r="H108" s="280">
        <v>310.10000000000002</v>
      </c>
      <c r="I108" s="280">
        <v>314.54999999999995</v>
      </c>
      <c r="J108" s="280">
        <v>320.85000000000002</v>
      </c>
      <c r="K108" s="278">
        <v>308.25</v>
      </c>
      <c r="L108" s="278">
        <v>297.5</v>
      </c>
      <c r="M108" s="278">
        <v>422.39472000000001</v>
      </c>
    </row>
    <row r="109" spans="1:13">
      <c r="A109" s="302">
        <v>100</v>
      </c>
      <c r="B109" s="278" t="s">
        <v>257</v>
      </c>
      <c r="C109" s="278">
        <v>1235</v>
      </c>
      <c r="D109" s="280">
        <v>1229.5</v>
      </c>
      <c r="E109" s="280">
        <v>1216.5999999999999</v>
      </c>
      <c r="F109" s="280">
        <v>1198.1999999999998</v>
      </c>
      <c r="G109" s="280">
        <v>1185.2999999999997</v>
      </c>
      <c r="H109" s="280">
        <v>1247.9000000000001</v>
      </c>
      <c r="I109" s="280">
        <v>1260.8000000000002</v>
      </c>
      <c r="J109" s="280">
        <v>1279.2000000000003</v>
      </c>
      <c r="K109" s="278">
        <v>1242.4000000000001</v>
      </c>
      <c r="L109" s="278">
        <v>1211.0999999999999</v>
      </c>
      <c r="M109" s="278">
        <v>2.3921399999999999</v>
      </c>
    </row>
    <row r="110" spans="1:13">
      <c r="A110" s="302">
        <v>101</v>
      </c>
      <c r="B110" s="278" t="s">
        <v>120</v>
      </c>
      <c r="C110" s="278">
        <v>364.05</v>
      </c>
      <c r="D110" s="280">
        <v>364.13333333333338</v>
      </c>
      <c r="E110" s="280">
        <v>360.01666666666677</v>
      </c>
      <c r="F110" s="280">
        <v>355.98333333333341</v>
      </c>
      <c r="G110" s="280">
        <v>351.86666666666679</v>
      </c>
      <c r="H110" s="280">
        <v>368.16666666666674</v>
      </c>
      <c r="I110" s="280">
        <v>372.28333333333342</v>
      </c>
      <c r="J110" s="280">
        <v>376.31666666666672</v>
      </c>
      <c r="K110" s="278">
        <v>368.25</v>
      </c>
      <c r="L110" s="278">
        <v>360.1</v>
      </c>
      <c r="M110" s="278">
        <v>32.576590000000003</v>
      </c>
    </row>
    <row r="111" spans="1:13">
      <c r="A111" s="302">
        <v>102</v>
      </c>
      <c r="B111" s="278" t="s">
        <v>258</v>
      </c>
      <c r="C111" s="278">
        <v>19.45</v>
      </c>
      <c r="D111" s="280">
        <v>19.416666666666668</v>
      </c>
      <c r="E111" s="280">
        <v>19.233333333333334</v>
      </c>
      <c r="F111" s="280">
        <v>19.016666666666666</v>
      </c>
      <c r="G111" s="280">
        <v>18.833333333333332</v>
      </c>
      <c r="H111" s="280">
        <v>19.633333333333336</v>
      </c>
      <c r="I111" s="280">
        <v>19.816666666666666</v>
      </c>
      <c r="J111" s="280">
        <v>20.033333333333339</v>
      </c>
      <c r="K111" s="278">
        <v>19.600000000000001</v>
      </c>
      <c r="L111" s="278">
        <v>19.2</v>
      </c>
      <c r="M111" s="278">
        <v>6.8183499999999997</v>
      </c>
    </row>
    <row r="112" spans="1:13">
      <c r="A112" s="302">
        <v>103</v>
      </c>
      <c r="B112" s="278" t="s">
        <v>122</v>
      </c>
      <c r="C112" s="278">
        <v>19.25</v>
      </c>
      <c r="D112" s="280">
        <v>19.349999999999998</v>
      </c>
      <c r="E112" s="280">
        <v>18.899999999999995</v>
      </c>
      <c r="F112" s="280">
        <v>18.549999999999997</v>
      </c>
      <c r="G112" s="280">
        <v>18.099999999999994</v>
      </c>
      <c r="H112" s="280">
        <v>19.699999999999996</v>
      </c>
      <c r="I112" s="280">
        <v>20.149999999999999</v>
      </c>
      <c r="J112" s="280">
        <v>20.499999999999996</v>
      </c>
      <c r="K112" s="278">
        <v>19.8</v>
      </c>
      <c r="L112" s="278">
        <v>19</v>
      </c>
      <c r="M112" s="278">
        <v>296.06544000000002</v>
      </c>
    </row>
    <row r="113" spans="1:13">
      <c r="A113" s="302">
        <v>104</v>
      </c>
      <c r="B113" s="278" t="s">
        <v>129</v>
      </c>
      <c r="C113" s="278">
        <v>175.75</v>
      </c>
      <c r="D113" s="280">
        <v>174.58333333333334</v>
      </c>
      <c r="E113" s="280">
        <v>172.16666666666669</v>
      </c>
      <c r="F113" s="280">
        <v>168.58333333333334</v>
      </c>
      <c r="G113" s="280">
        <v>166.16666666666669</v>
      </c>
      <c r="H113" s="280">
        <v>178.16666666666669</v>
      </c>
      <c r="I113" s="280">
        <v>180.58333333333337</v>
      </c>
      <c r="J113" s="280">
        <v>184.16666666666669</v>
      </c>
      <c r="K113" s="278">
        <v>177</v>
      </c>
      <c r="L113" s="278">
        <v>171</v>
      </c>
      <c r="M113" s="278">
        <v>253.20952</v>
      </c>
    </row>
    <row r="114" spans="1:13">
      <c r="A114" s="302">
        <v>105</v>
      </c>
      <c r="B114" s="278" t="s">
        <v>118</v>
      </c>
      <c r="C114" s="278">
        <v>124.25</v>
      </c>
      <c r="D114" s="280">
        <v>122.86666666666667</v>
      </c>
      <c r="E114" s="280">
        <v>119.93333333333335</v>
      </c>
      <c r="F114" s="280">
        <v>115.61666666666667</v>
      </c>
      <c r="G114" s="280">
        <v>112.68333333333335</v>
      </c>
      <c r="H114" s="280">
        <v>127.18333333333335</v>
      </c>
      <c r="I114" s="280">
        <v>130.11666666666667</v>
      </c>
      <c r="J114" s="280">
        <v>134.43333333333334</v>
      </c>
      <c r="K114" s="278">
        <v>125.8</v>
      </c>
      <c r="L114" s="278">
        <v>118.55</v>
      </c>
      <c r="M114" s="278">
        <v>199.27343999999999</v>
      </c>
    </row>
    <row r="115" spans="1:13">
      <c r="A115" s="302">
        <v>106</v>
      </c>
      <c r="B115" s="278" t="s">
        <v>259</v>
      </c>
      <c r="C115" s="278">
        <v>77.2</v>
      </c>
      <c r="D115" s="280">
        <v>78.316666666666663</v>
      </c>
      <c r="E115" s="280">
        <v>75.833333333333329</v>
      </c>
      <c r="F115" s="280">
        <v>74.466666666666669</v>
      </c>
      <c r="G115" s="280">
        <v>71.983333333333334</v>
      </c>
      <c r="H115" s="280">
        <v>79.683333333333323</v>
      </c>
      <c r="I115" s="280">
        <v>82.166666666666671</v>
      </c>
      <c r="J115" s="280">
        <v>83.533333333333317</v>
      </c>
      <c r="K115" s="278">
        <v>80.8</v>
      </c>
      <c r="L115" s="278">
        <v>76.95</v>
      </c>
      <c r="M115" s="278">
        <v>8.33413</v>
      </c>
    </row>
    <row r="116" spans="1:13">
      <c r="A116" s="302">
        <v>107</v>
      </c>
      <c r="B116" s="278" t="s">
        <v>260</v>
      </c>
      <c r="C116" s="278">
        <v>45</v>
      </c>
      <c r="D116" s="280">
        <v>44.816666666666663</v>
      </c>
      <c r="E116" s="280">
        <v>44.333333333333329</v>
      </c>
      <c r="F116" s="280">
        <v>43.666666666666664</v>
      </c>
      <c r="G116" s="280">
        <v>43.18333333333333</v>
      </c>
      <c r="H116" s="280">
        <v>45.483333333333327</v>
      </c>
      <c r="I116" s="280">
        <v>45.966666666666661</v>
      </c>
      <c r="J116" s="280">
        <v>46.633333333333326</v>
      </c>
      <c r="K116" s="278">
        <v>45.3</v>
      </c>
      <c r="L116" s="278">
        <v>44.15</v>
      </c>
      <c r="M116" s="278">
        <v>6.2694700000000001</v>
      </c>
    </row>
    <row r="117" spans="1:13">
      <c r="A117" s="302">
        <v>108</v>
      </c>
      <c r="B117" s="278" t="s">
        <v>261</v>
      </c>
      <c r="C117" s="278">
        <v>64.099999999999994</v>
      </c>
      <c r="D117" s="280">
        <v>64.183333333333337</v>
      </c>
      <c r="E117" s="280">
        <v>63.466666666666669</v>
      </c>
      <c r="F117" s="280">
        <v>62.833333333333329</v>
      </c>
      <c r="G117" s="280">
        <v>62.11666666666666</v>
      </c>
      <c r="H117" s="280">
        <v>64.816666666666677</v>
      </c>
      <c r="I117" s="280">
        <v>65.533333333333346</v>
      </c>
      <c r="J117" s="280">
        <v>66.166666666666686</v>
      </c>
      <c r="K117" s="278">
        <v>64.900000000000006</v>
      </c>
      <c r="L117" s="278">
        <v>63.55</v>
      </c>
      <c r="M117" s="278">
        <v>4.7254100000000001</v>
      </c>
    </row>
    <row r="118" spans="1:13">
      <c r="A118" s="302">
        <v>109</v>
      </c>
      <c r="B118" s="278" t="s">
        <v>128</v>
      </c>
      <c r="C118" s="278">
        <v>74.099999999999994</v>
      </c>
      <c r="D118" s="280">
        <v>73.5</v>
      </c>
      <c r="E118" s="280">
        <v>72.5</v>
      </c>
      <c r="F118" s="280">
        <v>70.900000000000006</v>
      </c>
      <c r="G118" s="280">
        <v>69.900000000000006</v>
      </c>
      <c r="H118" s="280">
        <v>75.099999999999994</v>
      </c>
      <c r="I118" s="280">
        <v>76.099999999999994</v>
      </c>
      <c r="J118" s="280">
        <v>77.699999999999989</v>
      </c>
      <c r="K118" s="278">
        <v>74.5</v>
      </c>
      <c r="L118" s="278">
        <v>71.900000000000006</v>
      </c>
      <c r="M118" s="278">
        <v>129.25558000000001</v>
      </c>
    </row>
    <row r="119" spans="1:13">
      <c r="A119" s="302">
        <v>110</v>
      </c>
      <c r="B119" s="278" t="s">
        <v>123</v>
      </c>
      <c r="C119" s="278">
        <v>454.1</v>
      </c>
      <c r="D119" s="280">
        <v>455.34999999999997</v>
      </c>
      <c r="E119" s="280">
        <v>449.94999999999993</v>
      </c>
      <c r="F119" s="280">
        <v>445.79999999999995</v>
      </c>
      <c r="G119" s="280">
        <v>440.39999999999992</v>
      </c>
      <c r="H119" s="280">
        <v>459.49999999999994</v>
      </c>
      <c r="I119" s="280">
        <v>464.89999999999992</v>
      </c>
      <c r="J119" s="280">
        <v>469.04999999999995</v>
      </c>
      <c r="K119" s="278">
        <v>460.75</v>
      </c>
      <c r="L119" s="278">
        <v>451.2</v>
      </c>
      <c r="M119" s="278">
        <v>20.600840000000002</v>
      </c>
    </row>
    <row r="120" spans="1:13">
      <c r="A120" s="302">
        <v>111</v>
      </c>
      <c r="B120" s="278" t="s">
        <v>125</v>
      </c>
      <c r="C120" s="278">
        <v>357.3</v>
      </c>
      <c r="D120" s="280">
        <v>359.65000000000003</v>
      </c>
      <c r="E120" s="280">
        <v>348.45000000000005</v>
      </c>
      <c r="F120" s="280">
        <v>339.6</v>
      </c>
      <c r="G120" s="280">
        <v>328.40000000000003</v>
      </c>
      <c r="H120" s="280">
        <v>368.50000000000006</v>
      </c>
      <c r="I120" s="280">
        <v>379.7</v>
      </c>
      <c r="J120" s="280">
        <v>388.55000000000007</v>
      </c>
      <c r="K120" s="278">
        <v>370.85</v>
      </c>
      <c r="L120" s="278">
        <v>350.8</v>
      </c>
      <c r="M120" s="278">
        <v>297.36473999999998</v>
      </c>
    </row>
    <row r="121" spans="1:13">
      <c r="A121" s="302">
        <v>112</v>
      </c>
      <c r="B121" s="278" t="s">
        <v>262</v>
      </c>
      <c r="C121" s="278">
        <v>2397.0500000000002</v>
      </c>
      <c r="D121" s="280">
        <v>2389.8166666666666</v>
      </c>
      <c r="E121" s="280">
        <v>2323.5333333333333</v>
      </c>
      <c r="F121" s="280">
        <v>2250.0166666666669</v>
      </c>
      <c r="G121" s="280">
        <v>2183.7333333333336</v>
      </c>
      <c r="H121" s="280">
        <v>2463.333333333333</v>
      </c>
      <c r="I121" s="280">
        <v>2529.6166666666659</v>
      </c>
      <c r="J121" s="280">
        <v>2603.1333333333328</v>
      </c>
      <c r="K121" s="278">
        <v>2456.1</v>
      </c>
      <c r="L121" s="278">
        <v>2316.3000000000002</v>
      </c>
      <c r="M121" s="278">
        <v>7.7138299999999997</v>
      </c>
    </row>
    <row r="122" spans="1:13">
      <c r="A122" s="302">
        <v>113</v>
      </c>
      <c r="B122" s="278" t="s">
        <v>127</v>
      </c>
      <c r="C122" s="278">
        <v>669.55</v>
      </c>
      <c r="D122" s="280">
        <v>667.4</v>
      </c>
      <c r="E122" s="280">
        <v>661.8</v>
      </c>
      <c r="F122" s="280">
        <v>654.04999999999995</v>
      </c>
      <c r="G122" s="280">
        <v>648.44999999999993</v>
      </c>
      <c r="H122" s="280">
        <v>675.15</v>
      </c>
      <c r="I122" s="280">
        <v>680.75000000000011</v>
      </c>
      <c r="J122" s="280">
        <v>688.5</v>
      </c>
      <c r="K122" s="278">
        <v>673</v>
      </c>
      <c r="L122" s="278">
        <v>659.65</v>
      </c>
      <c r="M122" s="278">
        <v>57.951929999999997</v>
      </c>
    </row>
    <row r="123" spans="1:13">
      <c r="A123" s="302">
        <v>114</v>
      </c>
      <c r="B123" s="278" t="s">
        <v>124</v>
      </c>
      <c r="C123" s="278">
        <v>911.9</v>
      </c>
      <c r="D123" s="280">
        <v>912.94999999999993</v>
      </c>
      <c r="E123" s="280">
        <v>898.94999999999982</v>
      </c>
      <c r="F123" s="280">
        <v>885.99999999999989</v>
      </c>
      <c r="G123" s="280">
        <v>871.99999999999977</v>
      </c>
      <c r="H123" s="280">
        <v>925.89999999999986</v>
      </c>
      <c r="I123" s="280">
        <v>939.90000000000009</v>
      </c>
      <c r="J123" s="280">
        <v>952.84999999999991</v>
      </c>
      <c r="K123" s="278">
        <v>926.95</v>
      </c>
      <c r="L123" s="278">
        <v>900</v>
      </c>
      <c r="M123" s="278">
        <v>18.78511</v>
      </c>
    </row>
    <row r="124" spans="1:13">
      <c r="A124" s="302">
        <v>115</v>
      </c>
      <c r="B124" s="278" t="s">
        <v>263</v>
      </c>
      <c r="C124" s="278">
        <v>1599.9</v>
      </c>
      <c r="D124" s="280">
        <v>1585.8333333333333</v>
      </c>
      <c r="E124" s="280">
        <v>1567.1666666666665</v>
      </c>
      <c r="F124" s="280">
        <v>1534.4333333333332</v>
      </c>
      <c r="G124" s="280">
        <v>1515.7666666666664</v>
      </c>
      <c r="H124" s="280">
        <v>1618.5666666666666</v>
      </c>
      <c r="I124" s="280">
        <v>1637.2333333333331</v>
      </c>
      <c r="J124" s="280">
        <v>1669.9666666666667</v>
      </c>
      <c r="K124" s="278">
        <v>1604.5</v>
      </c>
      <c r="L124" s="278">
        <v>1553.1</v>
      </c>
      <c r="M124" s="278">
        <v>1.83786</v>
      </c>
    </row>
    <row r="125" spans="1:13">
      <c r="A125" s="302">
        <v>116</v>
      </c>
      <c r="B125" s="278" t="s">
        <v>264</v>
      </c>
      <c r="C125" s="278">
        <v>40.700000000000003</v>
      </c>
      <c r="D125" s="280">
        <v>41.166666666666664</v>
      </c>
      <c r="E125" s="280">
        <v>39.333333333333329</v>
      </c>
      <c r="F125" s="280">
        <v>37.966666666666661</v>
      </c>
      <c r="G125" s="280">
        <v>36.133333333333326</v>
      </c>
      <c r="H125" s="280">
        <v>42.533333333333331</v>
      </c>
      <c r="I125" s="280">
        <v>44.36666666666666</v>
      </c>
      <c r="J125" s="280">
        <v>45.733333333333334</v>
      </c>
      <c r="K125" s="278">
        <v>43</v>
      </c>
      <c r="L125" s="278">
        <v>39.799999999999997</v>
      </c>
      <c r="M125" s="278">
        <v>51.972819999999999</v>
      </c>
    </row>
    <row r="126" spans="1:13">
      <c r="A126" s="302">
        <v>117</v>
      </c>
      <c r="B126" s="278" t="s">
        <v>131</v>
      </c>
      <c r="C126" s="278">
        <v>171.05</v>
      </c>
      <c r="D126" s="280">
        <v>170.78333333333333</v>
      </c>
      <c r="E126" s="280">
        <v>168.56666666666666</v>
      </c>
      <c r="F126" s="280">
        <v>166.08333333333334</v>
      </c>
      <c r="G126" s="280">
        <v>163.86666666666667</v>
      </c>
      <c r="H126" s="280">
        <v>173.26666666666665</v>
      </c>
      <c r="I126" s="280">
        <v>175.48333333333329</v>
      </c>
      <c r="J126" s="280">
        <v>177.96666666666664</v>
      </c>
      <c r="K126" s="278">
        <v>173</v>
      </c>
      <c r="L126" s="278">
        <v>168.3</v>
      </c>
      <c r="M126" s="278">
        <v>100.91862999999999</v>
      </c>
    </row>
    <row r="127" spans="1:13">
      <c r="A127" s="302">
        <v>118</v>
      </c>
      <c r="B127" s="278" t="s">
        <v>130</v>
      </c>
      <c r="C127" s="278">
        <v>94.95</v>
      </c>
      <c r="D127" s="280">
        <v>93.766666666666666</v>
      </c>
      <c r="E127" s="280">
        <v>91.833333333333329</v>
      </c>
      <c r="F127" s="280">
        <v>88.716666666666669</v>
      </c>
      <c r="G127" s="280">
        <v>86.783333333333331</v>
      </c>
      <c r="H127" s="280">
        <v>96.883333333333326</v>
      </c>
      <c r="I127" s="280">
        <v>98.816666666666663</v>
      </c>
      <c r="J127" s="280">
        <v>101.93333333333332</v>
      </c>
      <c r="K127" s="278">
        <v>95.7</v>
      </c>
      <c r="L127" s="278">
        <v>90.65</v>
      </c>
      <c r="M127" s="278">
        <v>152.72019</v>
      </c>
    </row>
    <row r="128" spans="1:13">
      <c r="A128" s="302">
        <v>119</v>
      </c>
      <c r="B128" s="278" t="s">
        <v>132</v>
      </c>
      <c r="C128" s="278">
        <v>1521.5</v>
      </c>
      <c r="D128" s="280">
        <v>1515.8666666666668</v>
      </c>
      <c r="E128" s="280">
        <v>1491.5333333333335</v>
      </c>
      <c r="F128" s="280">
        <v>1461.5666666666668</v>
      </c>
      <c r="G128" s="280">
        <v>1437.2333333333336</v>
      </c>
      <c r="H128" s="280">
        <v>1545.8333333333335</v>
      </c>
      <c r="I128" s="280">
        <v>1570.1666666666665</v>
      </c>
      <c r="J128" s="280">
        <v>1600.1333333333334</v>
      </c>
      <c r="K128" s="278">
        <v>1540.2</v>
      </c>
      <c r="L128" s="278">
        <v>1485.9</v>
      </c>
      <c r="M128" s="278">
        <v>15.982469999999999</v>
      </c>
    </row>
    <row r="129" spans="1:13">
      <c r="A129" s="302">
        <v>120</v>
      </c>
      <c r="B129" s="278" t="s">
        <v>265</v>
      </c>
      <c r="C129" s="278">
        <v>455</v>
      </c>
      <c r="D129" s="280">
        <v>449.9666666666667</v>
      </c>
      <c r="E129" s="280">
        <v>444.93333333333339</v>
      </c>
      <c r="F129" s="280">
        <v>434.86666666666667</v>
      </c>
      <c r="G129" s="280">
        <v>429.83333333333337</v>
      </c>
      <c r="H129" s="280">
        <v>460.03333333333342</v>
      </c>
      <c r="I129" s="280">
        <v>465.06666666666672</v>
      </c>
      <c r="J129" s="280">
        <v>475.13333333333344</v>
      </c>
      <c r="K129" s="278">
        <v>455</v>
      </c>
      <c r="L129" s="278">
        <v>439.9</v>
      </c>
      <c r="M129" s="278">
        <v>3.84124</v>
      </c>
    </row>
    <row r="130" spans="1:13">
      <c r="A130" s="302">
        <v>121</v>
      </c>
      <c r="B130" s="278" t="s">
        <v>134</v>
      </c>
      <c r="C130" s="278">
        <v>1160.0999999999999</v>
      </c>
      <c r="D130" s="280">
        <v>1151.0333333333333</v>
      </c>
      <c r="E130" s="280">
        <v>1124.0666666666666</v>
      </c>
      <c r="F130" s="280">
        <v>1088.0333333333333</v>
      </c>
      <c r="G130" s="280">
        <v>1061.0666666666666</v>
      </c>
      <c r="H130" s="280">
        <v>1187.0666666666666</v>
      </c>
      <c r="I130" s="280">
        <v>1214.0333333333333</v>
      </c>
      <c r="J130" s="280">
        <v>1250.0666666666666</v>
      </c>
      <c r="K130" s="278">
        <v>1178</v>
      </c>
      <c r="L130" s="278">
        <v>1115</v>
      </c>
      <c r="M130" s="278">
        <v>52.543889999999998</v>
      </c>
    </row>
    <row r="131" spans="1:13">
      <c r="A131" s="302">
        <v>122</v>
      </c>
      <c r="B131" s="278" t="s">
        <v>135</v>
      </c>
      <c r="C131" s="278">
        <v>53.7</v>
      </c>
      <c r="D131" s="280">
        <v>53.4</v>
      </c>
      <c r="E131" s="280">
        <v>51.9</v>
      </c>
      <c r="F131" s="280">
        <v>50.1</v>
      </c>
      <c r="G131" s="280">
        <v>48.6</v>
      </c>
      <c r="H131" s="280">
        <v>55.199999999999996</v>
      </c>
      <c r="I131" s="280">
        <v>56.699999999999996</v>
      </c>
      <c r="J131" s="280">
        <v>58.499999999999993</v>
      </c>
      <c r="K131" s="278">
        <v>54.9</v>
      </c>
      <c r="L131" s="278">
        <v>51.6</v>
      </c>
      <c r="M131" s="278">
        <v>154.84791999999999</v>
      </c>
    </row>
    <row r="132" spans="1:13">
      <c r="A132" s="302">
        <v>123</v>
      </c>
      <c r="B132" s="278" t="s">
        <v>266</v>
      </c>
      <c r="C132" s="278">
        <v>1160</v>
      </c>
      <c r="D132" s="280">
        <v>1156.6666666666667</v>
      </c>
      <c r="E132" s="280">
        <v>1138.3333333333335</v>
      </c>
      <c r="F132" s="280">
        <v>1116.6666666666667</v>
      </c>
      <c r="G132" s="280">
        <v>1098.3333333333335</v>
      </c>
      <c r="H132" s="280">
        <v>1178.3333333333335</v>
      </c>
      <c r="I132" s="280">
        <v>1196.666666666667</v>
      </c>
      <c r="J132" s="280">
        <v>1218.3333333333335</v>
      </c>
      <c r="K132" s="278">
        <v>1175</v>
      </c>
      <c r="L132" s="278">
        <v>1135</v>
      </c>
      <c r="M132" s="278">
        <v>1.9627300000000001</v>
      </c>
    </row>
    <row r="133" spans="1:13">
      <c r="A133" s="302">
        <v>124</v>
      </c>
      <c r="B133" s="278" t="s">
        <v>136</v>
      </c>
      <c r="C133" s="278">
        <v>248.75</v>
      </c>
      <c r="D133" s="280">
        <v>243.5</v>
      </c>
      <c r="E133" s="280">
        <v>233.3</v>
      </c>
      <c r="F133" s="280">
        <v>217.85000000000002</v>
      </c>
      <c r="G133" s="280">
        <v>207.65000000000003</v>
      </c>
      <c r="H133" s="280">
        <v>258.95</v>
      </c>
      <c r="I133" s="280">
        <v>269.14999999999998</v>
      </c>
      <c r="J133" s="280">
        <v>284.59999999999997</v>
      </c>
      <c r="K133" s="278">
        <v>253.7</v>
      </c>
      <c r="L133" s="278">
        <v>228.05</v>
      </c>
      <c r="M133" s="278">
        <v>125.43509</v>
      </c>
    </row>
    <row r="134" spans="1:13">
      <c r="A134" s="302">
        <v>125</v>
      </c>
      <c r="B134" s="278" t="s">
        <v>267</v>
      </c>
      <c r="C134" s="278">
        <v>1784</v>
      </c>
      <c r="D134" s="280">
        <v>1776.3333333333333</v>
      </c>
      <c r="E134" s="280">
        <v>1718.6666666666665</v>
      </c>
      <c r="F134" s="280">
        <v>1653.3333333333333</v>
      </c>
      <c r="G134" s="280">
        <v>1595.6666666666665</v>
      </c>
      <c r="H134" s="280">
        <v>1841.6666666666665</v>
      </c>
      <c r="I134" s="280">
        <v>1899.333333333333</v>
      </c>
      <c r="J134" s="280">
        <v>1964.6666666666665</v>
      </c>
      <c r="K134" s="278">
        <v>1834</v>
      </c>
      <c r="L134" s="278">
        <v>1711</v>
      </c>
      <c r="M134" s="278">
        <v>8.4233600000000006</v>
      </c>
    </row>
    <row r="135" spans="1:13">
      <c r="A135" s="302">
        <v>126</v>
      </c>
      <c r="B135" s="278" t="s">
        <v>137</v>
      </c>
      <c r="C135" s="278">
        <v>835</v>
      </c>
      <c r="D135" s="280">
        <v>825.33333333333337</v>
      </c>
      <c r="E135" s="280">
        <v>809.66666666666674</v>
      </c>
      <c r="F135" s="280">
        <v>784.33333333333337</v>
      </c>
      <c r="G135" s="280">
        <v>768.66666666666674</v>
      </c>
      <c r="H135" s="280">
        <v>850.66666666666674</v>
      </c>
      <c r="I135" s="280">
        <v>866.33333333333348</v>
      </c>
      <c r="J135" s="280">
        <v>891.66666666666674</v>
      </c>
      <c r="K135" s="278">
        <v>841</v>
      </c>
      <c r="L135" s="278">
        <v>800</v>
      </c>
      <c r="M135" s="278">
        <v>59.500149999999998</v>
      </c>
    </row>
    <row r="136" spans="1:13">
      <c r="A136" s="302">
        <v>127</v>
      </c>
      <c r="B136" s="278" t="s">
        <v>138</v>
      </c>
      <c r="C136" s="278">
        <v>873.2</v>
      </c>
      <c r="D136" s="280">
        <v>864.06666666666661</v>
      </c>
      <c r="E136" s="280">
        <v>850.13333333333321</v>
      </c>
      <c r="F136" s="280">
        <v>827.06666666666661</v>
      </c>
      <c r="G136" s="280">
        <v>813.13333333333321</v>
      </c>
      <c r="H136" s="280">
        <v>887.13333333333321</v>
      </c>
      <c r="I136" s="280">
        <v>901.06666666666661</v>
      </c>
      <c r="J136" s="280">
        <v>924.13333333333321</v>
      </c>
      <c r="K136" s="278">
        <v>878</v>
      </c>
      <c r="L136" s="278">
        <v>841</v>
      </c>
      <c r="M136" s="278">
        <v>39.528590000000001</v>
      </c>
    </row>
    <row r="137" spans="1:13">
      <c r="A137" s="302">
        <v>128</v>
      </c>
      <c r="B137" s="278" t="s">
        <v>149</v>
      </c>
      <c r="C137" s="278">
        <v>57298.9</v>
      </c>
      <c r="D137" s="280">
        <v>57147.983333333337</v>
      </c>
      <c r="E137" s="280">
        <v>56895.966666666674</v>
      </c>
      <c r="F137" s="280">
        <v>56493.03333333334</v>
      </c>
      <c r="G137" s="280">
        <v>56241.016666666677</v>
      </c>
      <c r="H137" s="280">
        <v>57550.916666666672</v>
      </c>
      <c r="I137" s="280">
        <v>57802.933333333334</v>
      </c>
      <c r="J137" s="280">
        <v>58205.866666666669</v>
      </c>
      <c r="K137" s="278">
        <v>57400</v>
      </c>
      <c r="L137" s="278">
        <v>56745.05</v>
      </c>
      <c r="M137" s="278">
        <v>7.0449999999999999E-2</v>
      </c>
    </row>
    <row r="138" spans="1:13">
      <c r="A138" s="302">
        <v>129</v>
      </c>
      <c r="B138" s="278" t="s">
        <v>146</v>
      </c>
      <c r="C138" s="278">
        <v>897.5</v>
      </c>
      <c r="D138" s="280">
        <v>893.93333333333339</v>
      </c>
      <c r="E138" s="280">
        <v>883.71666666666681</v>
      </c>
      <c r="F138" s="280">
        <v>869.93333333333339</v>
      </c>
      <c r="G138" s="280">
        <v>859.71666666666681</v>
      </c>
      <c r="H138" s="280">
        <v>907.71666666666681</v>
      </c>
      <c r="I138" s="280">
        <v>917.93333333333351</v>
      </c>
      <c r="J138" s="280">
        <v>931.71666666666681</v>
      </c>
      <c r="K138" s="278">
        <v>904.15</v>
      </c>
      <c r="L138" s="278">
        <v>880.15</v>
      </c>
      <c r="M138" s="278">
        <v>4.8324299999999996</v>
      </c>
    </row>
    <row r="139" spans="1:13">
      <c r="A139" s="302">
        <v>130</v>
      </c>
      <c r="B139" s="278" t="s">
        <v>140</v>
      </c>
      <c r="C139" s="278">
        <v>136.69999999999999</v>
      </c>
      <c r="D139" s="280">
        <v>136.88333333333333</v>
      </c>
      <c r="E139" s="280">
        <v>132.06666666666666</v>
      </c>
      <c r="F139" s="280">
        <v>127.43333333333334</v>
      </c>
      <c r="G139" s="280">
        <v>122.61666666666667</v>
      </c>
      <c r="H139" s="280">
        <v>141.51666666666665</v>
      </c>
      <c r="I139" s="280">
        <v>146.33333333333331</v>
      </c>
      <c r="J139" s="280">
        <v>150.96666666666664</v>
      </c>
      <c r="K139" s="278">
        <v>141.69999999999999</v>
      </c>
      <c r="L139" s="278">
        <v>132.25</v>
      </c>
      <c r="M139" s="278">
        <v>139.34548000000001</v>
      </c>
    </row>
    <row r="140" spans="1:13">
      <c r="A140" s="302">
        <v>131</v>
      </c>
      <c r="B140" s="278" t="s">
        <v>139</v>
      </c>
      <c r="C140" s="278">
        <v>405.05</v>
      </c>
      <c r="D140" s="280">
        <v>399.48333333333335</v>
      </c>
      <c r="E140" s="280">
        <v>385.26666666666671</v>
      </c>
      <c r="F140" s="280">
        <v>365.48333333333335</v>
      </c>
      <c r="G140" s="280">
        <v>351.26666666666671</v>
      </c>
      <c r="H140" s="280">
        <v>419.26666666666671</v>
      </c>
      <c r="I140" s="280">
        <v>433.48333333333341</v>
      </c>
      <c r="J140" s="280">
        <v>453.26666666666671</v>
      </c>
      <c r="K140" s="278">
        <v>413.7</v>
      </c>
      <c r="L140" s="278">
        <v>379.7</v>
      </c>
      <c r="M140" s="278">
        <v>106.08571000000001</v>
      </c>
    </row>
    <row r="141" spans="1:13">
      <c r="A141" s="302">
        <v>132</v>
      </c>
      <c r="B141" s="278" t="s">
        <v>141</v>
      </c>
      <c r="C141" s="278">
        <v>121.2</v>
      </c>
      <c r="D141" s="280">
        <v>119.58333333333333</v>
      </c>
      <c r="E141" s="280">
        <v>117.16666666666666</v>
      </c>
      <c r="F141" s="280">
        <v>113.13333333333333</v>
      </c>
      <c r="G141" s="280">
        <v>110.71666666666665</v>
      </c>
      <c r="H141" s="280">
        <v>123.61666666666666</v>
      </c>
      <c r="I141" s="280">
        <v>126.03333333333332</v>
      </c>
      <c r="J141" s="280">
        <v>130.06666666666666</v>
      </c>
      <c r="K141" s="278">
        <v>122</v>
      </c>
      <c r="L141" s="278">
        <v>115.55</v>
      </c>
      <c r="M141" s="278">
        <v>98.673180000000002</v>
      </c>
    </row>
    <row r="142" spans="1:13">
      <c r="A142" s="302">
        <v>133</v>
      </c>
      <c r="B142" s="278" t="s">
        <v>268</v>
      </c>
      <c r="C142" s="278">
        <v>27.45</v>
      </c>
      <c r="D142" s="280">
        <v>27.650000000000002</v>
      </c>
      <c r="E142" s="280">
        <v>27.100000000000005</v>
      </c>
      <c r="F142" s="280">
        <v>26.750000000000004</v>
      </c>
      <c r="G142" s="280">
        <v>26.200000000000006</v>
      </c>
      <c r="H142" s="280">
        <v>28.000000000000004</v>
      </c>
      <c r="I142" s="280">
        <v>28.55</v>
      </c>
      <c r="J142" s="280">
        <v>28.900000000000002</v>
      </c>
      <c r="K142" s="278">
        <v>28.2</v>
      </c>
      <c r="L142" s="278">
        <v>27.3</v>
      </c>
      <c r="M142" s="278">
        <v>3.8390399999999998</v>
      </c>
    </row>
    <row r="143" spans="1:13">
      <c r="A143" s="302">
        <v>134</v>
      </c>
      <c r="B143" s="278" t="s">
        <v>142</v>
      </c>
      <c r="C143" s="278">
        <v>316.89999999999998</v>
      </c>
      <c r="D143" s="280">
        <v>316.0333333333333</v>
      </c>
      <c r="E143" s="280">
        <v>312.86666666666662</v>
      </c>
      <c r="F143" s="280">
        <v>308.83333333333331</v>
      </c>
      <c r="G143" s="280">
        <v>305.66666666666663</v>
      </c>
      <c r="H143" s="280">
        <v>320.06666666666661</v>
      </c>
      <c r="I143" s="280">
        <v>323.23333333333335</v>
      </c>
      <c r="J143" s="280">
        <v>327.26666666666659</v>
      </c>
      <c r="K143" s="278">
        <v>319.2</v>
      </c>
      <c r="L143" s="278">
        <v>312</v>
      </c>
      <c r="M143" s="278">
        <v>23.050909999999998</v>
      </c>
    </row>
    <row r="144" spans="1:13">
      <c r="A144" s="302">
        <v>135</v>
      </c>
      <c r="B144" s="278" t="s">
        <v>143</v>
      </c>
      <c r="C144" s="278">
        <v>4891.95</v>
      </c>
      <c r="D144" s="280">
        <v>4852.4833333333336</v>
      </c>
      <c r="E144" s="280">
        <v>4784.9666666666672</v>
      </c>
      <c r="F144" s="280">
        <v>4677.9833333333336</v>
      </c>
      <c r="G144" s="280">
        <v>4610.4666666666672</v>
      </c>
      <c r="H144" s="280">
        <v>4959.4666666666672</v>
      </c>
      <c r="I144" s="280">
        <v>5026.9833333333336</v>
      </c>
      <c r="J144" s="280">
        <v>5133.9666666666672</v>
      </c>
      <c r="K144" s="278">
        <v>4920</v>
      </c>
      <c r="L144" s="278">
        <v>4745.5</v>
      </c>
      <c r="M144" s="278">
        <v>15.182969999999999</v>
      </c>
    </row>
    <row r="145" spans="1:13">
      <c r="A145" s="302">
        <v>136</v>
      </c>
      <c r="B145" s="278" t="s">
        <v>145</v>
      </c>
      <c r="C145" s="278">
        <v>434.95</v>
      </c>
      <c r="D145" s="280">
        <v>428.5333333333333</v>
      </c>
      <c r="E145" s="280">
        <v>418.06666666666661</v>
      </c>
      <c r="F145" s="280">
        <v>401.18333333333328</v>
      </c>
      <c r="G145" s="280">
        <v>390.71666666666658</v>
      </c>
      <c r="H145" s="280">
        <v>445.41666666666663</v>
      </c>
      <c r="I145" s="280">
        <v>455.88333333333333</v>
      </c>
      <c r="J145" s="280">
        <v>472.76666666666665</v>
      </c>
      <c r="K145" s="278">
        <v>439</v>
      </c>
      <c r="L145" s="278">
        <v>411.65</v>
      </c>
      <c r="M145" s="278">
        <v>9.6631</v>
      </c>
    </row>
    <row r="146" spans="1:13">
      <c r="A146" s="302">
        <v>137</v>
      </c>
      <c r="B146" s="278" t="s">
        <v>147</v>
      </c>
      <c r="C146" s="278">
        <v>904.4</v>
      </c>
      <c r="D146" s="280">
        <v>901.30000000000007</v>
      </c>
      <c r="E146" s="280">
        <v>886.20000000000016</v>
      </c>
      <c r="F146" s="280">
        <v>868.00000000000011</v>
      </c>
      <c r="G146" s="280">
        <v>852.9000000000002</v>
      </c>
      <c r="H146" s="280">
        <v>919.50000000000011</v>
      </c>
      <c r="I146" s="280">
        <v>934.6</v>
      </c>
      <c r="J146" s="280">
        <v>952.80000000000007</v>
      </c>
      <c r="K146" s="278">
        <v>916.4</v>
      </c>
      <c r="L146" s="278">
        <v>883.1</v>
      </c>
      <c r="M146" s="278">
        <v>9.2732100000000006</v>
      </c>
    </row>
    <row r="147" spans="1:13">
      <c r="A147" s="302">
        <v>138</v>
      </c>
      <c r="B147" s="278" t="s">
        <v>148</v>
      </c>
      <c r="C147" s="278">
        <v>82</v>
      </c>
      <c r="D147" s="280">
        <v>81.3</v>
      </c>
      <c r="E147" s="280">
        <v>79.399999999999991</v>
      </c>
      <c r="F147" s="280">
        <v>76.8</v>
      </c>
      <c r="G147" s="280">
        <v>74.899999999999991</v>
      </c>
      <c r="H147" s="280">
        <v>83.899999999999991</v>
      </c>
      <c r="I147" s="280">
        <v>85.8</v>
      </c>
      <c r="J147" s="280">
        <v>88.399999999999991</v>
      </c>
      <c r="K147" s="278">
        <v>83.2</v>
      </c>
      <c r="L147" s="278">
        <v>78.7</v>
      </c>
      <c r="M147" s="278">
        <v>84.954269999999994</v>
      </c>
    </row>
    <row r="148" spans="1:13">
      <c r="A148" s="302">
        <v>139</v>
      </c>
      <c r="B148" s="278" t="s">
        <v>269</v>
      </c>
      <c r="C148" s="278">
        <v>823.95</v>
      </c>
      <c r="D148" s="280">
        <v>826.5</v>
      </c>
      <c r="E148" s="280">
        <v>816</v>
      </c>
      <c r="F148" s="280">
        <v>808.05</v>
      </c>
      <c r="G148" s="280">
        <v>797.55</v>
      </c>
      <c r="H148" s="280">
        <v>834.45</v>
      </c>
      <c r="I148" s="280">
        <v>844.95</v>
      </c>
      <c r="J148" s="280">
        <v>852.90000000000009</v>
      </c>
      <c r="K148" s="278">
        <v>837</v>
      </c>
      <c r="L148" s="278">
        <v>818.55</v>
      </c>
      <c r="M148" s="278">
        <v>0.83333999999999997</v>
      </c>
    </row>
    <row r="149" spans="1:13">
      <c r="A149" s="302">
        <v>140</v>
      </c>
      <c r="B149" s="278" t="s">
        <v>150</v>
      </c>
      <c r="C149" s="278">
        <v>811.05</v>
      </c>
      <c r="D149" s="280">
        <v>800.9666666666667</v>
      </c>
      <c r="E149" s="280">
        <v>787.08333333333337</v>
      </c>
      <c r="F149" s="280">
        <v>763.11666666666667</v>
      </c>
      <c r="G149" s="280">
        <v>749.23333333333335</v>
      </c>
      <c r="H149" s="280">
        <v>824.93333333333339</v>
      </c>
      <c r="I149" s="280">
        <v>838.81666666666661</v>
      </c>
      <c r="J149" s="280">
        <v>862.78333333333342</v>
      </c>
      <c r="K149" s="278">
        <v>814.85</v>
      </c>
      <c r="L149" s="278">
        <v>777</v>
      </c>
      <c r="M149" s="278">
        <v>12.98348</v>
      </c>
    </row>
    <row r="150" spans="1:13">
      <c r="A150" s="302">
        <v>141</v>
      </c>
      <c r="B150" s="278" t="s">
        <v>270</v>
      </c>
      <c r="C150" s="278">
        <v>602</v>
      </c>
      <c r="D150" s="280">
        <v>603</v>
      </c>
      <c r="E150" s="280">
        <v>594</v>
      </c>
      <c r="F150" s="280">
        <v>586</v>
      </c>
      <c r="G150" s="280">
        <v>577</v>
      </c>
      <c r="H150" s="280">
        <v>611</v>
      </c>
      <c r="I150" s="280">
        <v>620</v>
      </c>
      <c r="J150" s="280">
        <v>628</v>
      </c>
      <c r="K150" s="278">
        <v>612</v>
      </c>
      <c r="L150" s="278">
        <v>595</v>
      </c>
      <c r="M150" s="278">
        <v>6.3856400000000004</v>
      </c>
    </row>
    <row r="151" spans="1:13">
      <c r="A151" s="302">
        <v>142</v>
      </c>
      <c r="B151" s="278" t="s">
        <v>152</v>
      </c>
      <c r="C151" s="278">
        <v>17.3</v>
      </c>
      <c r="D151" s="280">
        <v>17.216666666666669</v>
      </c>
      <c r="E151" s="280">
        <v>17.033333333333339</v>
      </c>
      <c r="F151" s="280">
        <v>16.766666666666669</v>
      </c>
      <c r="G151" s="280">
        <v>16.583333333333339</v>
      </c>
      <c r="H151" s="280">
        <v>17.483333333333338</v>
      </c>
      <c r="I151" s="280">
        <v>17.666666666666668</v>
      </c>
      <c r="J151" s="280">
        <v>17.933333333333337</v>
      </c>
      <c r="K151" s="278">
        <v>17.399999999999999</v>
      </c>
      <c r="L151" s="278">
        <v>16.95</v>
      </c>
      <c r="M151" s="278">
        <v>44.336530000000003</v>
      </c>
    </row>
    <row r="152" spans="1:13">
      <c r="A152" s="302">
        <v>143</v>
      </c>
      <c r="B152" s="278" t="s">
        <v>271</v>
      </c>
      <c r="C152" s="278">
        <v>19.7</v>
      </c>
      <c r="D152" s="280">
        <v>19.716666666666665</v>
      </c>
      <c r="E152" s="280">
        <v>19.533333333333331</v>
      </c>
      <c r="F152" s="280">
        <v>19.366666666666667</v>
      </c>
      <c r="G152" s="280">
        <v>19.183333333333334</v>
      </c>
      <c r="H152" s="280">
        <v>19.883333333333329</v>
      </c>
      <c r="I152" s="280">
        <v>20.066666666666659</v>
      </c>
      <c r="J152" s="280">
        <v>20.233333333333327</v>
      </c>
      <c r="K152" s="278">
        <v>19.899999999999999</v>
      </c>
      <c r="L152" s="278">
        <v>19.55</v>
      </c>
      <c r="M152" s="278">
        <v>25.05472</v>
      </c>
    </row>
    <row r="153" spans="1:13">
      <c r="A153" s="302">
        <v>144</v>
      </c>
      <c r="B153" s="278" t="s">
        <v>156</v>
      </c>
      <c r="C153" s="278">
        <v>71.099999999999994</v>
      </c>
      <c r="D153" s="280">
        <v>71.433333333333337</v>
      </c>
      <c r="E153" s="280">
        <v>70.466666666666669</v>
      </c>
      <c r="F153" s="280">
        <v>69.833333333333329</v>
      </c>
      <c r="G153" s="280">
        <v>68.86666666666666</v>
      </c>
      <c r="H153" s="280">
        <v>72.066666666666677</v>
      </c>
      <c r="I153" s="280">
        <v>73.033333333333346</v>
      </c>
      <c r="J153" s="280">
        <v>73.666666666666686</v>
      </c>
      <c r="K153" s="278">
        <v>72.400000000000006</v>
      </c>
      <c r="L153" s="278">
        <v>70.8</v>
      </c>
      <c r="M153" s="278">
        <v>19.852689999999999</v>
      </c>
    </row>
    <row r="154" spans="1:13">
      <c r="A154" s="302">
        <v>145</v>
      </c>
      <c r="B154" s="278" t="s">
        <v>157</v>
      </c>
      <c r="C154" s="278">
        <v>92.9</v>
      </c>
      <c r="D154" s="280">
        <v>91.866666666666674</v>
      </c>
      <c r="E154" s="280">
        <v>90.333333333333343</v>
      </c>
      <c r="F154" s="280">
        <v>87.766666666666666</v>
      </c>
      <c r="G154" s="280">
        <v>86.233333333333334</v>
      </c>
      <c r="H154" s="280">
        <v>94.433333333333351</v>
      </c>
      <c r="I154" s="280">
        <v>95.966666666666683</v>
      </c>
      <c r="J154" s="280">
        <v>98.53333333333336</v>
      </c>
      <c r="K154" s="278">
        <v>93.4</v>
      </c>
      <c r="L154" s="278">
        <v>89.3</v>
      </c>
      <c r="M154" s="278">
        <v>101.26456</v>
      </c>
    </row>
    <row r="155" spans="1:13">
      <c r="A155" s="302">
        <v>146</v>
      </c>
      <c r="B155" s="278" t="s">
        <v>151</v>
      </c>
      <c r="C155" s="278">
        <v>27.9</v>
      </c>
      <c r="D155" s="280">
        <v>27.933333333333337</v>
      </c>
      <c r="E155" s="280">
        <v>27.566666666666674</v>
      </c>
      <c r="F155" s="280">
        <v>27.233333333333338</v>
      </c>
      <c r="G155" s="280">
        <v>26.866666666666674</v>
      </c>
      <c r="H155" s="280">
        <v>28.266666666666673</v>
      </c>
      <c r="I155" s="280">
        <v>28.633333333333333</v>
      </c>
      <c r="J155" s="280">
        <v>28.966666666666672</v>
      </c>
      <c r="K155" s="278">
        <v>28.3</v>
      </c>
      <c r="L155" s="278">
        <v>27.6</v>
      </c>
      <c r="M155" s="278">
        <v>49.597050000000003</v>
      </c>
    </row>
    <row r="156" spans="1:13">
      <c r="A156" s="302">
        <v>147</v>
      </c>
      <c r="B156" s="278" t="s">
        <v>154</v>
      </c>
      <c r="C156" s="278">
        <v>16303.4</v>
      </c>
      <c r="D156" s="280">
        <v>16349.783333333333</v>
      </c>
      <c r="E156" s="280">
        <v>16104.616666666665</v>
      </c>
      <c r="F156" s="280">
        <v>15905.833333333332</v>
      </c>
      <c r="G156" s="280">
        <v>15660.666666666664</v>
      </c>
      <c r="H156" s="280">
        <v>16548.566666666666</v>
      </c>
      <c r="I156" s="280">
        <v>16793.733333333337</v>
      </c>
      <c r="J156" s="280">
        <v>16992.516666666666</v>
      </c>
      <c r="K156" s="278">
        <v>16594.95</v>
      </c>
      <c r="L156" s="278">
        <v>16151</v>
      </c>
      <c r="M156" s="278">
        <v>1.79539</v>
      </c>
    </row>
    <row r="157" spans="1:13">
      <c r="A157" s="302">
        <v>148</v>
      </c>
      <c r="B157" s="278" t="s">
        <v>3163</v>
      </c>
      <c r="C157" s="278">
        <v>235.9</v>
      </c>
      <c r="D157" s="280">
        <v>234.26666666666665</v>
      </c>
      <c r="E157" s="280">
        <v>231.6333333333333</v>
      </c>
      <c r="F157" s="280">
        <v>227.36666666666665</v>
      </c>
      <c r="G157" s="280">
        <v>224.73333333333329</v>
      </c>
      <c r="H157" s="280">
        <v>238.5333333333333</v>
      </c>
      <c r="I157" s="280">
        <v>241.16666666666663</v>
      </c>
      <c r="J157" s="280">
        <v>245.43333333333331</v>
      </c>
      <c r="K157" s="278">
        <v>236.9</v>
      </c>
      <c r="L157" s="278">
        <v>230</v>
      </c>
      <c r="M157" s="278">
        <v>6.28322</v>
      </c>
    </row>
    <row r="158" spans="1:13">
      <c r="A158" s="302">
        <v>149</v>
      </c>
      <c r="B158" s="278" t="s">
        <v>272</v>
      </c>
      <c r="C158" s="278">
        <v>301.2</v>
      </c>
      <c r="D158" s="280">
        <v>302.23333333333335</v>
      </c>
      <c r="E158" s="280">
        <v>295.4666666666667</v>
      </c>
      <c r="F158" s="280">
        <v>289.73333333333335</v>
      </c>
      <c r="G158" s="280">
        <v>282.9666666666667</v>
      </c>
      <c r="H158" s="280">
        <v>307.9666666666667</v>
      </c>
      <c r="I158" s="280">
        <v>314.73333333333335</v>
      </c>
      <c r="J158" s="280">
        <v>320.4666666666667</v>
      </c>
      <c r="K158" s="278">
        <v>309</v>
      </c>
      <c r="L158" s="278">
        <v>296.5</v>
      </c>
      <c r="M158" s="278">
        <v>8.0578199999999995</v>
      </c>
    </row>
    <row r="159" spans="1:13">
      <c r="A159" s="302">
        <v>150</v>
      </c>
      <c r="B159" s="278" t="s">
        <v>159</v>
      </c>
      <c r="C159" s="278">
        <v>78</v>
      </c>
      <c r="D159" s="280">
        <v>77.600000000000009</v>
      </c>
      <c r="E159" s="280">
        <v>76.700000000000017</v>
      </c>
      <c r="F159" s="280">
        <v>75.400000000000006</v>
      </c>
      <c r="G159" s="280">
        <v>74.500000000000014</v>
      </c>
      <c r="H159" s="280">
        <v>78.90000000000002</v>
      </c>
      <c r="I159" s="280">
        <v>79.800000000000026</v>
      </c>
      <c r="J159" s="280">
        <v>81.100000000000023</v>
      </c>
      <c r="K159" s="278">
        <v>78.5</v>
      </c>
      <c r="L159" s="278">
        <v>76.3</v>
      </c>
      <c r="M159" s="278">
        <v>129.69875999999999</v>
      </c>
    </row>
    <row r="160" spans="1:13">
      <c r="A160" s="302">
        <v>151</v>
      </c>
      <c r="B160" s="278" t="s">
        <v>158</v>
      </c>
      <c r="C160" s="278">
        <v>83.6</v>
      </c>
      <c r="D160" s="280">
        <v>83.833333333333329</v>
      </c>
      <c r="E160" s="280">
        <v>82.266666666666652</v>
      </c>
      <c r="F160" s="280">
        <v>80.933333333333323</v>
      </c>
      <c r="G160" s="280">
        <v>79.366666666666646</v>
      </c>
      <c r="H160" s="280">
        <v>85.166666666666657</v>
      </c>
      <c r="I160" s="280">
        <v>86.733333333333348</v>
      </c>
      <c r="J160" s="280">
        <v>88.066666666666663</v>
      </c>
      <c r="K160" s="278">
        <v>85.4</v>
      </c>
      <c r="L160" s="278">
        <v>82.5</v>
      </c>
      <c r="M160" s="278">
        <v>9.0285799999999998</v>
      </c>
    </row>
    <row r="161" spans="1:13">
      <c r="A161" s="302">
        <v>152</v>
      </c>
      <c r="B161" s="278" t="s">
        <v>273</v>
      </c>
      <c r="C161" s="278">
        <v>2338.6</v>
      </c>
      <c r="D161" s="280">
        <v>2358.2666666666664</v>
      </c>
      <c r="E161" s="280">
        <v>2275.333333333333</v>
      </c>
      <c r="F161" s="280">
        <v>2212.0666666666666</v>
      </c>
      <c r="G161" s="280">
        <v>2129.1333333333332</v>
      </c>
      <c r="H161" s="280">
        <v>2421.5333333333328</v>
      </c>
      <c r="I161" s="280">
        <v>2504.4666666666662</v>
      </c>
      <c r="J161" s="280">
        <v>2567.7333333333327</v>
      </c>
      <c r="K161" s="278">
        <v>2441.1999999999998</v>
      </c>
      <c r="L161" s="278">
        <v>2295</v>
      </c>
      <c r="M161" s="278">
        <v>0.41911999999999999</v>
      </c>
    </row>
    <row r="162" spans="1:13">
      <c r="A162" s="302">
        <v>153</v>
      </c>
      <c r="B162" s="278" t="s">
        <v>274</v>
      </c>
      <c r="C162" s="278">
        <v>1486.4</v>
      </c>
      <c r="D162" s="280">
        <v>1482.8166666666666</v>
      </c>
      <c r="E162" s="280">
        <v>1453.6333333333332</v>
      </c>
      <c r="F162" s="280">
        <v>1420.8666666666666</v>
      </c>
      <c r="G162" s="280">
        <v>1391.6833333333332</v>
      </c>
      <c r="H162" s="280">
        <v>1515.5833333333333</v>
      </c>
      <c r="I162" s="280">
        <v>1544.7666666666667</v>
      </c>
      <c r="J162" s="280">
        <v>1577.5333333333333</v>
      </c>
      <c r="K162" s="278">
        <v>1512</v>
      </c>
      <c r="L162" s="278">
        <v>1450.05</v>
      </c>
      <c r="M162" s="278">
        <v>1.9078999999999999</v>
      </c>
    </row>
    <row r="163" spans="1:13">
      <c r="A163" s="302">
        <v>154</v>
      </c>
      <c r="B163" s="278" t="s">
        <v>275</v>
      </c>
      <c r="C163" s="278">
        <v>176.95</v>
      </c>
      <c r="D163" s="280">
        <v>176.36666666666667</v>
      </c>
      <c r="E163" s="280">
        <v>172.73333333333335</v>
      </c>
      <c r="F163" s="280">
        <v>168.51666666666668</v>
      </c>
      <c r="G163" s="280">
        <v>164.88333333333335</v>
      </c>
      <c r="H163" s="280">
        <v>180.58333333333334</v>
      </c>
      <c r="I163" s="280">
        <v>184.21666666666667</v>
      </c>
      <c r="J163" s="280">
        <v>188.43333333333334</v>
      </c>
      <c r="K163" s="278">
        <v>180</v>
      </c>
      <c r="L163" s="278">
        <v>172.15</v>
      </c>
      <c r="M163" s="278">
        <v>1.25526</v>
      </c>
    </row>
    <row r="164" spans="1:13">
      <c r="A164" s="302">
        <v>155</v>
      </c>
      <c r="B164" s="278" t="s">
        <v>160</v>
      </c>
      <c r="C164" s="278">
        <v>18652.45</v>
      </c>
      <c r="D164" s="280">
        <v>18363.416666666668</v>
      </c>
      <c r="E164" s="280">
        <v>17876.633333333335</v>
      </c>
      <c r="F164" s="280">
        <v>17100.816666666666</v>
      </c>
      <c r="G164" s="280">
        <v>16614.033333333333</v>
      </c>
      <c r="H164" s="280">
        <v>19139.233333333337</v>
      </c>
      <c r="I164" s="280">
        <v>19626.01666666667</v>
      </c>
      <c r="J164" s="280">
        <v>20401.833333333339</v>
      </c>
      <c r="K164" s="278">
        <v>18850.2</v>
      </c>
      <c r="L164" s="278">
        <v>17587.599999999999</v>
      </c>
      <c r="M164" s="278">
        <v>0.53442000000000001</v>
      </c>
    </row>
    <row r="165" spans="1:13">
      <c r="A165" s="302">
        <v>156</v>
      </c>
      <c r="B165" s="278" t="s">
        <v>162</v>
      </c>
      <c r="C165" s="278">
        <v>227.6</v>
      </c>
      <c r="D165" s="280">
        <v>226.79999999999998</v>
      </c>
      <c r="E165" s="280">
        <v>224.89999999999998</v>
      </c>
      <c r="F165" s="280">
        <v>222.2</v>
      </c>
      <c r="G165" s="280">
        <v>220.29999999999998</v>
      </c>
      <c r="H165" s="280">
        <v>229.49999999999997</v>
      </c>
      <c r="I165" s="280">
        <v>231.4</v>
      </c>
      <c r="J165" s="280">
        <v>234.09999999999997</v>
      </c>
      <c r="K165" s="278">
        <v>228.7</v>
      </c>
      <c r="L165" s="278">
        <v>224.1</v>
      </c>
      <c r="M165" s="278">
        <v>14.985760000000001</v>
      </c>
    </row>
    <row r="166" spans="1:13">
      <c r="A166" s="302">
        <v>157</v>
      </c>
      <c r="B166" s="278" t="s">
        <v>276</v>
      </c>
      <c r="C166" s="278">
        <v>4326.05</v>
      </c>
      <c r="D166" s="280">
        <v>4308.0166666666664</v>
      </c>
      <c r="E166" s="280">
        <v>4271.083333333333</v>
      </c>
      <c r="F166" s="280">
        <v>4216.1166666666668</v>
      </c>
      <c r="G166" s="280">
        <v>4179.1833333333334</v>
      </c>
      <c r="H166" s="280">
        <v>4362.9833333333327</v>
      </c>
      <c r="I166" s="280">
        <v>4399.916666666667</v>
      </c>
      <c r="J166" s="280">
        <v>4454.8833333333323</v>
      </c>
      <c r="K166" s="278">
        <v>4344.95</v>
      </c>
      <c r="L166" s="278">
        <v>4253.05</v>
      </c>
      <c r="M166" s="278">
        <v>0.36376999999999998</v>
      </c>
    </row>
    <row r="167" spans="1:13">
      <c r="A167" s="302">
        <v>158</v>
      </c>
      <c r="B167" s="278" t="s">
        <v>164</v>
      </c>
      <c r="C167" s="278">
        <v>1370.1</v>
      </c>
      <c r="D167" s="280">
        <v>1364.45</v>
      </c>
      <c r="E167" s="280">
        <v>1351.9</v>
      </c>
      <c r="F167" s="280">
        <v>1333.7</v>
      </c>
      <c r="G167" s="280">
        <v>1321.15</v>
      </c>
      <c r="H167" s="280">
        <v>1382.65</v>
      </c>
      <c r="I167" s="280">
        <v>1395.1999999999998</v>
      </c>
      <c r="J167" s="280">
        <v>1413.4</v>
      </c>
      <c r="K167" s="278">
        <v>1377</v>
      </c>
      <c r="L167" s="278">
        <v>1346.25</v>
      </c>
      <c r="M167" s="278">
        <v>3.98983</v>
      </c>
    </row>
    <row r="168" spans="1:13">
      <c r="A168" s="302">
        <v>159</v>
      </c>
      <c r="B168" s="278" t="s">
        <v>161</v>
      </c>
      <c r="C168" s="278">
        <v>914.05</v>
      </c>
      <c r="D168" s="280">
        <v>901.88333333333333</v>
      </c>
      <c r="E168" s="280">
        <v>884.76666666666665</v>
      </c>
      <c r="F168" s="280">
        <v>855.48333333333335</v>
      </c>
      <c r="G168" s="280">
        <v>838.36666666666667</v>
      </c>
      <c r="H168" s="280">
        <v>931.16666666666663</v>
      </c>
      <c r="I168" s="280">
        <v>948.28333333333319</v>
      </c>
      <c r="J168" s="280">
        <v>977.56666666666661</v>
      </c>
      <c r="K168" s="278">
        <v>919</v>
      </c>
      <c r="L168" s="278">
        <v>872.6</v>
      </c>
      <c r="M168" s="278">
        <v>21.426159999999999</v>
      </c>
    </row>
    <row r="169" spans="1:13">
      <c r="A169" s="302">
        <v>160</v>
      </c>
      <c r="B169" s="278" t="s">
        <v>163</v>
      </c>
      <c r="C169" s="278">
        <v>81</v>
      </c>
      <c r="D169" s="280">
        <v>80.8</v>
      </c>
      <c r="E169" s="280">
        <v>80</v>
      </c>
      <c r="F169" s="280">
        <v>79</v>
      </c>
      <c r="G169" s="280">
        <v>78.2</v>
      </c>
      <c r="H169" s="280">
        <v>81.8</v>
      </c>
      <c r="I169" s="280">
        <v>82.59999999999998</v>
      </c>
      <c r="J169" s="280">
        <v>83.6</v>
      </c>
      <c r="K169" s="278">
        <v>81.599999999999994</v>
      </c>
      <c r="L169" s="278">
        <v>79.8</v>
      </c>
      <c r="M169" s="278">
        <v>52.222070000000002</v>
      </c>
    </row>
    <row r="170" spans="1:13">
      <c r="A170" s="302">
        <v>161</v>
      </c>
      <c r="B170" s="278" t="s">
        <v>166</v>
      </c>
      <c r="C170" s="278">
        <v>158.44999999999999</v>
      </c>
      <c r="D170" s="280">
        <v>158.28333333333333</v>
      </c>
      <c r="E170" s="280">
        <v>155.91666666666666</v>
      </c>
      <c r="F170" s="280">
        <v>153.38333333333333</v>
      </c>
      <c r="G170" s="280">
        <v>151.01666666666665</v>
      </c>
      <c r="H170" s="280">
        <v>160.81666666666666</v>
      </c>
      <c r="I170" s="280">
        <v>163.18333333333334</v>
      </c>
      <c r="J170" s="280">
        <v>165.71666666666667</v>
      </c>
      <c r="K170" s="278">
        <v>160.65</v>
      </c>
      <c r="L170" s="278">
        <v>155.75</v>
      </c>
      <c r="M170" s="278">
        <v>138.80945</v>
      </c>
    </row>
    <row r="171" spans="1:13">
      <c r="A171" s="302">
        <v>162</v>
      </c>
      <c r="B171" s="278" t="s">
        <v>277</v>
      </c>
      <c r="C171" s="278">
        <v>137.44999999999999</v>
      </c>
      <c r="D171" s="280">
        <v>137.35</v>
      </c>
      <c r="E171" s="280">
        <v>134.19999999999999</v>
      </c>
      <c r="F171" s="280">
        <v>130.94999999999999</v>
      </c>
      <c r="G171" s="280">
        <v>127.79999999999998</v>
      </c>
      <c r="H171" s="280">
        <v>140.6</v>
      </c>
      <c r="I171" s="280">
        <v>143.75000000000003</v>
      </c>
      <c r="J171" s="280">
        <v>147</v>
      </c>
      <c r="K171" s="278">
        <v>140.5</v>
      </c>
      <c r="L171" s="278">
        <v>134.1</v>
      </c>
      <c r="M171" s="278">
        <v>8.5855599999999992</v>
      </c>
    </row>
    <row r="172" spans="1:13">
      <c r="A172" s="302">
        <v>163</v>
      </c>
      <c r="B172" s="278" t="s">
        <v>278</v>
      </c>
      <c r="C172" s="278">
        <v>10020.65</v>
      </c>
      <c r="D172" s="280">
        <v>10033.566666666666</v>
      </c>
      <c r="E172" s="280">
        <v>9967.1833333333307</v>
      </c>
      <c r="F172" s="280">
        <v>9913.7166666666653</v>
      </c>
      <c r="G172" s="280">
        <v>9847.3333333333303</v>
      </c>
      <c r="H172" s="280">
        <v>10087.033333333331</v>
      </c>
      <c r="I172" s="280">
        <v>10153.416666666666</v>
      </c>
      <c r="J172" s="280">
        <v>10206.883333333331</v>
      </c>
      <c r="K172" s="278">
        <v>10099.950000000001</v>
      </c>
      <c r="L172" s="278">
        <v>9980.1</v>
      </c>
      <c r="M172" s="278">
        <v>1.255E-2</v>
      </c>
    </row>
    <row r="173" spans="1:13">
      <c r="A173" s="302">
        <v>164</v>
      </c>
      <c r="B173" s="278" t="s">
        <v>165</v>
      </c>
      <c r="C173" s="278">
        <v>26.6</v>
      </c>
      <c r="D173" s="280">
        <v>26.599999999999998</v>
      </c>
      <c r="E173" s="280">
        <v>26.299999999999997</v>
      </c>
      <c r="F173" s="280">
        <v>26</v>
      </c>
      <c r="G173" s="280">
        <v>25.7</v>
      </c>
      <c r="H173" s="280">
        <v>26.899999999999995</v>
      </c>
      <c r="I173" s="280">
        <v>27.2</v>
      </c>
      <c r="J173" s="280">
        <v>27.499999999999993</v>
      </c>
      <c r="K173" s="278">
        <v>26.9</v>
      </c>
      <c r="L173" s="278">
        <v>26.3</v>
      </c>
      <c r="M173" s="278">
        <v>172.12634</v>
      </c>
    </row>
    <row r="174" spans="1:13">
      <c r="A174" s="302">
        <v>165</v>
      </c>
      <c r="B174" s="278" t="s">
        <v>279</v>
      </c>
      <c r="C174" s="278">
        <v>174.5</v>
      </c>
      <c r="D174" s="280">
        <v>171.33333333333334</v>
      </c>
      <c r="E174" s="280">
        <v>168.16666666666669</v>
      </c>
      <c r="F174" s="280">
        <v>161.83333333333334</v>
      </c>
      <c r="G174" s="280">
        <v>158.66666666666669</v>
      </c>
      <c r="H174" s="280">
        <v>177.66666666666669</v>
      </c>
      <c r="I174" s="280">
        <v>180.83333333333337</v>
      </c>
      <c r="J174" s="280">
        <v>187.16666666666669</v>
      </c>
      <c r="K174" s="278">
        <v>174.5</v>
      </c>
      <c r="L174" s="278">
        <v>165</v>
      </c>
      <c r="M174" s="278">
        <v>2.4030100000000001</v>
      </c>
    </row>
    <row r="175" spans="1:13">
      <c r="A175" s="302">
        <v>166</v>
      </c>
      <c r="B175" s="278" t="s">
        <v>169</v>
      </c>
      <c r="C175" s="278">
        <v>112.45</v>
      </c>
      <c r="D175" s="280">
        <v>111.48333333333333</v>
      </c>
      <c r="E175" s="280">
        <v>109.51666666666667</v>
      </c>
      <c r="F175" s="280">
        <v>106.58333333333333</v>
      </c>
      <c r="G175" s="280">
        <v>104.61666666666666</v>
      </c>
      <c r="H175" s="280">
        <v>114.41666666666667</v>
      </c>
      <c r="I175" s="280">
        <v>116.38333333333334</v>
      </c>
      <c r="J175" s="280">
        <v>119.31666666666668</v>
      </c>
      <c r="K175" s="278">
        <v>113.45</v>
      </c>
      <c r="L175" s="278">
        <v>108.55</v>
      </c>
      <c r="M175" s="278">
        <v>210.71374</v>
      </c>
    </row>
    <row r="176" spans="1:13">
      <c r="A176" s="302">
        <v>167</v>
      </c>
      <c r="B176" s="278" t="s">
        <v>170</v>
      </c>
      <c r="C176" s="278">
        <v>87.6</v>
      </c>
      <c r="D176" s="280">
        <v>87.699999999999989</v>
      </c>
      <c r="E176" s="280">
        <v>86.59999999999998</v>
      </c>
      <c r="F176" s="280">
        <v>85.6</v>
      </c>
      <c r="G176" s="280">
        <v>84.499999999999986</v>
      </c>
      <c r="H176" s="280">
        <v>88.699999999999974</v>
      </c>
      <c r="I176" s="280">
        <v>89.8</v>
      </c>
      <c r="J176" s="280">
        <v>90.799999999999969</v>
      </c>
      <c r="K176" s="278">
        <v>88.8</v>
      </c>
      <c r="L176" s="278">
        <v>86.7</v>
      </c>
      <c r="M176" s="278">
        <v>46.677079999999997</v>
      </c>
    </row>
    <row r="177" spans="1:13">
      <c r="A177" s="302">
        <v>168</v>
      </c>
      <c r="B177" s="278" t="s">
        <v>280</v>
      </c>
      <c r="C177" s="278">
        <v>508.7</v>
      </c>
      <c r="D177" s="280">
        <v>509.45</v>
      </c>
      <c r="E177" s="280">
        <v>505</v>
      </c>
      <c r="F177" s="280">
        <v>501.3</v>
      </c>
      <c r="G177" s="280">
        <v>496.85</v>
      </c>
      <c r="H177" s="280">
        <v>513.15</v>
      </c>
      <c r="I177" s="280">
        <v>517.59999999999991</v>
      </c>
      <c r="J177" s="280">
        <v>521.29999999999995</v>
      </c>
      <c r="K177" s="278">
        <v>513.9</v>
      </c>
      <c r="L177" s="278">
        <v>505.75</v>
      </c>
      <c r="M177" s="278">
        <v>0.38479000000000002</v>
      </c>
    </row>
    <row r="178" spans="1:13">
      <c r="A178" s="302">
        <v>169</v>
      </c>
      <c r="B178" s="278" t="s">
        <v>171</v>
      </c>
      <c r="C178" s="278">
        <v>1433.7</v>
      </c>
      <c r="D178" s="280">
        <v>1424.5166666666667</v>
      </c>
      <c r="E178" s="280">
        <v>1402.1833333333334</v>
      </c>
      <c r="F178" s="280">
        <v>1370.6666666666667</v>
      </c>
      <c r="G178" s="280">
        <v>1348.3333333333335</v>
      </c>
      <c r="H178" s="280">
        <v>1456.0333333333333</v>
      </c>
      <c r="I178" s="280">
        <v>1478.3666666666668</v>
      </c>
      <c r="J178" s="280">
        <v>1509.8833333333332</v>
      </c>
      <c r="K178" s="278">
        <v>1446.85</v>
      </c>
      <c r="L178" s="278">
        <v>1393</v>
      </c>
      <c r="M178" s="278">
        <v>255.30691999999999</v>
      </c>
    </row>
    <row r="179" spans="1:13">
      <c r="A179" s="302">
        <v>170</v>
      </c>
      <c r="B179" s="278" t="s">
        <v>281</v>
      </c>
      <c r="C179" s="278">
        <v>715.8</v>
      </c>
      <c r="D179" s="280">
        <v>711.16666666666663</v>
      </c>
      <c r="E179" s="280">
        <v>704.63333333333321</v>
      </c>
      <c r="F179" s="280">
        <v>693.46666666666658</v>
      </c>
      <c r="G179" s="280">
        <v>686.93333333333317</v>
      </c>
      <c r="H179" s="280">
        <v>722.33333333333326</v>
      </c>
      <c r="I179" s="280">
        <v>728.86666666666679</v>
      </c>
      <c r="J179" s="280">
        <v>740.0333333333333</v>
      </c>
      <c r="K179" s="278">
        <v>717.7</v>
      </c>
      <c r="L179" s="278">
        <v>700</v>
      </c>
      <c r="M179" s="278">
        <v>12.89104</v>
      </c>
    </row>
    <row r="180" spans="1:13">
      <c r="A180" s="302">
        <v>171</v>
      </c>
      <c r="B180" s="278" t="s">
        <v>176</v>
      </c>
      <c r="C180" s="278">
        <v>3379.95</v>
      </c>
      <c r="D180" s="280">
        <v>3371.5666666666671</v>
      </c>
      <c r="E180" s="280">
        <v>3333.9333333333343</v>
      </c>
      <c r="F180" s="280">
        <v>3287.9166666666674</v>
      </c>
      <c r="G180" s="280">
        <v>3250.2833333333347</v>
      </c>
      <c r="H180" s="280">
        <v>3417.5833333333339</v>
      </c>
      <c r="I180" s="280">
        <v>3455.2166666666662</v>
      </c>
      <c r="J180" s="280">
        <v>3501.2333333333336</v>
      </c>
      <c r="K180" s="278">
        <v>3409.2</v>
      </c>
      <c r="L180" s="278">
        <v>3325.55</v>
      </c>
      <c r="M180" s="278">
        <v>1.92605</v>
      </c>
    </row>
    <row r="181" spans="1:13">
      <c r="A181" s="302">
        <v>172</v>
      </c>
      <c r="B181" s="278" t="s">
        <v>174</v>
      </c>
      <c r="C181" s="278">
        <v>19411.650000000001</v>
      </c>
      <c r="D181" s="280">
        <v>19304.383333333335</v>
      </c>
      <c r="E181" s="280">
        <v>18458.316666666669</v>
      </c>
      <c r="F181" s="280">
        <v>17504.983333333334</v>
      </c>
      <c r="G181" s="280">
        <v>16658.916666666668</v>
      </c>
      <c r="H181" s="280">
        <v>20257.716666666671</v>
      </c>
      <c r="I181" s="280">
        <v>21103.783333333336</v>
      </c>
      <c r="J181" s="280">
        <v>22057.116666666672</v>
      </c>
      <c r="K181" s="278">
        <v>20150.45</v>
      </c>
      <c r="L181" s="278">
        <v>18351.05</v>
      </c>
      <c r="M181" s="278">
        <v>0.95882999999999996</v>
      </c>
    </row>
    <row r="182" spans="1:13">
      <c r="A182" s="302">
        <v>173</v>
      </c>
      <c r="B182" s="278" t="s">
        <v>177</v>
      </c>
      <c r="C182" s="278">
        <v>578.79999999999995</v>
      </c>
      <c r="D182" s="280">
        <v>583.58333333333337</v>
      </c>
      <c r="E182" s="280">
        <v>565.2166666666667</v>
      </c>
      <c r="F182" s="280">
        <v>551.63333333333333</v>
      </c>
      <c r="G182" s="280">
        <v>533.26666666666665</v>
      </c>
      <c r="H182" s="280">
        <v>597.16666666666674</v>
      </c>
      <c r="I182" s="280">
        <v>615.5333333333333</v>
      </c>
      <c r="J182" s="280">
        <v>629.11666666666679</v>
      </c>
      <c r="K182" s="278">
        <v>601.95000000000005</v>
      </c>
      <c r="L182" s="278">
        <v>570</v>
      </c>
      <c r="M182" s="278">
        <v>61.94444</v>
      </c>
    </row>
    <row r="183" spans="1:13">
      <c r="A183" s="302">
        <v>174</v>
      </c>
      <c r="B183" s="278" t="s">
        <v>175</v>
      </c>
      <c r="C183" s="278">
        <v>1022.8</v>
      </c>
      <c r="D183" s="280">
        <v>1022.4166666666666</v>
      </c>
      <c r="E183" s="280">
        <v>1004.8333333333333</v>
      </c>
      <c r="F183" s="280">
        <v>986.86666666666667</v>
      </c>
      <c r="G183" s="280">
        <v>969.2833333333333</v>
      </c>
      <c r="H183" s="280">
        <v>1040.3833333333332</v>
      </c>
      <c r="I183" s="280">
        <v>1057.9666666666665</v>
      </c>
      <c r="J183" s="280">
        <v>1075.9333333333332</v>
      </c>
      <c r="K183" s="278">
        <v>1040</v>
      </c>
      <c r="L183" s="278">
        <v>1004.45</v>
      </c>
      <c r="M183" s="278">
        <v>5.3422900000000002</v>
      </c>
    </row>
    <row r="184" spans="1:13">
      <c r="A184" s="302">
        <v>175</v>
      </c>
      <c r="B184" s="278" t="s">
        <v>173</v>
      </c>
      <c r="C184" s="278">
        <v>153.4</v>
      </c>
      <c r="D184" s="280">
        <v>153.26666666666665</v>
      </c>
      <c r="E184" s="280">
        <v>151.2833333333333</v>
      </c>
      <c r="F184" s="280">
        <v>149.16666666666666</v>
      </c>
      <c r="G184" s="280">
        <v>147.18333333333331</v>
      </c>
      <c r="H184" s="280">
        <v>155.3833333333333</v>
      </c>
      <c r="I184" s="280">
        <v>157.36666666666665</v>
      </c>
      <c r="J184" s="280">
        <v>159.48333333333329</v>
      </c>
      <c r="K184" s="278">
        <v>155.25</v>
      </c>
      <c r="L184" s="278">
        <v>151.15</v>
      </c>
      <c r="M184" s="278">
        <v>661.78067999999996</v>
      </c>
    </row>
    <row r="185" spans="1:13">
      <c r="A185" s="302">
        <v>176</v>
      </c>
      <c r="B185" s="278" t="s">
        <v>172</v>
      </c>
      <c r="C185" s="278">
        <v>27.6</v>
      </c>
      <c r="D185" s="280">
        <v>27.349999999999998</v>
      </c>
      <c r="E185" s="280">
        <v>26.799999999999997</v>
      </c>
      <c r="F185" s="280">
        <v>26</v>
      </c>
      <c r="G185" s="280">
        <v>25.45</v>
      </c>
      <c r="H185" s="280">
        <v>28.149999999999995</v>
      </c>
      <c r="I185" s="280">
        <v>28.7</v>
      </c>
      <c r="J185" s="280">
        <v>29.499999999999993</v>
      </c>
      <c r="K185" s="278">
        <v>27.9</v>
      </c>
      <c r="L185" s="278">
        <v>26.55</v>
      </c>
      <c r="M185" s="278">
        <v>182.63255000000001</v>
      </c>
    </row>
    <row r="186" spans="1:13">
      <c r="A186" s="302">
        <v>177</v>
      </c>
      <c r="B186" s="278" t="s">
        <v>282</v>
      </c>
      <c r="C186" s="278">
        <v>100.2</v>
      </c>
      <c r="D186" s="280">
        <v>99.45</v>
      </c>
      <c r="E186" s="280">
        <v>97.95</v>
      </c>
      <c r="F186" s="280">
        <v>95.7</v>
      </c>
      <c r="G186" s="280">
        <v>94.2</v>
      </c>
      <c r="H186" s="280">
        <v>101.7</v>
      </c>
      <c r="I186" s="280">
        <v>103.2</v>
      </c>
      <c r="J186" s="280">
        <v>105.45</v>
      </c>
      <c r="K186" s="278">
        <v>100.95</v>
      </c>
      <c r="L186" s="278">
        <v>97.2</v>
      </c>
      <c r="M186" s="278">
        <v>12.0914</v>
      </c>
    </row>
    <row r="187" spans="1:13">
      <c r="A187" s="302">
        <v>178</v>
      </c>
      <c r="B187" s="278" t="s">
        <v>179</v>
      </c>
      <c r="C187" s="278">
        <v>455.75</v>
      </c>
      <c r="D187" s="280">
        <v>450.48333333333335</v>
      </c>
      <c r="E187" s="280">
        <v>442.51666666666671</v>
      </c>
      <c r="F187" s="280">
        <v>429.28333333333336</v>
      </c>
      <c r="G187" s="280">
        <v>421.31666666666672</v>
      </c>
      <c r="H187" s="280">
        <v>463.7166666666667</v>
      </c>
      <c r="I187" s="280">
        <v>471.68333333333339</v>
      </c>
      <c r="J187" s="280">
        <v>484.91666666666669</v>
      </c>
      <c r="K187" s="278">
        <v>458.45</v>
      </c>
      <c r="L187" s="278">
        <v>437.25</v>
      </c>
      <c r="M187" s="278">
        <v>79.670900000000003</v>
      </c>
    </row>
    <row r="188" spans="1:13">
      <c r="A188" s="302">
        <v>179</v>
      </c>
      <c r="B188" s="278" t="s">
        <v>180</v>
      </c>
      <c r="C188" s="278">
        <v>379.45</v>
      </c>
      <c r="D188" s="280">
        <v>378.23333333333335</v>
      </c>
      <c r="E188" s="280">
        <v>370.2166666666667</v>
      </c>
      <c r="F188" s="280">
        <v>360.98333333333335</v>
      </c>
      <c r="G188" s="280">
        <v>352.9666666666667</v>
      </c>
      <c r="H188" s="280">
        <v>387.4666666666667</v>
      </c>
      <c r="I188" s="280">
        <v>395.48333333333335</v>
      </c>
      <c r="J188" s="280">
        <v>404.7166666666667</v>
      </c>
      <c r="K188" s="278">
        <v>386.25</v>
      </c>
      <c r="L188" s="278">
        <v>369</v>
      </c>
      <c r="M188" s="278">
        <v>28.036539999999999</v>
      </c>
    </row>
    <row r="189" spans="1:13">
      <c r="A189" s="302">
        <v>180</v>
      </c>
      <c r="B189" s="278" t="s">
        <v>283</v>
      </c>
      <c r="C189" s="278">
        <v>350.15</v>
      </c>
      <c r="D189" s="280">
        <v>351.84999999999997</v>
      </c>
      <c r="E189" s="280">
        <v>346.19999999999993</v>
      </c>
      <c r="F189" s="280">
        <v>342.24999999999994</v>
      </c>
      <c r="G189" s="280">
        <v>336.59999999999991</v>
      </c>
      <c r="H189" s="280">
        <v>355.79999999999995</v>
      </c>
      <c r="I189" s="280">
        <v>361.44999999999993</v>
      </c>
      <c r="J189" s="280">
        <v>365.4</v>
      </c>
      <c r="K189" s="278">
        <v>357.5</v>
      </c>
      <c r="L189" s="278">
        <v>347.9</v>
      </c>
      <c r="M189" s="278">
        <v>3.5202</v>
      </c>
    </row>
    <row r="190" spans="1:13">
      <c r="A190" s="302">
        <v>181</v>
      </c>
      <c r="B190" s="278" t="s">
        <v>193</v>
      </c>
      <c r="C190" s="278">
        <v>309</v>
      </c>
      <c r="D190" s="280">
        <v>306.81666666666666</v>
      </c>
      <c r="E190" s="280">
        <v>302.73333333333335</v>
      </c>
      <c r="F190" s="280">
        <v>296.4666666666667</v>
      </c>
      <c r="G190" s="280">
        <v>292.38333333333338</v>
      </c>
      <c r="H190" s="280">
        <v>313.08333333333331</v>
      </c>
      <c r="I190" s="280">
        <v>317.16666666666669</v>
      </c>
      <c r="J190" s="280">
        <v>323.43333333333328</v>
      </c>
      <c r="K190" s="278">
        <v>310.89999999999998</v>
      </c>
      <c r="L190" s="278">
        <v>300.55</v>
      </c>
      <c r="M190" s="278">
        <v>26.9773</v>
      </c>
    </row>
    <row r="191" spans="1:13">
      <c r="A191" s="302">
        <v>182</v>
      </c>
      <c r="B191" s="278" t="s">
        <v>188</v>
      </c>
      <c r="C191" s="278">
        <v>1953.6</v>
      </c>
      <c r="D191" s="280">
        <v>1949.3999999999999</v>
      </c>
      <c r="E191" s="280">
        <v>1935.8999999999996</v>
      </c>
      <c r="F191" s="280">
        <v>1918.1999999999998</v>
      </c>
      <c r="G191" s="280">
        <v>1904.6999999999996</v>
      </c>
      <c r="H191" s="280">
        <v>1967.0999999999997</v>
      </c>
      <c r="I191" s="280">
        <v>1980.6000000000001</v>
      </c>
      <c r="J191" s="280">
        <v>1998.2999999999997</v>
      </c>
      <c r="K191" s="278">
        <v>1962.9</v>
      </c>
      <c r="L191" s="278">
        <v>1931.7</v>
      </c>
      <c r="M191" s="278">
        <v>27.785049999999998</v>
      </c>
    </row>
    <row r="192" spans="1:13">
      <c r="A192" s="302">
        <v>183</v>
      </c>
      <c r="B192" s="278" t="s">
        <v>3466</v>
      </c>
      <c r="C192" s="278">
        <v>360.75</v>
      </c>
      <c r="D192" s="280">
        <v>360.36666666666662</v>
      </c>
      <c r="E192" s="280">
        <v>356.93333333333322</v>
      </c>
      <c r="F192" s="280">
        <v>353.11666666666662</v>
      </c>
      <c r="G192" s="280">
        <v>349.68333333333322</v>
      </c>
      <c r="H192" s="280">
        <v>364.18333333333322</v>
      </c>
      <c r="I192" s="280">
        <v>367.61666666666662</v>
      </c>
      <c r="J192" s="280">
        <v>371.43333333333322</v>
      </c>
      <c r="K192" s="278">
        <v>363.8</v>
      </c>
      <c r="L192" s="278">
        <v>356.55</v>
      </c>
      <c r="M192" s="278">
        <v>34.896830000000001</v>
      </c>
    </row>
    <row r="193" spans="1:13">
      <c r="A193" s="302">
        <v>184</v>
      </c>
      <c r="B193" s="278" t="s">
        <v>185</v>
      </c>
      <c r="C193" s="278">
        <v>34.950000000000003</v>
      </c>
      <c r="D193" s="280">
        <v>34.65</v>
      </c>
      <c r="E193" s="280">
        <v>34</v>
      </c>
      <c r="F193" s="280">
        <v>33.050000000000004</v>
      </c>
      <c r="G193" s="280">
        <v>32.400000000000006</v>
      </c>
      <c r="H193" s="280">
        <v>35.599999999999994</v>
      </c>
      <c r="I193" s="280">
        <v>36.249999999999986</v>
      </c>
      <c r="J193" s="280">
        <v>37.199999999999989</v>
      </c>
      <c r="K193" s="278">
        <v>35.299999999999997</v>
      </c>
      <c r="L193" s="278">
        <v>33.700000000000003</v>
      </c>
      <c r="M193" s="278">
        <v>25.389759999999999</v>
      </c>
    </row>
    <row r="194" spans="1:13">
      <c r="A194" s="302">
        <v>185</v>
      </c>
      <c r="B194" s="278" t="s">
        <v>184</v>
      </c>
      <c r="C194" s="278">
        <v>83.45</v>
      </c>
      <c r="D194" s="280">
        <v>82.850000000000009</v>
      </c>
      <c r="E194" s="280">
        <v>81.300000000000011</v>
      </c>
      <c r="F194" s="280">
        <v>79.150000000000006</v>
      </c>
      <c r="G194" s="280">
        <v>77.600000000000009</v>
      </c>
      <c r="H194" s="280">
        <v>85.000000000000014</v>
      </c>
      <c r="I194" s="280">
        <v>86.55</v>
      </c>
      <c r="J194" s="280">
        <v>88.700000000000017</v>
      </c>
      <c r="K194" s="278">
        <v>84.4</v>
      </c>
      <c r="L194" s="278">
        <v>80.7</v>
      </c>
      <c r="M194" s="278">
        <v>363.51616000000001</v>
      </c>
    </row>
    <row r="195" spans="1:13">
      <c r="A195" s="302">
        <v>186</v>
      </c>
      <c r="B195" s="278" t="s">
        <v>186</v>
      </c>
      <c r="C195" s="278">
        <v>33.25</v>
      </c>
      <c r="D195" s="280">
        <v>33.549999999999997</v>
      </c>
      <c r="E195" s="280">
        <v>32.499999999999993</v>
      </c>
      <c r="F195" s="280">
        <v>31.749999999999993</v>
      </c>
      <c r="G195" s="280">
        <v>30.699999999999989</v>
      </c>
      <c r="H195" s="280">
        <v>34.299999999999997</v>
      </c>
      <c r="I195" s="280">
        <v>35.350000000000009</v>
      </c>
      <c r="J195" s="280">
        <v>36.1</v>
      </c>
      <c r="K195" s="278">
        <v>34.6</v>
      </c>
      <c r="L195" s="278">
        <v>32.799999999999997</v>
      </c>
      <c r="M195" s="278">
        <v>916.42345999999998</v>
      </c>
    </row>
    <row r="196" spans="1:13">
      <c r="A196" s="302">
        <v>187</v>
      </c>
      <c r="B196" s="278" t="s">
        <v>187</v>
      </c>
      <c r="C196" s="278">
        <v>283.2</v>
      </c>
      <c r="D196" s="280">
        <v>279.10000000000002</v>
      </c>
      <c r="E196" s="280">
        <v>274.20000000000005</v>
      </c>
      <c r="F196" s="280">
        <v>265.20000000000005</v>
      </c>
      <c r="G196" s="280">
        <v>260.30000000000007</v>
      </c>
      <c r="H196" s="280">
        <v>288.10000000000002</v>
      </c>
      <c r="I196" s="280">
        <v>293</v>
      </c>
      <c r="J196" s="280">
        <v>302</v>
      </c>
      <c r="K196" s="278">
        <v>284</v>
      </c>
      <c r="L196" s="278">
        <v>270.10000000000002</v>
      </c>
      <c r="M196" s="278">
        <v>144.23657</v>
      </c>
    </row>
    <row r="197" spans="1:13">
      <c r="A197" s="302">
        <v>188</v>
      </c>
      <c r="B197" s="269" t="s">
        <v>189</v>
      </c>
      <c r="C197" s="269">
        <v>519.20000000000005</v>
      </c>
      <c r="D197" s="309">
        <v>518.23333333333335</v>
      </c>
      <c r="E197" s="309">
        <v>511.66666666666674</v>
      </c>
      <c r="F197" s="309">
        <v>504.13333333333338</v>
      </c>
      <c r="G197" s="309">
        <v>497.56666666666678</v>
      </c>
      <c r="H197" s="309">
        <v>525.76666666666665</v>
      </c>
      <c r="I197" s="309">
        <v>532.33333333333326</v>
      </c>
      <c r="J197" s="309">
        <v>539.86666666666667</v>
      </c>
      <c r="K197" s="269">
        <v>524.79999999999995</v>
      </c>
      <c r="L197" s="269">
        <v>510.7</v>
      </c>
      <c r="M197" s="269">
        <v>27.729900000000001</v>
      </c>
    </row>
    <row r="198" spans="1:13">
      <c r="A198" s="302">
        <v>189</v>
      </c>
      <c r="B198" s="269" t="s">
        <v>284</v>
      </c>
      <c r="C198" s="269">
        <v>115</v>
      </c>
      <c r="D198" s="309">
        <v>115.63333333333333</v>
      </c>
      <c r="E198" s="309">
        <v>113.46666666666665</v>
      </c>
      <c r="F198" s="309">
        <v>111.93333333333332</v>
      </c>
      <c r="G198" s="309">
        <v>109.76666666666665</v>
      </c>
      <c r="H198" s="309">
        <v>117.16666666666666</v>
      </c>
      <c r="I198" s="309">
        <v>119.33333333333334</v>
      </c>
      <c r="J198" s="309">
        <v>120.86666666666666</v>
      </c>
      <c r="K198" s="269">
        <v>117.8</v>
      </c>
      <c r="L198" s="269">
        <v>114.1</v>
      </c>
      <c r="M198" s="269">
        <v>0.70803000000000005</v>
      </c>
    </row>
    <row r="199" spans="1:13">
      <c r="A199" s="302">
        <v>190</v>
      </c>
      <c r="B199" s="269" t="s">
        <v>168</v>
      </c>
      <c r="C199" s="269">
        <v>561.85</v>
      </c>
      <c r="D199" s="309">
        <v>555.55000000000007</v>
      </c>
      <c r="E199" s="309">
        <v>545.20000000000016</v>
      </c>
      <c r="F199" s="309">
        <v>528.55000000000007</v>
      </c>
      <c r="G199" s="309">
        <v>518.20000000000016</v>
      </c>
      <c r="H199" s="309">
        <v>572.20000000000016</v>
      </c>
      <c r="I199" s="309">
        <v>582.55000000000007</v>
      </c>
      <c r="J199" s="309">
        <v>599.20000000000016</v>
      </c>
      <c r="K199" s="269">
        <v>565.9</v>
      </c>
      <c r="L199" s="269">
        <v>538.9</v>
      </c>
      <c r="M199" s="269">
        <v>7.9174199999999999</v>
      </c>
    </row>
    <row r="200" spans="1:13">
      <c r="A200" s="302">
        <v>191</v>
      </c>
      <c r="B200" s="269" t="s">
        <v>190</v>
      </c>
      <c r="C200" s="269">
        <v>848.7</v>
      </c>
      <c r="D200" s="309">
        <v>840.43333333333339</v>
      </c>
      <c r="E200" s="309">
        <v>826.86666666666679</v>
      </c>
      <c r="F200" s="309">
        <v>805.03333333333342</v>
      </c>
      <c r="G200" s="309">
        <v>791.46666666666681</v>
      </c>
      <c r="H200" s="309">
        <v>862.26666666666677</v>
      </c>
      <c r="I200" s="309">
        <v>875.83333333333337</v>
      </c>
      <c r="J200" s="309">
        <v>897.66666666666674</v>
      </c>
      <c r="K200" s="269">
        <v>854</v>
      </c>
      <c r="L200" s="269">
        <v>818.6</v>
      </c>
      <c r="M200" s="269">
        <v>34.034739999999999</v>
      </c>
    </row>
    <row r="201" spans="1:13">
      <c r="A201" s="302">
        <v>192</v>
      </c>
      <c r="B201" s="269" t="s">
        <v>191</v>
      </c>
      <c r="C201" s="269">
        <v>2569.5500000000002</v>
      </c>
      <c r="D201" s="309">
        <v>2551.15</v>
      </c>
      <c r="E201" s="309">
        <v>2508.2000000000003</v>
      </c>
      <c r="F201" s="309">
        <v>2446.8500000000004</v>
      </c>
      <c r="G201" s="309">
        <v>2403.9000000000005</v>
      </c>
      <c r="H201" s="309">
        <v>2612.5</v>
      </c>
      <c r="I201" s="309">
        <v>2655.45</v>
      </c>
      <c r="J201" s="309">
        <v>2716.7999999999997</v>
      </c>
      <c r="K201" s="269">
        <v>2594.1</v>
      </c>
      <c r="L201" s="269">
        <v>2489.8000000000002</v>
      </c>
      <c r="M201" s="269">
        <v>7.1606100000000001</v>
      </c>
    </row>
    <row r="202" spans="1:13">
      <c r="A202" s="302">
        <v>193</v>
      </c>
      <c r="B202" s="269" t="s">
        <v>192</v>
      </c>
      <c r="C202" s="269">
        <v>304.75</v>
      </c>
      <c r="D202" s="309">
        <v>305.25</v>
      </c>
      <c r="E202" s="309">
        <v>300.10000000000002</v>
      </c>
      <c r="F202" s="309">
        <v>295.45000000000005</v>
      </c>
      <c r="G202" s="309">
        <v>290.30000000000007</v>
      </c>
      <c r="H202" s="309">
        <v>309.89999999999998</v>
      </c>
      <c r="I202" s="309">
        <v>315.04999999999995</v>
      </c>
      <c r="J202" s="309">
        <v>319.69999999999993</v>
      </c>
      <c r="K202" s="269">
        <v>310.39999999999998</v>
      </c>
      <c r="L202" s="269">
        <v>300.60000000000002</v>
      </c>
      <c r="M202" s="269">
        <v>21.992080000000001</v>
      </c>
    </row>
    <row r="203" spans="1:13">
      <c r="A203" s="302">
        <v>194</v>
      </c>
      <c r="B203" s="269" t="s">
        <v>198</v>
      </c>
      <c r="C203" s="269">
        <v>356.55</v>
      </c>
      <c r="D203" s="309">
        <v>350.38333333333338</v>
      </c>
      <c r="E203" s="309">
        <v>342.16666666666674</v>
      </c>
      <c r="F203" s="309">
        <v>327.78333333333336</v>
      </c>
      <c r="G203" s="309">
        <v>319.56666666666672</v>
      </c>
      <c r="H203" s="309">
        <v>364.76666666666677</v>
      </c>
      <c r="I203" s="309">
        <v>372.98333333333335</v>
      </c>
      <c r="J203" s="309">
        <v>387.36666666666679</v>
      </c>
      <c r="K203" s="269">
        <v>358.6</v>
      </c>
      <c r="L203" s="269">
        <v>336</v>
      </c>
      <c r="M203" s="269">
        <v>167.18317999999999</v>
      </c>
    </row>
    <row r="204" spans="1:13">
      <c r="A204" s="302">
        <v>195</v>
      </c>
      <c r="B204" s="269" t="s">
        <v>196</v>
      </c>
      <c r="C204" s="269">
        <v>3528.5</v>
      </c>
      <c r="D204" s="309">
        <v>3521.1166666666668</v>
      </c>
      <c r="E204" s="309">
        <v>3442.3833333333337</v>
      </c>
      <c r="F204" s="309">
        <v>3356.2666666666669</v>
      </c>
      <c r="G204" s="309">
        <v>3277.5333333333338</v>
      </c>
      <c r="H204" s="309">
        <v>3607.2333333333336</v>
      </c>
      <c r="I204" s="309">
        <v>3685.9666666666672</v>
      </c>
      <c r="J204" s="309">
        <v>3772.0833333333335</v>
      </c>
      <c r="K204" s="269">
        <v>3599.85</v>
      </c>
      <c r="L204" s="269">
        <v>3435</v>
      </c>
      <c r="M204" s="269">
        <v>10.422169999999999</v>
      </c>
    </row>
    <row r="205" spans="1:13">
      <c r="A205" s="302">
        <v>196</v>
      </c>
      <c r="B205" s="269" t="s">
        <v>197</v>
      </c>
      <c r="C205" s="269">
        <v>23</v>
      </c>
      <c r="D205" s="309">
        <v>22.95</v>
      </c>
      <c r="E205" s="309">
        <v>22.7</v>
      </c>
      <c r="F205" s="309">
        <v>22.4</v>
      </c>
      <c r="G205" s="309">
        <v>22.15</v>
      </c>
      <c r="H205" s="309">
        <v>23.25</v>
      </c>
      <c r="I205" s="309">
        <v>23.5</v>
      </c>
      <c r="J205" s="309">
        <v>23.8</v>
      </c>
      <c r="K205" s="269">
        <v>23.2</v>
      </c>
      <c r="L205" s="269">
        <v>22.65</v>
      </c>
      <c r="M205" s="269">
        <v>22.527460000000001</v>
      </c>
    </row>
    <row r="206" spans="1:13">
      <c r="A206" s="302">
        <v>197</v>
      </c>
      <c r="B206" s="269" t="s">
        <v>194</v>
      </c>
      <c r="C206" s="269">
        <v>874.9</v>
      </c>
      <c r="D206" s="309">
        <v>877.55000000000007</v>
      </c>
      <c r="E206" s="309">
        <v>869.35000000000014</v>
      </c>
      <c r="F206" s="309">
        <v>863.80000000000007</v>
      </c>
      <c r="G206" s="309">
        <v>855.60000000000014</v>
      </c>
      <c r="H206" s="309">
        <v>883.10000000000014</v>
      </c>
      <c r="I206" s="309">
        <v>891.30000000000018</v>
      </c>
      <c r="J206" s="309">
        <v>896.85000000000014</v>
      </c>
      <c r="K206" s="269">
        <v>885.75</v>
      </c>
      <c r="L206" s="269">
        <v>872</v>
      </c>
      <c r="M206" s="269">
        <v>4.5235700000000003</v>
      </c>
    </row>
    <row r="207" spans="1:13">
      <c r="A207" s="302">
        <v>198</v>
      </c>
      <c r="B207" s="269" t="s">
        <v>144</v>
      </c>
      <c r="C207" s="269">
        <v>575.15</v>
      </c>
      <c r="D207" s="309">
        <v>570.7166666666667</v>
      </c>
      <c r="E207" s="309">
        <v>562.43333333333339</v>
      </c>
      <c r="F207" s="309">
        <v>549.7166666666667</v>
      </c>
      <c r="G207" s="309">
        <v>541.43333333333339</v>
      </c>
      <c r="H207" s="309">
        <v>583.43333333333339</v>
      </c>
      <c r="I207" s="309">
        <v>591.7166666666667</v>
      </c>
      <c r="J207" s="309">
        <v>604.43333333333339</v>
      </c>
      <c r="K207" s="269">
        <v>579</v>
      </c>
      <c r="L207" s="269">
        <v>558</v>
      </c>
      <c r="M207" s="269">
        <v>66.418120000000002</v>
      </c>
    </row>
    <row r="208" spans="1:13">
      <c r="A208" s="302">
        <v>199</v>
      </c>
      <c r="B208" s="269" t="s">
        <v>285</v>
      </c>
      <c r="C208" s="269">
        <v>171.95</v>
      </c>
      <c r="D208" s="309">
        <v>172.31666666666669</v>
      </c>
      <c r="E208" s="309">
        <v>170.73333333333338</v>
      </c>
      <c r="F208" s="309">
        <v>169.51666666666668</v>
      </c>
      <c r="G208" s="309">
        <v>167.93333333333337</v>
      </c>
      <c r="H208" s="309">
        <v>173.53333333333339</v>
      </c>
      <c r="I208" s="309">
        <v>175.1166666666667</v>
      </c>
      <c r="J208" s="309">
        <v>176.3333333333334</v>
      </c>
      <c r="K208" s="269">
        <v>173.9</v>
      </c>
      <c r="L208" s="269">
        <v>171.1</v>
      </c>
      <c r="M208" s="269">
        <v>1.3681700000000001</v>
      </c>
    </row>
    <row r="209" spans="1:13">
      <c r="A209" s="302">
        <v>200</v>
      </c>
      <c r="B209" s="269" t="s">
        <v>286</v>
      </c>
      <c r="C209" s="269">
        <v>130.94999999999999</v>
      </c>
      <c r="D209" s="309">
        <v>130.66666666666666</v>
      </c>
      <c r="E209" s="309">
        <v>128.2833333333333</v>
      </c>
      <c r="F209" s="309">
        <v>125.61666666666665</v>
      </c>
      <c r="G209" s="309">
        <v>123.23333333333329</v>
      </c>
      <c r="H209" s="309">
        <v>133.33333333333331</v>
      </c>
      <c r="I209" s="309">
        <v>135.7166666666667</v>
      </c>
      <c r="J209" s="309">
        <v>138.38333333333333</v>
      </c>
      <c r="K209" s="269">
        <v>133.05000000000001</v>
      </c>
      <c r="L209" s="269">
        <v>128</v>
      </c>
      <c r="M209" s="269">
        <v>0.55352000000000001</v>
      </c>
    </row>
    <row r="210" spans="1:13">
      <c r="A210" s="302">
        <v>201</v>
      </c>
      <c r="B210" s="269" t="s">
        <v>564</v>
      </c>
      <c r="C210" s="269">
        <v>602.85</v>
      </c>
      <c r="D210" s="309">
        <v>608.4666666666667</v>
      </c>
      <c r="E210" s="309">
        <v>594.38333333333344</v>
      </c>
      <c r="F210" s="309">
        <v>585.91666666666674</v>
      </c>
      <c r="G210" s="309">
        <v>571.83333333333348</v>
      </c>
      <c r="H210" s="309">
        <v>616.93333333333339</v>
      </c>
      <c r="I210" s="309">
        <v>631.01666666666665</v>
      </c>
      <c r="J210" s="309">
        <v>639.48333333333335</v>
      </c>
      <c r="K210" s="269">
        <v>622.54999999999995</v>
      </c>
      <c r="L210" s="269">
        <v>600</v>
      </c>
      <c r="M210" s="269">
        <v>2.1269800000000001</v>
      </c>
    </row>
    <row r="211" spans="1:13">
      <c r="A211" s="302">
        <v>202</v>
      </c>
      <c r="B211" s="269" t="s">
        <v>199</v>
      </c>
      <c r="C211" s="269">
        <v>88.55</v>
      </c>
      <c r="D211" s="309">
        <v>89.116666666666674</v>
      </c>
      <c r="E211" s="309">
        <v>87.683333333333351</v>
      </c>
      <c r="F211" s="309">
        <v>86.816666666666677</v>
      </c>
      <c r="G211" s="309">
        <v>85.383333333333354</v>
      </c>
      <c r="H211" s="309">
        <v>89.983333333333348</v>
      </c>
      <c r="I211" s="309">
        <v>91.416666666666686</v>
      </c>
      <c r="J211" s="309">
        <v>92.283333333333346</v>
      </c>
      <c r="K211" s="269">
        <v>90.55</v>
      </c>
      <c r="L211" s="269">
        <v>88.25</v>
      </c>
      <c r="M211" s="269">
        <v>213.80770000000001</v>
      </c>
    </row>
    <row r="212" spans="1:13">
      <c r="A212" s="302">
        <v>203</v>
      </c>
      <c r="B212" s="269" t="s">
        <v>121</v>
      </c>
      <c r="C212" s="269">
        <v>5.65</v>
      </c>
      <c r="D212" s="309">
        <v>5.7</v>
      </c>
      <c r="E212" s="309">
        <v>5.45</v>
      </c>
      <c r="F212" s="309">
        <v>5.25</v>
      </c>
      <c r="G212" s="309">
        <v>5</v>
      </c>
      <c r="H212" s="309">
        <v>5.9</v>
      </c>
      <c r="I212" s="309">
        <v>6.15</v>
      </c>
      <c r="J212" s="309">
        <v>6.3500000000000005</v>
      </c>
      <c r="K212" s="269">
        <v>5.95</v>
      </c>
      <c r="L212" s="269">
        <v>5.5</v>
      </c>
      <c r="M212" s="269">
        <v>5046.1388200000001</v>
      </c>
    </row>
    <row r="213" spans="1:13">
      <c r="A213" s="302">
        <v>204</v>
      </c>
      <c r="B213" s="269" t="s">
        <v>200</v>
      </c>
      <c r="C213" s="269">
        <v>454.4</v>
      </c>
      <c r="D213" s="309">
        <v>449.5333333333333</v>
      </c>
      <c r="E213" s="309">
        <v>439.06666666666661</v>
      </c>
      <c r="F213" s="309">
        <v>423.73333333333329</v>
      </c>
      <c r="G213" s="309">
        <v>413.26666666666659</v>
      </c>
      <c r="H213" s="309">
        <v>464.86666666666662</v>
      </c>
      <c r="I213" s="309">
        <v>475.33333333333331</v>
      </c>
      <c r="J213" s="309">
        <v>490.66666666666663</v>
      </c>
      <c r="K213" s="269">
        <v>460</v>
      </c>
      <c r="L213" s="269">
        <v>434.2</v>
      </c>
      <c r="M213" s="269">
        <v>21.011109999999999</v>
      </c>
    </row>
    <row r="214" spans="1:13">
      <c r="A214" s="302">
        <v>205</v>
      </c>
      <c r="B214" s="269" t="s">
        <v>570</v>
      </c>
      <c r="C214" s="269">
        <v>1860.8</v>
      </c>
      <c r="D214" s="309">
        <v>1851.9333333333334</v>
      </c>
      <c r="E214" s="309">
        <v>1828.8666666666668</v>
      </c>
      <c r="F214" s="309">
        <v>1796.9333333333334</v>
      </c>
      <c r="G214" s="309">
        <v>1773.8666666666668</v>
      </c>
      <c r="H214" s="309">
        <v>1883.8666666666668</v>
      </c>
      <c r="I214" s="309">
        <v>1906.9333333333334</v>
      </c>
      <c r="J214" s="309">
        <v>1938.8666666666668</v>
      </c>
      <c r="K214" s="269">
        <v>1875</v>
      </c>
      <c r="L214" s="269">
        <v>1820</v>
      </c>
      <c r="M214" s="269">
        <v>0.24818000000000001</v>
      </c>
    </row>
    <row r="215" spans="1:13">
      <c r="A215" s="302">
        <v>206</v>
      </c>
      <c r="B215" s="269" t="s">
        <v>201</v>
      </c>
      <c r="C215" s="309">
        <v>184.95</v>
      </c>
      <c r="D215" s="309">
        <v>184.35</v>
      </c>
      <c r="E215" s="309">
        <v>182.79999999999998</v>
      </c>
      <c r="F215" s="309">
        <v>180.64999999999998</v>
      </c>
      <c r="G215" s="309">
        <v>179.09999999999997</v>
      </c>
      <c r="H215" s="309">
        <v>186.5</v>
      </c>
      <c r="I215" s="309">
        <v>188.05</v>
      </c>
      <c r="J215" s="309">
        <v>190.20000000000002</v>
      </c>
      <c r="K215" s="309">
        <v>185.9</v>
      </c>
      <c r="L215" s="309">
        <v>182.2</v>
      </c>
      <c r="M215" s="309">
        <v>77.079530000000005</v>
      </c>
    </row>
    <row r="216" spans="1:13">
      <c r="A216" s="302">
        <v>207</v>
      </c>
      <c r="B216" s="269" t="s">
        <v>202</v>
      </c>
      <c r="C216" s="309">
        <v>27.15</v>
      </c>
      <c r="D216" s="309">
        <v>27.283333333333331</v>
      </c>
      <c r="E216" s="309">
        <v>26.966666666666661</v>
      </c>
      <c r="F216" s="309">
        <v>26.783333333333331</v>
      </c>
      <c r="G216" s="309">
        <v>26.466666666666661</v>
      </c>
      <c r="H216" s="309">
        <v>27.466666666666661</v>
      </c>
      <c r="I216" s="309">
        <v>27.783333333333331</v>
      </c>
      <c r="J216" s="309">
        <v>27.966666666666661</v>
      </c>
      <c r="K216" s="309">
        <v>27.6</v>
      </c>
      <c r="L216" s="309">
        <v>27.1</v>
      </c>
      <c r="M216" s="309">
        <v>99.329359999999994</v>
      </c>
    </row>
    <row r="217" spans="1:13">
      <c r="A217" s="302">
        <v>208</v>
      </c>
      <c r="B217" s="269" t="s">
        <v>203</v>
      </c>
      <c r="C217" s="309">
        <v>153.55000000000001</v>
      </c>
      <c r="D217" s="309">
        <v>152.51666666666668</v>
      </c>
      <c r="E217" s="309">
        <v>150.38333333333335</v>
      </c>
      <c r="F217" s="309">
        <v>147.21666666666667</v>
      </c>
      <c r="G217" s="309">
        <v>145.08333333333334</v>
      </c>
      <c r="H217" s="309">
        <v>155.68333333333337</v>
      </c>
      <c r="I217" s="309">
        <v>157.81666666666669</v>
      </c>
      <c r="J217" s="309">
        <v>160.98333333333338</v>
      </c>
      <c r="K217" s="309">
        <v>154.65</v>
      </c>
      <c r="L217" s="309">
        <v>149.35</v>
      </c>
      <c r="M217" s="309">
        <v>137.37028000000001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2"/>
      <c r="B1" s="52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43972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9" t="s">
        <v>16</v>
      </c>
      <c r="B9" s="520" t="s">
        <v>18</v>
      </c>
      <c r="C9" s="518" t="s">
        <v>19</v>
      </c>
      <c r="D9" s="518" t="s">
        <v>20</v>
      </c>
      <c r="E9" s="518" t="s">
        <v>21</v>
      </c>
      <c r="F9" s="518"/>
      <c r="G9" s="518"/>
      <c r="H9" s="518" t="s">
        <v>22</v>
      </c>
      <c r="I9" s="518"/>
      <c r="J9" s="518"/>
      <c r="K9" s="275"/>
      <c r="L9" s="282"/>
      <c r="M9" s="283"/>
    </row>
    <row r="10" spans="1:15" ht="42.75" customHeight="1">
      <c r="A10" s="514"/>
      <c r="B10" s="516"/>
      <c r="C10" s="521" t="s">
        <v>23</v>
      </c>
      <c r="D10" s="52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17524.150000000001</v>
      </c>
      <c r="D11" s="280">
        <v>17351.516666666666</v>
      </c>
      <c r="E11" s="280">
        <v>17003.033333333333</v>
      </c>
      <c r="F11" s="280">
        <v>16481.916666666668</v>
      </c>
      <c r="G11" s="280">
        <v>16133.433333333334</v>
      </c>
      <c r="H11" s="280">
        <v>17872.633333333331</v>
      </c>
      <c r="I11" s="280">
        <v>18221.116666666661</v>
      </c>
      <c r="J11" s="280">
        <v>18742.23333333333</v>
      </c>
      <c r="K11" s="278">
        <v>17700</v>
      </c>
      <c r="L11" s="278">
        <v>16830.400000000001</v>
      </c>
      <c r="M11" s="278">
        <v>2.5739999999999999E-2</v>
      </c>
    </row>
    <row r="12" spans="1:15" ht="12" customHeight="1">
      <c r="A12" s="269">
        <v>2</v>
      </c>
      <c r="B12" s="278" t="s">
        <v>804</v>
      </c>
      <c r="C12" s="279">
        <v>1001.45</v>
      </c>
      <c r="D12" s="280">
        <v>996.4666666666667</v>
      </c>
      <c r="E12" s="280">
        <v>987.43333333333339</v>
      </c>
      <c r="F12" s="280">
        <v>973.41666666666674</v>
      </c>
      <c r="G12" s="280">
        <v>964.38333333333344</v>
      </c>
      <c r="H12" s="280">
        <v>1010.4833333333333</v>
      </c>
      <c r="I12" s="280">
        <v>1019.5166666666667</v>
      </c>
      <c r="J12" s="280">
        <v>1033.5333333333333</v>
      </c>
      <c r="K12" s="278">
        <v>1005.5</v>
      </c>
      <c r="L12" s="278">
        <v>982.45</v>
      </c>
      <c r="M12" s="278">
        <v>1.41246</v>
      </c>
    </row>
    <row r="13" spans="1:15" ht="12" customHeight="1">
      <c r="A13" s="269">
        <v>3</v>
      </c>
      <c r="B13" s="278" t="s">
        <v>295</v>
      </c>
      <c r="C13" s="279">
        <v>1029</v>
      </c>
      <c r="D13" s="280">
        <v>1029.7833333333333</v>
      </c>
      <c r="E13" s="280">
        <v>1010.5666666666666</v>
      </c>
      <c r="F13" s="280">
        <v>992.13333333333333</v>
      </c>
      <c r="G13" s="280">
        <v>972.91666666666663</v>
      </c>
      <c r="H13" s="280">
        <v>1048.2166666666667</v>
      </c>
      <c r="I13" s="280">
        <v>1067.4333333333334</v>
      </c>
      <c r="J13" s="280">
        <v>1085.8666666666666</v>
      </c>
      <c r="K13" s="278">
        <v>1049</v>
      </c>
      <c r="L13" s="278">
        <v>1011.35</v>
      </c>
      <c r="M13" s="278">
        <v>0.13752</v>
      </c>
    </row>
    <row r="14" spans="1:15" ht="12" customHeight="1">
      <c r="A14" s="269">
        <v>4</v>
      </c>
      <c r="B14" s="278" t="s">
        <v>296</v>
      </c>
      <c r="C14" s="279">
        <v>16635.2</v>
      </c>
      <c r="D14" s="280">
        <v>16545.733333333334</v>
      </c>
      <c r="E14" s="280">
        <v>16314.466666666667</v>
      </c>
      <c r="F14" s="280">
        <v>15993.733333333334</v>
      </c>
      <c r="G14" s="280">
        <v>15762.466666666667</v>
      </c>
      <c r="H14" s="280">
        <v>16866.466666666667</v>
      </c>
      <c r="I14" s="280">
        <v>17097.733333333337</v>
      </c>
      <c r="J14" s="280">
        <v>17418.466666666667</v>
      </c>
      <c r="K14" s="278">
        <v>16777</v>
      </c>
      <c r="L14" s="278">
        <v>16225</v>
      </c>
      <c r="M14" s="278">
        <v>0.14388999999999999</v>
      </c>
    </row>
    <row r="15" spans="1:15" ht="12" customHeight="1">
      <c r="A15" s="269">
        <v>5</v>
      </c>
      <c r="B15" s="278" t="s">
        <v>228</v>
      </c>
      <c r="C15" s="279">
        <v>44.05</v>
      </c>
      <c r="D15" s="280">
        <v>43.5</v>
      </c>
      <c r="E15" s="280">
        <v>42.65</v>
      </c>
      <c r="F15" s="280">
        <v>41.25</v>
      </c>
      <c r="G15" s="280">
        <v>40.4</v>
      </c>
      <c r="H15" s="280">
        <v>44.9</v>
      </c>
      <c r="I15" s="280">
        <v>45.749999999999993</v>
      </c>
      <c r="J15" s="280">
        <v>47.15</v>
      </c>
      <c r="K15" s="278">
        <v>44.35</v>
      </c>
      <c r="L15" s="278">
        <v>42.1</v>
      </c>
      <c r="M15" s="278">
        <v>19.937799999999999</v>
      </c>
    </row>
    <row r="16" spans="1:15" ht="12" customHeight="1">
      <c r="A16" s="269">
        <v>6</v>
      </c>
      <c r="B16" s="278" t="s">
        <v>229</v>
      </c>
      <c r="C16" s="279">
        <v>103.05</v>
      </c>
      <c r="D16" s="280">
        <v>103.61666666666667</v>
      </c>
      <c r="E16" s="280">
        <v>101.43333333333335</v>
      </c>
      <c r="F16" s="280">
        <v>99.816666666666677</v>
      </c>
      <c r="G16" s="280">
        <v>97.633333333333354</v>
      </c>
      <c r="H16" s="280">
        <v>105.23333333333335</v>
      </c>
      <c r="I16" s="280">
        <v>107.41666666666669</v>
      </c>
      <c r="J16" s="280">
        <v>109.03333333333335</v>
      </c>
      <c r="K16" s="278">
        <v>105.8</v>
      </c>
      <c r="L16" s="278">
        <v>102</v>
      </c>
      <c r="M16" s="278">
        <v>12.06934</v>
      </c>
    </row>
    <row r="17" spans="1:13" ht="12" customHeight="1">
      <c r="A17" s="269">
        <v>7</v>
      </c>
      <c r="B17" s="278" t="s">
        <v>39</v>
      </c>
      <c r="C17" s="279">
        <v>1170.8499999999999</v>
      </c>
      <c r="D17" s="280">
        <v>1159.4666666666667</v>
      </c>
      <c r="E17" s="280">
        <v>1141.9833333333333</v>
      </c>
      <c r="F17" s="280">
        <v>1113.1166666666666</v>
      </c>
      <c r="G17" s="280">
        <v>1095.6333333333332</v>
      </c>
      <c r="H17" s="280">
        <v>1188.3333333333335</v>
      </c>
      <c r="I17" s="280">
        <v>1205.8166666666671</v>
      </c>
      <c r="J17" s="280">
        <v>1234.6833333333336</v>
      </c>
      <c r="K17" s="278">
        <v>1176.95</v>
      </c>
      <c r="L17" s="278">
        <v>1130.5999999999999</v>
      </c>
      <c r="M17" s="278">
        <v>9.7286099999999998</v>
      </c>
    </row>
    <row r="18" spans="1:13" ht="12" customHeight="1">
      <c r="A18" s="269">
        <v>8</v>
      </c>
      <c r="B18" s="278" t="s">
        <v>297</v>
      </c>
      <c r="C18" s="279">
        <v>106.35</v>
      </c>
      <c r="D18" s="280">
        <v>106.5</v>
      </c>
      <c r="E18" s="280">
        <v>105.35</v>
      </c>
      <c r="F18" s="280">
        <v>104.35</v>
      </c>
      <c r="G18" s="280">
        <v>103.19999999999999</v>
      </c>
      <c r="H18" s="280">
        <v>107.5</v>
      </c>
      <c r="I18" s="280">
        <v>108.65</v>
      </c>
      <c r="J18" s="280">
        <v>109.65</v>
      </c>
      <c r="K18" s="278">
        <v>107.65</v>
      </c>
      <c r="L18" s="278">
        <v>105.5</v>
      </c>
      <c r="M18" s="278">
        <v>9.0324899999999992</v>
      </c>
    </row>
    <row r="19" spans="1:13" ht="12" customHeight="1">
      <c r="A19" s="269">
        <v>9</v>
      </c>
      <c r="B19" s="278" t="s">
        <v>298</v>
      </c>
      <c r="C19" s="279">
        <v>234.7</v>
      </c>
      <c r="D19" s="280">
        <v>232.4</v>
      </c>
      <c r="E19" s="280">
        <v>229.3</v>
      </c>
      <c r="F19" s="280">
        <v>223.9</v>
      </c>
      <c r="G19" s="280">
        <v>220.8</v>
      </c>
      <c r="H19" s="280">
        <v>237.8</v>
      </c>
      <c r="I19" s="280">
        <v>240.89999999999998</v>
      </c>
      <c r="J19" s="280">
        <v>246.3</v>
      </c>
      <c r="K19" s="278">
        <v>235.5</v>
      </c>
      <c r="L19" s="278">
        <v>227</v>
      </c>
      <c r="M19" s="278">
        <v>3.5473300000000001</v>
      </c>
    </row>
    <row r="20" spans="1:13" ht="12" customHeight="1">
      <c r="A20" s="269">
        <v>10</v>
      </c>
      <c r="B20" s="278" t="s">
        <v>42</v>
      </c>
      <c r="C20" s="279">
        <v>323.75</v>
      </c>
      <c r="D20" s="280">
        <v>320.0333333333333</v>
      </c>
      <c r="E20" s="280">
        <v>315.26666666666659</v>
      </c>
      <c r="F20" s="280">
        <v>306.7833333333333</v>
      </c>
      <c r="G20" s="280">
        <v>302.01666666666659</v>
      </c>
      <c r="H20" s="280">
        <v>328.51666666666659</v>
      </c>
      <c r="I20" s="280">
        <v>333.28333333333325</v>
      </c>
      <c r="J20" s="280">
        <v>341.76666666666659</v>
      </c>
      <c r="K20" s="278">
        <v>324.8</v>
      </c>
      <c r="L20" s="278">
        <v>311.55</v>
      </c>
      <c r="M20" s="278">
        <v>69.854799999999997</v>
      </c>
    </row>
    <row r="21" spans="1:13" ht="12" customHeight="1">
      <c r="A21" s="269">
        <v>11</v>
      </c>
      <c r="B21" s="278" t="s">
        <v>44</v>
      </c>
      <c r="C21" s="279">
        <v>34.6</v>
      </c>
      <c r="D21" s="280">
        <v>35.25</v>
      </c>
      <c r="E21" s="280">
        <v>33.5</v>
      </c>
      <c r="F21" s="280">
        <v>32.4</v>
      </c>
      <c r="G21" s="280">
        <v>30.65</v>
      </c>
      <c r="H21" s="280">
        <v>36.35</v>
      </c>
      <c r="I21" s="280">
        <v>38.1</v>
      </c>
      <c r="J21" s="280">
        <v>39.200000000000003</v>
      </c>
      <c r="K21" s="278">
        <v>37</v>
      </c>
      <c r="L21" s="278">
        <v>34.15</v>
      </c>
      <c r="M21" s="278">
        <v>463.75146000000001</v>
      </c>
    </row>
    <row r="22" spans="1:13" ht="12" customHeight="1">
      <c r="A22" s="269">
        <v>12</v>
      </c>
      <c r="B22" s="278" t="s">
        <v>299</v>
      </c>
      <c r="C22" s="279">
        <v>184.35</v>
      </c>
      <c r="D22" s="280">
        <v>184.36666666666665</v>
      </c>
      <c r="E22" s="280">
        <v>180.18333333333328</v>
      </c>
      <c r="F22" s="280">
        <v>176.01666666666662</v>
      </c>
      <c r="G22" s="280">
        <v>171.83333333333326</v>
      </c>
      <c r="H22" s="280">
        <v>188.5333333333333</v>
      </c>
      <c r="I22" s="280">
        <v>192.71666666666664</v>
      </c>
      <c r="J22" s="280">
        <v>196.88333333333333</v>
      </c>
      <c r="K22" s="278">
        <v>188.55</v>
      </c>
      <c r="L22" s="278">
        <v>180.2</v>
      </c>
      <c r="M22" s="278">
        <v>2.6541999999999999</v>
      </c>
    </row>
    <row r="23" spans="1:13">
      <c r="A23" s="269">
        <v>13</v>
      </c>
      <c r="B23" s="278" t="s">
        <v>300</v>
      </c>
      <c r="C23" s="279">
        <v>158.1</v>
      </c>
      <c r="D23" s="280">
        <v>159.13333333333333</v>
      </c>
      <c r="E23" s="280">
        <v>155.96666666666664</v>
      </c>
      <c r="F23" s="280">
        <v>153.83333333333331</v>
      </c>
      <c r="G23" s="280">
        <v>150.66666666666663</v>
      </c>
      <c r="H23" s="280">
        <v>161.26666666666665</v>
      </c>
      <c r="I23" s="280">
        <v>164.43333333333334</v>
      </c>
      <c r="J23" s="280">
        <v>166.56666666666666</v>
      </c>
      <c r="K23" s="278">
        <v>162.30000000000001</v>
      </c>
      <c r="L23" s="278">
        <v>157</v>
      </c>
      <c r="M23" s="278">
        <v>0.80413999999999997</v>
      </c>
    </row>
    <row r="24" spans="1:13">
      <c r="A24" s="269">
        <v>14</v>
      </c>
      <c r="B24" s="278" t="s">
        <v>301</v>
      </c>
      <c r="C24" s="279">
        <v>170.65</v>
      </c>
      <c r="D24" s="280">
        <v>170.86666666666667</v>
      </c>
      <c r="E24" s="280">
        <v>168.43333333333334</v>
      </c>
      <c r="F24" s="280">
        <v>166.21666666666667</v>
      </c>
      <c r="G24" s="280">
        <v>163.78333333333333</v>
      </c>
      <c r="H24" s="280">
        <v>173.08333333333334</v>
      </c>
      <c r="I24" s="280">
        <v>175.51666666666668</v>
      </c>
      <c r="J24" s="280">
        <v>177.73333333333335</v>
      </c>
      <c r="K24" s="278">
        <v>173.3</v>
      </c>
      <c r="L24" s="278">
        <v>168.65</v>
      </c>
      <c r="M24" s="278">
        <v>0.48815999999999998</v>
      </c>
    </row>
    <row r="25" spans="1:13">
      <c r="A25" s="269">
        <v>15</v>
      </c>
      <c r="B25" s="278" t="s">
        <v>834</v>
      </c>
      <c r="C25" s="279">
        <v>1405.95</v>
      </c>
      <c r="D25" s="280">
        <v>1369.9666666666665</v>
      </c>
      <c r="E25" s="280">
        <v>1333.9833333333329</v>
      </c>
      <c r="F25" s="280">
        <v>1262.0166666666664</v>
      </c>
      <c r="G25" s="280">
        <v>1226.0333333333328</v>
      </c>
      <c r="H25" s="280">
        <v>1441.9333333333329</v>
      </c>
      <c r="I25" s="280">
        <v>1477.9166666666665</v>
      </c>
      <c r="J25" s="280">
        <v>1549.883333333333</v>
      </c>
      <c r="K25" s="278">
        <v>1405.95</v>
      </c>
      <c r="L25" s="278">
        <v>1298</v>
      </c>
      <c r="M25" s="278">
        <v>0.37329000000000001</v>
      </c>
    </row>
    <row r="26" spans="1:13">
      <c r="A26" s="269">
        <v>16</v>
      </c>
      <c r="B26" s="278" t="s">
        <v>293</v>
      </c>
      <c r="C26" s="279">
        <v>1644</v>
      </c>
      <c r="D26" s="280">
        <v>1626.3333333333333</v>
      </c>
      <c r="E26" s="280">
        <v>1602.6666666666665</v>
      </c>
      <c r="F26" s="280">
        <v>1561.3333333333333</v>
      </c>
      <c r="G26" s="280">
        <v>1537.6666666666665</v>
      </c>
      <c r="H26" s="280">
        <v>1667.6666666666665</v>
      </c>
      <c r="I26" s="280">
        <v>1691.333333333333</v>
      </c>
      <c r="J26" s="280">
        <v>1732.6666666666665</v>
      </c>
      <c r="K26" s="278">
        <v>1650</v>
      </c>
      <c r="L26" s="278">
        <v>1585</v>
      </c>
      <c r="M26" s="278">
        <v>0.94515000000000005</v>
      </c>
    </row>
    <row r="27" spans="1:13">
      <c r="A27" s="269">
        <v>17</v>
      </c>
      <c r="B27" s="278" t="s">
        <v>230</v>
      </c>
      <c r="C27" s="279">
        <v>1439.05</v>
      </c>
      <c r="D27" s="280">
        <v>1426.2833333333335</v>
      </c>
      <c r="E27" s="280">
        <v>1392.7666666666671</v>
      </c>
      <c r="F27" s="280">
        <v>1346.4833333333336</v>
      </c>
      <c r="G27" s="280">
        <v>1312.9666666666672</v>
      </c>
      <c r="H27" s="280">
        <v>1472.5666666666671</v>
      </c>
      <c r="I27" s="280">
        <v>1506.0833333333335</v>
      </c>
      <c r="J27" s="280">
        <v>1552.366666666667</v>
      </c>
      <c r="K27" s="278">
        <v>1459.8</v>
      </c>
      <c r="L27" s="278">
        <v>1380</v>
      </c>
      <c r="M27" s="278">
        <v>2.28104</v>
      </c>
    </row>
    <row r="28" spans="1:13">
      <c r="A28" s="269">
        <v>18</v>
      </c>
      <c r="B28" s="278" t="s">
        <v>302</v>
      </c>
      <c r="C28" s="279">
        <v>1806.9</v>
      </c>
      <c r="D28" s="280">
        <v>1800.6333333333332</v>
      </c>
      <c r="E28" s="280">
        <v>1771.2666666666664</v>
      </c>
      <c r="F28" s="280">
        <v>1735.6333333333332</v>
      </c>
      <c r="G28" s="280">
        <v>1706.2666666666664</v>
      </c>
      <c r="H28" s="280">
        <v>1836.2666666666664</v>
      </c>
      <c r="I28" s="280">
        <v>1865.6333333333332</v>
      </c>
      <c r="J28" s="280">
        <v>1901.2666666666664</v>
      </c>
      <c r="K28" s="278">
        <v>1830</v>
      </c>
      <c r="L28" s="278">
        <v>1765</v>
      </c>
      <c r="M28" s="278">
        <v>5.9020000000000003E-2</v>
      </c>
    </row>
    <row r="29" spans="1:13">
      <c r="A29" s="269">
        <v>19</v>
      </c>
      <c r="B29" s="278" t="s">
        <v>231</v>
      </c>
      <c r="C29" s="279">
        <v>2433.65</v>
      </c>
      <c r="D29" s="280">
        <v>2413.2333333333331</v>
      </c>
      <c r="E29" s="280">
        <v>2381.4666666666662</v>
      </c>
      <c r="F29" s="280">
        <v>2329.2833333333333</v>
      </c>
      <c r="G29" s="280">
        <v>2297.5166666666664</v>
      </c>
      <c r="H29" s="280">
        <v>2465.4166666666661</v>
      </c>
      <c r="I29" s="280">
        <v>2497.1833333333334</v>
      </c>
      <c r="J29" s="280">
        <v>2549.3666666666659</v>
      </c>
      <c r="K29" s="278">
        <v>2445</v>
      </c>
      <c r="L29" s="278">
        <v>2361.0500000000002</v>
      </c>
      <c r="M29" s="278">
        <v>0.53334999999999999</v>
      </c>
    </row>
    <row r="30" spans="1:13">
      <c r="A30" s="269">
        <v>20</v>
      </c>
      <c r="B30" s="278" t="s">
        <v>304</v>
      </c>
      <c r="C30" s="279">
        <v>65.95</v>
      </c>
      <c r="D30" s="280">
        <v>65.95</v>
      </c>
      <c r="E30" s="280">
        <v>64.5</v>
      </c>
      <c r="F30" s="280">
        <v>63.05</v>
      </c>
      <c r="G30" s="280">
        <v>61.599999999999994</v>
      </c>
      <c r="H30" s="280">
        <v>67.400000000000006</v>
      </c>
      <c r="I30" s="280">
        <v>68.850000000000023</v>
      </c>
      <c r="J30" s="280">
        <v>70.300000000000011</v>
      </c>
      <c r="K30" s="278">
        <v>67.400000000000006</v>
      </c>
      <c r="L30" s="278">
        <v>64.5</v>
      </c>
      <c r="M30" s="278">
        <v>0.50927999999999995</v>
      </c>
    </row>
    <row r="31" spans="1:13">
      <c r="A31" s="269">
        <v>21</v>
      </c>
      <c r="B31" s="278" t="s">
        <v>46</v>
      </c>
      <c r="C31" s="279">
        <v>569</v>
      </c>
      <c r="D31" s="280">
        <v>564.06666666666672</v>
      </c>
      <c r="E31" s="280">
        <v>556.13333333333344</v>
      </c>
      <c r="F31" s="280">
        <v>543.26666666666677</v>
      </c>
      <c r="G31" s="280">
        <v>535.33333333333348</v>
      </c>
      <c r="H31" s="280">
        <v>576.93333333333339</v>
      </c>
      <c r="I31" s="280">
        <v>584.86666666666656</v>
      </c>
      <c r="J31" s="280">
        <v>597.73333333333335</v>
      </c>
      <c r="K31" s="278">
        <v>572</v>
      </c>
      <c r="L31" s="278">
        <v>551.20000000000005</v>
      </c>
      <c r="M31" s="278">
        <v>14.85073</v>
      </c>
    </row>
    <row r="32" spans="1:13">
      <c r="A32" s="269">
        <v>22</v>
      </c>
      <c r="B32" s="278" t="s">
        <v>305</v>
      </c>
      <c r="C32" s="279">
        <v>1182.25</v>
      </c>
      <c r="D32" s="280">
        <v>1167.75</v>
      </c>
      <c r="E32" s="280">
        <v>1134.5</v>
      </c>
      <c r="F32" s="280">
        <v>1086.75</v>
      </c>
      <c r="G32" s="280">
        <v>1053.5</v>
      </c>
      <c r="H32" s="280">
        <v>1215.5</v>
      </c>
      <c r="I32" s="280">
        <v>1248.75</v>
      </c>
      <c r="J32" s="280">
        <v>1296.5</v>
      </c>
      <c r="K32" s="278">
        <v>1201</v>
      </c>
      <c r="L32" s="278">
        <v>1120</v>
      </c>
      <c r="M32" s="278">
        <v>0.83774000000000004</v>
      </c>
    </row>
    <row r="33" spans="1:13">
      <c r="A33" s="269">
        <v>23</v>
      </c>
      <c r="B33" s="278" t="s">
        <v>47</v>
      </c>
      <c r="C33" s="279">
        <v>179.65</v>
      </c>
      <c r="D33" s="280">
        <v>177.85000000000002</v>
      </c>
      <c r="E33" s="280">
        <v>174.15000000000003</v>
      </c>
      <c r="F33" s="280">
        <v>168.65</v>
      </c>
      <c r="G33" s="280">
        <v>164.95000000000002</v>
      </c>
      <c r="H33" s="280">
        <v>183.35000000000005</v>
      </c>
      <c r="I33" s="280">
        <v>187.05000000000004</v>
      </c>
      <c r="J33" s="280">
        <v>192.55000000000007</v>
      </c>
      <c r="K33" s="278">
        <v>181.55</v>
      </c>
      <c r="L33" s="278">
        <v>172.35</v>
      </c>
      <c r="M33" s="278">
        <v>28.3352</v>
      </c>
    </row>
    <row r="34" spans="1:13">
      <c r="A34" s="269">
        <v>24</v>
      </c>
      <c r="B34" s="278" t="s">
        <v>294</v>
      </c>
      <c r="C34" s="279">
        <v>1315.1</v>
      </c>
      <c r="D34" s="280">
        <v>1300.3833333333332</v>
      </c>
      <c r="E34" s="280">
        <v>1265.7666666666664</v>
      </c>
      <c r="F34" s="280">
        <v>1216.4333333333332</v>
      </c>
      <c r="G34" s="280">
        <v>1181.8166666666664</v>
      </c>
      <c r="H34" s="280">
        <v>1349.7166666666665</v>
      </c>
      <c r="I34" s="280">
        <v>1384.3333333333333</v>
      </c>
      <c r="J34" s="280">
        <v>1433.6666666666665</v>
      </c>
      <c r="K34" s="278">
        <v>1335</v>
      </c>
      <c r="L34" s="278">
        <v>1251.05</v>
      </c>
      <c r="M34" s="278">
        <v>0.43074000000000001</v>
      </c>
    </row>
    <row r="35" spans="1:13">
      <c r="A35" s="269">
        <v>25</v>
      </c>
      <c r="B35" s="278" t="s">
        <v>303</v>
      </c>
      <c r="C35" s="279">
        <v>870.3</v>
      </c>
      <c r="D35" s="280">
        <v>869.65</v>
      </c>
      <c r="E35" s="280">
        <v>857.3</v>
      </c>
      <c r="F35" s="280">
        <v>844.3</v>
      </c>
      <c r="G35" s="280">
        <v>831.94999999999993</v>
      </c>
      <c r="H35" s="280">
        <v>882.65</v>
      </c>
      <c r="I35" s="280">
        <v>895.00000000000011</v>
      </c>
      <c r="J35" s="280">
        <v>908</v>
      </c>
      <c r="K35" s="278">
        <v>882</v>
      </c>
      <c r="L35" s="278">
        <v>856.65</v>
      </c>
      <c r="M35" s="278">
        <v>1.12008</v>
      </c>
    </row>
    <row r="36" spans="1:13">
      <c r="A36" s="269">
        <v>26</v>
      </c>
      <c r="B36" s="278" t="s">
        <v>48</v>
      </c>
      <c r="C36" s="279">
        <v>1288.45</v>
      </c>
      <c r="D36" s="280">
        <v>1285.8333333333333</v>
      </c>
      <c r="E36" s="280">
        <v>1272.7166666666665</v>
      </c>
      <c r="F36" s="280">
        <v>1256.9833333333331</v>
      </c>
      <c r="G36" s="280">
        <v>1243.8666666666663</v>
      </c>
      <c r="H36" s="280">
        <v>1301.5666666666666</v>
      </c>
      <c r="I36" s="280">
        <v>1314.6833333333334</v>
      </c>
      <c r="J36" s="280">
        <v>1330.4166666666667</v>
      </c>
      <c r="K36" s="278">
        <v>1298.95</v>
      </c>
      <c r="L36" s="278">
        <v>1270.0999999999999</v>
      </c>
      <c r="M36" s="278">
        <v>5.3211700000000004</v>
      </c>
    </row>
    <row r="37" spans="1:13">
      <c r="A37" s="269">
        <v>27</v>
      </c>
      <c r="B37" s="278" t="s">
        <v>49</v>
      </c>
      <c r="C37" s="279">
        <v>90.35</v>
      </c>
      <c r="D37" s="280">
        <v>91.25</v>
      </c>
      <c r="E37" s="280">
        <v>88.1</v>
      </c>
      <c r="F37" s="280">
        <v>85.85</v>
      </c>
      <c r="G37" s="280">
        <v>82.699999999999989</v>
      </c>
      <c r="H37" s="280">
        <v>93.5</v>
      </c>
      <c r="I37" s="280">
        <v>96.65</v>
      </c>
      <c r="J37" s="280">
        <v>98.9</v>
      </c>
      <c r="K37" s="278">
        <v>94.4</v>
      </c>
      <c r="L37" s="278">
        <v>89</v>
      </c>
      <c r="M37" s="278">
        <v>196.50762</v>
      </c>
    </row>
    <row r="38" spans="1:13">
      <c r="A38" s="269">
        <v>28</v>
      </c>
      <c r="B38" s="278" t="s">
        <v>306</v>
      </c>
      <c r="C38" s="279">
        <v>113.15</v>
      </c>
      <c r="D38" s="280">
        <v>114.88333333333333</v>
      </c>
      <c r="E38" s="280">
        <v>108.26666666666665</v>
      </c>
      <c r="F38" s="280">
        <v>103.38333333333333</v>
      </c>
      <c r="G38" s="280">
        <v>96.766666666666652</v>
      </c>
      <c r="H38" s="280">
        <v>119.76666666666665</v>
      </c>
      <c r="I38" s="280">
        <v>126.38333333333333</v>
      </c>
      <c r="J38" s="280">
        <v>131.26666666666665</v>
      </c>
      <c r="K38" s="278">
        <v>121.5</v>
      </c>
      <c r="L38" s="278">
        <v>110</v>
      </c>
      <c r="M38" s="278">
        <v>0.84748999999999997</v>
      </c>
    </row>
    <row r="39" spans="1:13">
      <c r="A39" s="269">
        <v>29</v>
      </c>
      <c r="B39" s="278" t="s">
        <v>939</v>
      </c>
      <c r="C39" s="279">
        <v>144.1</v>
      </c>
      <c r="D39" s="280">
        <v>143.41666666666666</v>
      </c>
      <c r="E39" s="280">
        <v>140.2833333333333</v>
      </c>
      <c r="F39" s="280">
        <v>136.46666666666664</v>
      </c>
      <c r="G39" s="280">
        <v>133.33333333333329</v>
      </c>
      <c r="H39" s="280">
        <v>147.23333333333332</v>
      </c>
      <c r="I39" s="280">
        <v>150.3666666666667</v>
      </c>
      <c r="J39" s="280">
        <v>154.18333333333334</v>
      </c>
      <c r="K39" s="278">
        <v>146.55000000000001</v>
      </c>
      <c r="L39" s="278">
        <v>139.6</v>
      </c>
      <c r="M39" s="278">
        <v>7.5969999999999996E-2</v>
      </c>
    </row>
    <row r="40" spans="1:13">
      <c r="A40" s="269">
        <v>30</v>
      </c>
      <c r="B40" s="278" t="s">
        <v>307</v>
      </c>
      <c r="C40" s="279">
        <v>51.75</v>
      </c>
      <c r="D40" s="280">
        <v>52.050000000000004</v>
      </c>
      <c r="E40" s="280">
        <v>51.100000000000009</v>
      </c>
      <c r="F40" s="280">
        <v>50.45</v>
      </c>
      <c r="G40" s="280">
        <v>49.500000000000007</v>
      </c>
      <c r="H40" s="280">
        <v>52.70000000000001</v>
      </c>
      <c r="I40" s="280">
        <v>53.650000000000013</v>
      </c>
      <c r="J40" s="280">
        <v>54.300000000000011</v>
      </c>
      <c r="K40" s="278">
        <v>53</v>
      </c>
      <c r="L40" s="278">
        <v>51.4</v>
      </c>
      <c r="M40" s="278">
        <v>2.3697900000000001</v>
      </c>
    </row>
    <row r="41" spans="1:13">
      <c r="A41" s="269">
        <v>31</v>
      </c>
      <c r="B41" s="278" t="s">
        <v>50</v>
      </c>
      <c r="C41" s="279">
        <v>43.35</v>
      </c>
      <c r="D41" s="280">
        <v>43.083333333333336</v>
      </c>
      <c r="E41" s="280">
        <v>42.616666666666674</v>
      </c>
      <c r="F41" s="280">
        <v>41.88333333333334</v>
      </c>
      <c r="G41" s="280">
        <v>41.416666666666679</v>
      </c>
      <c r="H41" s="280">
        <v>43.81666666666667</v>
      </c>
      <c r="I41" s="280">
        <v>44.283333333333324</v>
      </c>
      <c r="J41" s="280">
        <v>45.016666666666666</v>
      </c>
      <c r="K41" s="278">
        <v>43.55</v>
      </c>
      <c r="L41" s="278">
        <v>42.35</v>
      </c>
      <c r="M41" s="278">
        <v>260.23210999999998</v>
      </c>
    </row>
    <row r="42" spans="1:13">
      <c r="A42" s="269">
        <v>32</v>
      </c>
      <c r="B42" s="278" t="s">
        <v>52</v>
      </c>
      <c r="C42" s="279">
        <v>1500.05</v>
      </c>
      <c r="D42" s="280">
        <v>1502.2333333333336</v>
      </c>
      <c r="E42" s="280">
        <v>1490.4666666666672</v>
      </c>
      <c r="F42" s="280">
        <v>1480.8833333333337</v>
      </c>
      <c r="G42" s="280">
        <v>1469.1166666666672</v>
      </c>
      <c r="H42" s="280">
        <v>1511.8166666666671</v>
      </c>
      <c r="I42" s="280">
        <v>1523.5833333333335</v>
      </c>
      <c r="J42" s="280">
        <v>1533.166666666667</v>
      </c>
      <c r="K42" s="278">
        <v>1514</v>
      </c>
      <c r="L42" s="278">
        <v>1492.65</v>
      </c>
      <c r="M42" s="278">
        <v>20.574090000000002</v>
      </c>
    </row>
    <row r="43" spans="1:13">
      <c r="A43" s="269">
        <v>33</v>
      </c>
      <c r="B43" s="278" t="s">
        <v>308</v>
      </c>
      <c r="C43" s="279">
        <v>84.85</v>
      </c>
      <c r="D43" s="280">
        <v>85.766666666666666</v>
      </c>
      <c r="E43" s="280">
        <v>83.583333333333329</v>
      </c>
      <c r="F43" s="280">
        <v>82.316666666666663</v>
      </c>
      <c r="G43" s="280">
        <v>80.133333333333326</v>
      </c>
      <c r="H43" s="280">
        <v>87.033333333333331</v>
      </c>
      <c r="I43" s="280">
        <v>89.216666666666669</v>
      </c>
      <c r="J43" s="280">
        <v>90.483333333333334</v>
      </c>
      <c r="K43" s="278">
        <v>87.95</v>
      </c>
      <c r="L43" s="278">
        <v>84.5</v>
      </c>
      <c r="M43" s="278">
        <v>0.97153</v>
      </c>
    </row>
    <row r="44" spans="1:13">
      <c r="A44" s="269">
        <v>34</v>
      </c>
      <c r="B44" s="278" t="s">
        <v>310</v>
      </c>
      <c r="C44" s="279">
        <v>817.55</v>
      </c>
      <c r="D44" s="280">
        <v>806.86666666666667</v>
      </c>
      <c r="E44" s="280">
        <v>780.7833333333333</v>
      </c>
      <c r="F44" s="280">
        <v>744.01666666666665</v>
      </c>
      <c r="G44" s="280">
        <v>717.93333333333328</v>
      </c>
      <c r="H44" s="280">
        <v>843.63333333333333</v>
      </c>
      <c r="I44" s="280">
        <v>869.71666666666658</v>
      </c>
      <c r="J44" s="280">
        <v>906.48333333333335</v>
      </c>
      <c r="K44" s="278">
        <v>832.95</v>
      </c>
      <c r="L44" s="278">
        <v>770.1</v>
      </c>
      <c r="M44" s="278">
        <v>2.5447700000000002</v>
      </c>
    </row>
    <row r="45" spans="1:13">
      <c r="A45" s="269">
        <v>35</v>
      </c>
      <c r="B45" s="278" t="s">
        <v>309</v>
      </c>
      <c r="C45" s="279">
        <v>2967.4</v>
      </c>
      <c r="D45" s="280">
        <v>2855.7999999999997</v>
      </c>
      <c r="E45" s="280">
        <v>2706.5999999999995</v>
      </c>
      <c r="F45" s="280">
        <v>2445.7999999999997</v>
      </c>
      <c r="G45" s="280">
        <v>2296.5999999999995</v>
      </c>
      <c r="H45" s="280">
        <v>3116.5999999999995</v>
      </c>
      <c r="I45" s="280">
        <v>3265.7999999999993</v>
      </c>
      <c r="J45" s="280">
        <v>3526.5999999999995</v>
      </c>
      <c r="K45" s="278">
        <v>3005</v>
      </c>
      <c r="L45" s="278">
        <v>2595</v>
      </c>
      <c r="M45" s="278">
        <v>2.0177299999999998</v>
      </c>
    </row>
    <row r="46" spans="1:13">
      <c r="A46" s="269">
        <v>36</v>
      </c>
      <c r="B46" s="278" t="s">
        <v>311</v>
      </c>
      <c r="C46" s="279">
        <v>4442.5</v>
      </c>
      <c r="D46" s="280">
        <v>4372.8499999999995</v>
      </c>
      <c r="E46" s="280">
        <v>4245.6999999999989</v>
      </c>
      <c r="F46" s="280">
        <v>4048.8999999999996</v>
      </c>
      <c r="G46" s="280">
        <v>3921.7499999999991</v>
      </c>
      <c r="H46" s="280">
        <v>4569.6499999999987</v>
      </c>
      <c r="I46" s="280">
        <v>4696.7999999999984</v>
      </c>
      <c r="J46" s="280">
        <v>4893.5999999999985</v>
      </c>
      <c r="K46" s="278">
        <v>4500</v>
      </c>
      <c r="L46" s="278">
        <v>4176.05</v>
      </c>
      <c r="M46" s="278">
        <v>0.44139</v>
      </c>
    </row>
    <row r="47" spans="1:13">
      <c r="A47" s="269">
        <v>37</v>
      </c>
      <c r="B47" s="278" t="s">
        <v>227</v>
      </c>
      <c r="C47" s="279">
        <v>401.7</v>
      </c>
      <c r="D47" s="280">
        <v>395.95</v>
      </c>
      <c r="E47" s="280">
        <v>386.79999999999995</v>
      </c>
      <c r="F47" s="280">
        <v>371.9</v>
      </c>
      <c r="G47" s="280">
        <v>362.74999999999994</v>
      </c>
      <c r="H47" s="280">
        <v>410.84999999999997</v>
      </c>
      <c r="I47" s="280">
        <v>419.99999999999994</v>
      </c>
      <c r="J47" s="280">
        <v>434.9</v>
      </c>
      <c r="K47" s="278">
        <v>405.1</v>
      </c>
      <c r="L47" s="278">
        <v>381.05</v>
      </c>
      <c r="M47" s="278">
        <v>4.2257499999999997</v>
      </c>
    </row>
    <row r="48" spans="1:13">
      <c r="A48" s="269">
        <v>38</v>
      </c>
      <c r="B48" s="278" t="s">
        <v>54</v>
      </c>
      <c r="C48" s="279">
        <v>707.6</v>
      </c>
      <c r="D48" s="280">
        <v>692.56666666666661</v>
      </c>
      <c r="E48" s="280">
        <v>673.13333333333321</v>
      </c>
      <c r="F48" s="280">
        <v>638.66666666666663</v>
      </c>
      <c r="G48" s="280">
        <v>619.23333333333323</v>
      </c>
      <c r="H48" s="280">
        <v>727.03333333333319</v>
      </c>
      <c r="I48" s="280">
        <v>746.46666666666658</v>
      </c>
      <c r="J48" s="280">
        <v>780.93333333333317</v>
      </c>
      <c r="K48" s="278">
        <v>712</v>
      </c>
      <c r="L48" s="278">
        <v>658.1</v>
      </c>
      <c r="M48" s="278">
        <v>87.834239999999994</v>
      </c>
    </row>
    <row r="49" spans="1:13">
      <c r="A49" s="269">
        <v>39</v>
      </c>
      <c r="B49" s="278" t="s">
        <v>312</v>
      </c>
      <c r="C49" s="279">
        <v>415.05</v>
      </c>
      <c r="D49" s="280">
        <v>412.36666666666662</v>
      </c>
      <c r="E49" s="280">
        <v>404.98333333333323</v>
      </c>
      <c r="F49" s="280">
        <v>394.91666666666663</v>
      </c>
      <c r="G49" s="280">
        <v>387.53333333333325</v>
      </c>
      <c r="H49" s="280">
        <v>422.43333333333322</v>
      </c>
      <c r="I49" s="280">
        <v>429.81666666666655</v>
      </c>
      <c r="J49" s="280">
        <v>439.88333333333321</v>
      </c>
      <c r="K49" s="278">
        <v>419.75</v>
      </c>
      <c r="L49" s="278">
        <v>402.3</v>
      </c>
      <c r="M49" s="278">
        <v>3.7895799999999999</v>
      </c>
    </row>
    <row r="50" spans="1:13">
      <c r="A50" s="269">
        <v>40</v>
      </c>
      <c r="B50" s="278" t="s">
        <v>56</v>
      </c>
      <c r="C50" s="279">
        <v>362.5</v>
      </c>
      <c r="D50" s="280">
        <v>359.59999999999997</v>
      </c>
      <c r="E50" s="280">
        <v>352.89999999999992</v>
      </c>
      <c r="F50" s="280">
        <v>343.29999999999995</v>
      </c>
      <c r="G50" s="280">
        <v>336.59999999999991</v>
      </c>
      <c r="H50" s="280">
        <v>369.19999999999993</v>
      </c>
      <c r="I50" s="280">
        <v>375.9</v>
      </c>
      <c r="J50" s="280">
        <v>385.49999999999994</v>
      </c>
      <c r="K50" s="278">
        <v>366.3</v>
      </c>
      <c r="L50" s="278">
        <v>350</v>
      </c>
      <c r="M50" s="278">
        <v>307.22037999999998</v>
      </c>
    </row>
    <row r="51" spans="1:13">
      <c r="A51" s="269">
        <v>41</v>
      </c>
      <c r="B51" s="278" t="s">
        <v>57</v>
      </c>
      <c r="C51" s="279">
        <v>2557.75</v>
      </c>
      <c r="D51" s="280">
        <v>2538.5499999999997</v>
      </c>
      <c r="E51" s="280">
        <v>2496.6499999999996</v>
      </c>
      <c r="F51" s="280">
        <v>2435.5499999999997</v>
      </c>
      <c r="G51" s="280">
        <v>2393.6499999999996</v>
      </c>
      <c r="H51" s="280">
        <v>2599.6499999999996</v>
      </c>
      <c r="I51" s="280">
        <v>2641.55</v>
      </c>
      <c r="J51" s="280">
        <v>2702.6499999999996</v>
      </c>
      <c r="K51" s="278">
        <v>2580.4499999999998</v>
      </c>
      <c r="L51" s="278">
        <v>2477.4499999999998</v>
      </c>
      <c r="M51" s="278">
        <v>9.4744499999999992</v>
      </c>
    </row>
    <row r="52" spans="1:13">
      <c r="A52" s="269">
        <v>42</v>
      </c>
      <c r="B52" s="278" t="s">
        <v>316</v>
      </c>
      <c r="C52" s="279">
        <v>132.1</v>
      </c>
      <c r="D52" s="280">
        <v>132.36666666666665</v>
      </c>
      <c r="E52" s="280">
        <v>131.18333333333328</v>
      </c>
      <c r="F52" s="280">
        <v>130.26666666666662</v>
      </c>
      <c r="G52" s="280">
        <v>129.08333333333326</v>
      </c>
      <c r="H52" s="280">
        <v>133.2833333333333</v>
      </c>
      <c r="I52" s="280">
        <v>134.46666666666664</v>
      </c>
      <c r="J52" s="280">
        <v>135.38333333333333</v>
      </c>
      <c r="K52" s="278">
        <v>133.55000000000001</v>
      </c>
      <c r="L52" s="278">
        <v>131.44999999999999</v>
      </c>
      <c r="M52" s="278">
        <v>3.7303899999999999</v>
      </c>
    </row>
    <row r="53" spans="1:13">
      <c r="A53" s="269">
        <v>43</v>
      </c>
      <c r="B53" s="278" t="s">
        <v>317</v>
      </c>
      <c r="C53" s="279">
        <v>364.25</v>
      </c>
      <c r="D53" s="280">
        <v>366.41666666666669</v>
      </c>
      <c r="E53" s="280">
        <v>360.48333333333335</v>
      </c>
      <c r="F53" s="280">
        <v>356.71666666666664</v>
      </c>
      <c r="G53" s="280">
        <v>350.7833333333333</v>
      </c>
      <c r="H53" s="280">
        <v>370.18333333333339</v>
      </c>
      <c r="I53" s="280">
        <v>376.11666666666667</v>
      </c>
      <c r="J53" s="280">
        <v>379.88333333333344</v>
      </c>
      <c r="K53" s="278">
        <v>372.35</v>
      </c>
      <c r="L53" s="278">
        <v>362.65</v>
      </c>
      <c r="M53" s="278">
        <v>0.36457000000000001</v>
      </c>
    </row>
    <row r="54" spans="1:13">
      <c r="A54" s="269">
        <v>44</v>
      </c>
      <c r="B54" s="278" t="s">
        <v>59</v>
      </c>
      <c r="C54" s="279">
        <v>4702.05</v>
      </c>
      <c r="D54" s="280">
        <v>4654.4500000000007</v>
      </c>
      <c r="E54" s="280">
        <v>4569.0500000000011</v>
      </c>
      <c r="F54" s="280">
        <v>4436.05</v>
      </c>
      <c r="G54" s="280">
        <v>4350.6500000000005</v>
      </c>
      <c r="H54" s="280">
        <v>4787.4500000000016</v>
      </c>
      <c r="I54" s="280">
        <v>4872.8500000000013</v>
      </c>
      <c r="J54" s="280">
        <v>5005.8500000000022</v>
      </c>
      <c r="K54" s="278">
        <v>4739.8500000000004</v>
      </c>
      <c r="L54" s="278">
        <v>4521.45</v>
      </c>
      <c r="M54" s="278">
        <v>5.8288500000000001</v>
      </c>
    </row>
    <row r="55" spans="1:13">
      <c r="A55" s="269">
        <v>45</v>
      </c>
      <c r="B55" s="278" t="s">
        <v>233</v>
      </c>
      <c r="C55" s="279">
        <v>1903.7</v>
      </c>
      <c r="D55" s="280">
        <v>1895.8</v>
      </c>
      <c r="E55" s="280">
        <v>1872.8999999999999</v>
      </c>
      <c r="F55" s="280">
        <v>1842.1</v>
      </c>
      <c r="G55" s="280">
        <v>1819.1999999999998</v>
      </c>
      <c r="H55" s="280">
        <v>1926.6</v>
      </c>
      <c r="I55" s="280">
        <v>1949.5</v>
      </c>
      <c r="J55" s="280">
        <v>1980.3</v>
      </c>
      <c r="K55" s="278">
        <v>1918.7</v>
      </c>
      <c r="L55" s="278">
        <v>1865</v>
      </c>
      <c r="M55" s="278">
        <v>0.19533</v>
      </c>
    </row>
    <row r="56" spans="1:13">
      <c r="A56" s="269">
        <v>46</v>
      </c>
      <c r="B56" s="278" t="s">
        <v>60</v>
      </c>
      <c r="C56" s="279">
        <v>2042.8</v>
      </c>
      <c r="D56" s="280">
        <v>2012.6000000000001</v>
      </c>
      <c r="E56" s="280">
        <v>1965.2000000000003</v>
      </c>
      <c r="F56" s="280">
        <v>1887.6000000000001</v>
      </c>
      <c r="G56" s="280">
        <v>1840.2000000000003</v>
      </c>
      <c r="H56" s="280">
        <v>2090.2000000000003</v>
      </c>
      <c r="I56" s="280">
        <v>2137.6000000000004</v>
      </c>
      <c r="J56" s="280">
        <v>2215.2000000000003</v>
      </c>
      <c r="K56" s="278">
        <v>2060</v>
      </c>
      <c r="L56" s="278">
        <v>1935</v>
      </c>
      <c r="M56" s="278">
        <v>163.18575999999999</v>
      </c>
    </row>
    <row r="57" spans="1:13">
      <c r="A57" s="269">
        <v>47</v>
      </c>
      <c r="B57" s="278" t="s">
        <v>61</v>
      </c>
      <c r="C57" s="279">
        <v>969.15</v>
      </c>
      <c r="D57" s="280">
        <v>961.86666666666679</v>
      </c>
      <c r="E57" s="280">
        <v>948.73333333333358</v>
      </c>
      <c r="F57" s="280">
        <v>928.31666666666683</v>
      </c>
      <c r="G57" s="280">
        <v>915.18333333333362</v>
      </c>
      <c r="H57" s="280">
        <v>982.28333333333353</v>
      </c>
      <c r="I57" s="280">
        <v>995.41666666666674</v>
      </c>
      <c r="J57" s="280">
        <v>1015.8333333333335</v>
      </c>
      <c r="K57" s="278">
        <v>975</v>
      </c>
      <c r="L57" s="278">
        <v>941.45</v>
      </c>
      <c r="M57" s="278">
        <v>6.6580199999999996</v>
      </c>
    </row>
    <row r="58" spans="1:13">
      <c r="A58" s="269">
        <v>48</v>
      </c>
      <c r="B58" s="278" t="s">
        <v>318</v>
      </c>
      <c r="C58" s="279">
        <v>95.95</v>
      </c>
      <c r="D58" s="280">
        <v>96.383333333333326</v>
      </c>
      <c r="E58" s="280">
        <v>94.966666666666654</v>
      </c>
      <c r="F58" s="280">
        <v>93.983333333333334</v>
      </c>
      <c r="G58" s="280">
        <v>92.566666666666663</v>
      </c>
      <c r="H58" s="280">
        <v>97.366666666666646</v>
      </c>
      <c r="I58" s="280">
        <v>98.783333333333331</v>
      </c>
      <c r="J58" s="280">
        <v>99.766666666666637</v>
      </c>
      <c r="K58" s="278">
        <v>97.8</v>
      </c>
      <c r="L58" s="278">
        <v>95.4</v>
      </c>
      <c r="M58" s="278">
        <v>0.72826999999999997</v>
      </c>
    </row>
    <row r="59" spans="1:13">
      <c r="A59" s="269">
        <v>49</v>
      </c>
      <c r="B59" s="278" t="s">
        <v>319</v>
      </c>
      <c r="C59" s="279">
        <v>85.2</v>
      </c>
      <c r="D59" s="280">
        <v>84.95</v>
      </c>
      <c r="E59" s="280">
        <v>83.9</v>
      </c>
      <c r="F59" s="280">
        <v>82.600000000000009</v>
      </c>
      <c r="G59" s="280">
        <v>81.550000000000011</v>
      </c>
      <c r="H59" s="280">
        <v>86.25</v>
      </c>
      <c r="I59" s="280">
        <v>87.299999999999983</v>
      </c>
      <c r="J59" s="280">
        <v>88.6</v>
      </c>
      <c r="K59" s="278">
        <v>86</v>
      </c>
      <c r="L59" s="278">
        <v>83.65</v>
      </c>
      <c r="M59" s="278">
        <v>9.2917299999999994</v>
      </c>
    </row>
    <row r="60" spans="1:13" ht="12" customHeight="1">
      <c r="A60" s="269">
        <v>50</v>
      </c>
      <c r="B60" s="278" t="s">
        <v>234</v>
      </c>
      <c r="C60" s="279">
        <v>222.1</v>
      </c>
      <c r="D60" s="280">
        <v>219.4</v>
      </c>
      <c r="E60" s="280">
        <v>214.95000000000002</v>
      </c>
      <c r="F60" s="280">
        <v>207.8</v>
      </c>
      <c r="G60" s="280">
        <v>203.35000000000002</v>
      </c>
      <c r="H60" s="280">
        <v>226.55</v>
      </c>
      <c r="I60" s="280">
        <v>231</v>
      </c>
      <c r="J60" s="280">
        <v>238.15</v>
      </c>
      <c r="K60" s="278">
        <v>223.85</v>
      </c>
      <c r="L60" s="278">
        <v>212.25</v>
      </c>
      <c r="M60" s="278">
        <v>108.38891</v>
      </c>
    </row>
    <row r="61" spans="1:13">
      <c r="A61" s="269">
        <v>51</v>
      </c>
      <c r="B61" s="278" t="s">
        <v>62</v>
      </c>
      <c r="C61" s="279">
        <v>36.65</v>
      </c>
      <c r="D61" s="280">
        <v>36.616666666666667</v>
      </c>
      <c r="E61" s="280">
        <v>36.033333333333331</v>
      </c>
      <c r="F61" s="280">
        <v>35.416666666666664</v>
      </c>
      <c r="G61" s="280">
        <v>34.833333333333329</v>
      </c>
      <c r="H61" s="280">
        <v>37.233333333333334</v>
      </c>
      <c r="I61" s="280">
        <v>37.816666666666663</v>
      </c>
      <c r="J61" s="280">
        <v>38.433333333333337</v>
      </c>
      <c r="K61" s="278">
        <v>37.200000000000003</v>
      </c>
      <c r="L61" s="278">
        <v>36</v>
      </c>
      <c r="M61" s="278">
        <v>285.93606</v>
      </c>
    </row>
    <row r="62" spans="1:13">
      <c r="A62" s="269">
        <v>52</v>
      </c>
      <c r="B62" s="278" t="s">
        <v>63</v>
      </c>
      <c r="C62" s="279">
        <v>31.4</v>
      </c>
      <c r="D62" s="280">
        <v>31.349999999999998</v>
      </c>
      <c r="E62" s="280">
        <v>31.049999999999997</v>
      </c>
      <c r="F62" s="280">
        <v>30.7</v>
      </c>
      <c r="G62" s="280">
        <v>30.4</v>
      </c>
      <c r="H62" s="280">
        <v>31.699999999999996</v>
      </c>
      <c r="I62" s="280">
        <v>32</v>
      </c>
      <c r="J62" s="280">
        <v>32.349999999999994</v>
      </c>
      <c r="K62" s="278">
        <v>31.65</v>
      </c>
      <c r="L62" s="278">
        <v>31</v>
      </c>
      <c r="M62" s="278">
        <v>20.46726</v>
      </c>
    </row>
    <row r="63" spans="1:13">
      <c r="A63" s="269">
        <v>53</v>
      </c>
      <c r="B63" s="278" t="s">
        <v>313</v>
      </c>
      <c r="C63" s="279">
        <v>959.65</v>
      </c>
      <c r="D63" s="280">
        <v>955.15</v>
      </c>
      <c r="E63" s="280">
        <v>944.5</v>
      </c>
      <c r="F63" s="280">
        <v>929.35</v>
      </c>
      <c r="G63" s="280">
        <v>918.7</v>
      </c>
      <c r="H63" s="280">
        <v>970.3</v>
      </c>
      <c r="I63" s="280">
        <v>980.94999999999982</v>
      </c>
      <c r="J63" s="280">
        <v>996.09999999999991</v>
      </c>
      <c r="K63" s="278">
        <v>965.8</v>
      </c>
      <c r="L63" s="278">
        <v>940</v>
      </c>
      <c r="M63" s="278">
        <v>4.4220000000000002E-2</v>
      </c>
    </row>
    <row r="64" spans="1:13">
      <c r="A64" s="269">
        <v>54</v>
      </c>
      <c r="B64" s="278" t="s">
        <v>64</v>
      </c>
      <c r="C64" s="279">
        <v>1325</v>
      </c>
      <c r="D64" s="280">
        <v>1312.6000000000001</v>
      </c>
      <c r="E64" s="280">
        <v>1291.3500000000004</v>
      </c>
      <c r="F64" s="280">
        <v>1257.7000000000003</v>
      </c>
      <c r="G64" s="280">
        <v>1236.4500000000005</v>
      </c>
      <c r="H64" s="280">
        <v>1346.2500000000002</v>
      </c>
      <c r="I64" s="280">
        <v>1367.4999999999998</v>
      </c>
      <c r="J64" s="280">
        <v>1401.15</v>
      </c>
      <c r="K64" s="278">
        <v>1333.85</v>
      </c>
      <c r="L64" s="278">
        <v>1278.95</v>
      </c>
      <c r="M64" s="278">
        <v>7.8429900000000004</v>
      </c>
    </row>
    <row r="65" spans="1:13">
      <c r="A65" s="269">
        <v>55</v>
      </c>
      <c r="B65" s="278" t="s">
        <v>321</v>
      </c>
      <c r="C65" s="279">
        <v>4496.1000000000004</v>
      </c>
      <c r="D65" s="280">
        <v>4496.916666666667</v>
      </c>
      <c r="E65" s="280">
        <v>4454.1833333333343</v>
      </c>
      <c r="F65" s="280">
        <v>4412.2666666666673</v>
      </c>
      <c r="G65" s="280">
        <v>4369.5333333333347</v>
      </c>
      <c r="H65" s="280">
        <v>4538.8333333333339</v>
      </c>
      <c r="I65" s="280">
        <v>4581.5666666666657</v>
      </c>
      <c r="J65" s="280">
        <v>4623.4833333333336</v>
      </c>
      <c r="K65" s="278">
        <v>4539.6499999999996</v>
      </c>
      <c r="L65" s="278">
        <v>4455</v>
      </c>
      <c r="M65" s="278">
        <v>4.0090000000000001E-2</v>
      </c>
    </row>
    <row r="66" spans="1:13">
      <c r="A66" s="269">
        <v>56</v>
      </c>
      <c r="B66" s="278" t="s">
        <v>235</v>
      </c>
      <c r="C66" s="279">
        <v>806.6</v>
      </c>
      <c r="D66" s="280">
        <v>813.06666666666672</v>
      </c>
      <c r="E66" s="280">
        <v>796.18333333333339</v>
      </c>
      <c r="F66" s="280">
        <v>785.76666666666665</v>
      </c>
      <c r="G66" s="280">
        <v>768.88333333333333</v>
      </c>
      <c r="H66" s="280">
        <v>823.48333333333346</v>
      </c>
      <c r="I66" s="280">
        <v>840.3666666666669</v>
      </c>
      <c r="J66" s="280">
        <v>850.78333333333353</v>
      </c>
      <c r="K66" s="278">
        <v>829.95</v>
      </c>
      <c r="L66" s="278">
        <v>802.65</v>
      </c>
      <c r="M66" s="278">
        <v>0.46128000000000002</v>
      </c>
    </row>
    <row r="67" spans="1:13">
      <c r="A67" s="269">
        <v>57</v>
      </c>
      <c r="B67" s="278" t="s">
        <v>322</v>
      </c>
      <c r="C67" s="279">
        <v>228.5</v>
      </c>
      <c r="D67" s="280">
        <v>229.1</v>
      </c>
      <c r="E67" s="280">
        <v>224.39999999999998</v>
      </c>
      <c r="F67" s="280">
        <v>220.29999999999998</v>
      </c>
      <c r="G67" s="280">
        <v>215.59999999999997</v>
      </c>
      <c r="H67" s="280">
        <v>233.2</v>
      </c>
      <c r="I67" s="280">
        <v>237.89999999999998</v>
      </c>
      <c r="J67" s="280">
        <v>242</v>
      </c>
      <c r="K67" s="278">
        <v>233.8</v>
      </c>
      <c r="L67" s="278">
        <v>225</v>
      </c>
      <c r="M67" s="278">
        <v>0.64261999999999997</v>
      </c>
    </row>
    <row r="68" spans="1:13">
      <c r="A68" s="269">
        <v>58</v>
      </c>
      <c r="B68" s="278" t="s">
        <v>66</v>
      </c>
      <c r="C68" s="279">
        <v>63.2</v>
      </c>
      <c r="D68" s="280">
        <v>63.033333333333339</v>
      </c>
      <c r="E68" s="280">
        <v>61.866666666666674</v>
      </c>
      <c r="F68" s="280">
        <v>60.533333333333339</v>
      </c>
      <c r="G68" s="280">
        <v>59.366666666666674</v>
      </c>
      <c r="H68" s="280">
        <v>64.366666666666674</v>
      </c>
      <c r="I68" s="280">
        <v>65.533333333333346</v>
      </c>
      <c r="J68" s="280">
        <v>66.866666666666674</v>
      </c>
      <c r="K68" s="278">
        <v>64.2</v>
      </c>
      <c r="L68" s="278">
        <v>61.7</v>
      </c>
      <c r="M68" s="278">
        <v>167.36645999999999</v>
      </c>
    </row>
    <row r="69" spans="1:13">
      <c r="A69" s="269">
        <v>59</v>
      </c>
      <c r="B69" s="278" t="s">
        <v>314</v>
      </c>
      <c r="C69" s="279">
        <v>582.6</v>
      </c>
      <c r="D69" s="280">
        <v>582.1</v>
      </c>
      <c r="E69" s="280">
        <v>572.80000000000007</v>
      </c>
      <c r="F69" s="280">
        <v>563</v>
      </c>
      <c r="G69" s="280">
        <v>553.70000000000005</v>
      </c>
      <c r="H69" s="280">
        <v>591.90000000000009</v>
      </c>
      <c r="I69" s="280">
        <v>601.20000000000005</v>
      </c>
      <c r="J69" s="280">
        <v>611.00000000000011</v>
      </c>
      <c r="K69" s="278">
        <v>591.4</v>
      </c>
      <c r="L69" s="278">
        <v>572.29999999999995</v>
      </c>
      <c r="M69" s="278">
        <v>5.3367399999999998</v>
      </c>
    </row>
    <row r="70" spans="1:13">
      <c r="A70" s="269">
        <v>60</v>
      </c>
      <c r="B70" s="278" t="s">
        <v>67</v>
      </c>
      <c r="C70" s="279">
        <v>444.1</v>
      </c>
      <c r="D70" s="280">
        <v>442.51666666666665</v>
      </c>
      <c r="E70" s="280">
        <v>433.0333333333333</v>
      </c>
      <c r="F70" s="280">
        <v>421.96666666666664</v>
      </c>
      <c r="G70" s="280">
        <v>412.48333333333329</v>
      </c>
      <c r="H70" s="280">
        <v>453.58333333333331</v>
      </c>
      <c r="I70" s="280">
        <v>463.06666666666666</v>
      </c>
      <c r="J70" s="280">
        <v>474.13333333333333</v>
      </c>
      <c r="K70" s="278">
        <v>452</v>
      </c>
      <c r="L70" s="278">
        <v>431.45</v>
      </c>
      <c r="M70" s="278">
        <v>17.37199</v>
      </c>
    </row>
    <row r="71" spans="1:13">
      <c r="A71" s="269">
        <v>61</v>
      </c>
      <c r="B71" s="278" t="s">
        <v>68</v>
      </c>
      <c r="C71" s="279">
        <v>281.89999999999998</v>
      </c>
      <c r="D71" s="280">
        <v>277.8</v>
      </c>
      <c r="E71" s="280">
        <v>271.8</v>
      </c>
      <c r="F71" s="280">
        <v>261.7</v>
      </c>
      <c r="G71" s="280">
        <v>255.7</v>
      </c>
      <c r="H71" s="280">
        <v>287.90000000000003</v>
      </c>
      <c r="I71" s="280">
        <v>293.90000000000003</v>
      </c>
      <c r="J71" s="280">
        <v>304.00000000000006</v>
      </c>
      <c r="K71" s="278">
        <v>283.8</v>
      </c>
      <c r="L71" s="278">
        <v>267.7</v>
      </c>
      <c r="M71" s="278">
        <v>25.140319999999999</v>
      </c>
    </row>
    <row r="72" spans="1:13">
      <c r="A72" s="269">
        <v>62</v>
      </c>
      <c r="B72" s="278" t="s">
        <v>70</v>
      </c>
      <c r="C72" s="279">
        <v>594.04999999999995</v>
      </c>
      <c r="D72" s="280">
        <v>598.2166666666667</v>
      </c>
      <c r="E72" s="280">
        <v>584.43333333333339</v>
      </c>
      <c r="F72" s="280">
        <v>574.81666666666672</v>
      </c>
      <c r="G72" s="280">
        <v>561.03333333333342</v>
      </c>
      <c r="H72" s="280">
        <v>607.83333333333337</v>
      </c>
      <c r="I72" s="280">
        <v>621.61666666666667</v>
      </c>
      <c r="J72" s="280">
        <v>631.23333333333335</v>
      </c>
      <c r="K72" s="278">
        <v>612</v>
      </c>
      <c r="L72" s="278">
        <v>588.6</v>
      </c>
      <c r="M72" s="278">
        <v>357.44407999999999</v>
      </c>
    </row>
    <row r="73" spans="1:13">
      <c r="A73" s="269">
        <v>63</v>
      </c>
      <c r="B73" s="278" t="s">
        <v>71</v>
      </c>
      <c r="C73" s="279">
        <v>25.95</v>
      </c>
      <c r="D73" s="280">
        <v>25.849999999999998</v>
      </c>
      <c r="E73" s="280">
        <v>25.099999999999994</v>
      </c>
      <c r="F73" s="280">
        <v>24.249999999999996</v>
      </c>
      <c r="G73" s="280">
        <v>23.499999999999993</v>
      </c>
      <c r="H73" s="280">
        <v>26.699999999999996</v>
      </c>
      <c r="I73" s="280">
        <v>27.450000000000003</v>
      </c>
      <c r="J73" s="280">
        <v>28.299999999999997</v>
      </c>
      <c r="K73" s="278">
        <v>26.6</v>
      </c>
      <c r="L73" s="278">
        <v>25</v>
      </c>
      <c r="M73" s="278">
        <v>595.59198000000004</v>
      </c>
    </row>
    <row r="74" spans="1:13">
      <c r="A74" s="269">
        <v>64</v>
      </c>
      <c r="B74" s="278" t="s">
        <v>72</v>
      </c>
      <c r="C74" s="279">
        <v>346.85</v>
      </c>
      <c r="D74" s="280">
        <v>343.5333333333333</v>
      </c>
      <c r="E74" s="280">
        <v>337.31666666666661</v>
      </c>
      <c r="F74" s="280">
        <v>327.7833333333333</v>
      </c>
      <c r="G74" s="280">
        <v>321.56666666666661</v>
      </c>
      <c r="H74" s="280">
        <v>353.06666666666661</v>
      </c>
      <c r="I74" s="280">
        <v>359.2833333333333</v>
      </c>
      <c r="J74" s="280">
        <v>368.81666666666661</v>
      </c>
      <c r="K74" s="278">
        <v>349.75</v>
      </c>
      <c r="L74" s="278">
        <v>334</v>
      </c>
      <c r="M74" s="278">
        <v>74.99821</v>
      </c>
    </row>
    <row r="75" spans="1:13">
      <c r="A75" s="269">
        <v>65</v>
      </c>
      <c r="B75" s="278" t="s">
        <v>323</v>
      </c>
      <c r="C75" s="279">
        <v>394.8</v>
      </c>
      <c r="D75" s="280">
        <v>393.25</v>
      </c>
      <c r="E75" s="280">
        <v>387.5</v>
      </c>
      <c r="F75" s="280">
        <v>380.2</v>
      </c>
      <c r="G75" s="280">
        <v>374.45</v>
      </c>
      <c r="H75" s="280">
        <v>400.55</v>
      </c>
      <c r="I75" s="280">
        <v>406.3</v>
      </c>
      <c r="J75" s="280">
        <v>413.6</v>
      </c>
      <c r="K75" s="278">
        <v>399</v>
      </c>
      <c r="L75" s="278">
        <v>385.95</v>
      </c>
      <c r="M75" s="278">
        <v>0.76065000000000005</v>
      </c>
    </row>
    <row r="76" spans="1:13" s="16" customFormat="1">
      <c r="A76" s="269">
        <v>66</v>
      </c>
      <c r="B76" s="278" t="s">
        <v>325</v>
      </c>
      <c r="C76" s="279">
        <v>94.3</v>
      </c>
      <c r="D76" s="280">
        <v>94.216666666666654</v>
      </c>
      <c r="E76" s="280">
        <v>92.883333333333312</v>
      </c>
      <c r="F76" s="280">
        <v>91.466666666666654</v>
      </c>
      <c r="G76" s="280">
        <v>90.133333333333312</v>
      </c>
      <c r="H76" s="280">
        <v>95.633333333333312</v>
      </c>
      <c r="I76" s="280">
        <v>96.966666666666654</v>
      </c>
      <c r="J76" s="280">
        <v>98.383333333333312</v>
      </c>
      <c r="K76" s="278">
        <v>95.55</v>
      </c>
      <c r="L76" s="278">
        <v>92.8</v>
      </c>
      <c r="M76" s="278">
        <v>1.1182799999999999</v>
      </c>
    </row>
    <row r="77" spans="1:13" s="16" customFormat="1">
      <c r="A77" s="269">
        <v>67</v>
      </c>
      <c r="B77" s="278" t="s">
        <v>326</v>
      </c>
      <c r="C77" s="279">
        <v>2038</v>
      </c>
      <c r="D77" s="280">
        <v>2037.6833333333334</v>
      </c>
      <c r="E77" s="280">
        <v>2000.3666666666668</v>
      </c>
      <c r="F77" s="280">
        <v>1962.7333333333333</v>
      </c>
      <c r="G77" s="280">
        <v>1925.4166666666667</v>
      </c>
      <c r="H77" s="280">
        <v>2075.3166666666666</v>
      </c>
      <c r="I77" s="280">
        <v>2112.6333333333332</v>
      </c>
      <c r="J77" s="280">
        <v>2150.2666666666669</v>
      </c>
      <c r="K77" s="278">
        <v>2075</v>
      </c>
      <c r="L77" s="278">
        <v>2000.05</v>
      </c>
      <c r="M77" s="278">
        <v>1.5100000000000001E-2</v>
      </c>
    </row>
    <row r="78" spans="1:13" s="16" customFormat="1">
      <c r="A78" s="269">
        <v>68</v>
      </c>
      <c r="B78" s="278" t="s">
        <v>327</v>
      </c>
      <c r="C78" s="279">
        <v>466.3</v>
      </c>
      <c r="D78" s="280">
        <v>464.93333333333334</v>
      </c>
      <c r="E78" s="280">
        <v>461.36666666666667</v>
      </c>
      <c r="F78" s="280">
        <v>456.43333333333334</v>
      </c>
      <c r="G78" s="280">
        <v>452.86666666666667</v>
      </c>
      <c r="H78" s="280">
        <v>469.86666666666667</v>
      </c>
      <c r="I78" s="280">
        <v>473.43333333333339</v>
      </c>
      <c r="J78" s="280">
        <v>478.36666666666667</v>
      </c>
      <c r="K78" s="278">
        <v>468.5</v>
      </c>
      <c r="L78" s="278">
        <v>460</v>
      </c>
      <c r="M78" s="278">
        <v>0.30979000000000001</v>
      </c>
    </row>
    <row r="79" spans="1:13" s="16" customFormat="1">
      <c r="A79" s="269">
        <v>69</v>
      </c>
      <c r="B79" s="278" t="s">
        <v>328</v>
      </c>
      <c r="C79" s="279">
        <v>45.1</v>
      </c>
      <c r="D79" s="280">
        <v>45.266666666666673</v>
      </c>
      <c r="E79" s="280">
        <v>44.183333333333344</v>
      </c>
      <c r="F79" s="280">
        <v>43.266666666666673</v>
      </c>
      <c r="G79" s="280">
        <v>42.183333333333344</v>
      </c>
      <c r="H79" s="280">
        <v>46.183333333333344</v>
      </c>
      <c r="I79" s="280">
        <v>47.266666666666673</v>
      </c>
      <c r="J79" s="280">
        <v>48.183333333333344</v>
      </c>
      <c r="K79" s="278">
        <v>46.35</v>
      </c>
      <c r="L79" s="278">
        <v>44.35</v>
      </c>
      <c r="M79" s="278">
        <v>4.20214</v>
      </c>
    </row>
    <row r="80" spans="1:13" s="16" customFormat="1">
      <c r="A80" s="269">
        <v>70</v>
      </c>
      <c r="B80" s="278" t="s">
        <v>73</v>
      </c>
      <c r="C80" s="279">
        <v>9264.2999999999993</v>
      </c>
      <c r="D80" s="280">
        <v>9233.5666666666657</v>
      </c>
      <c r="E80" s="280">
        <v>9128.7333333333318</v>
      </c>
      <c r="F80" s="280">
        <v>8993.1666666666661</v>
      </c>
      <c r="G80" s="280">
        <v>8888.3333333333321</v>
      </c>
      <c r="H80" s="280">
        <v>9369.1333333333314</v>
      </c>
      <c r="I80" s="280">
        <v>9473.9666666666672</v>
      </c>
      <c r="J80" s="280">
        <v>9609.533333333331</v>
      </c>
      <c r="K80" s="278">
        <v>9338.4</v>
      </c>
      <c r="L80" s="278">
        <v>9098</v>
      </c>
      <c r="M80" s="278">
        <v>0.24356</v>
      </c>
    </row>
    <row r="81" spans="1:13" s="16" customFormat="1">
      <c r="A81" s="269">
        <v>71</v>
      </c>
      <c r="B81" s="278" t="s">
        <v>75</v>
      </c>
      <c r="C81" s="279">
        <v>308.89999999999998</v>
      </c>
      <c r="D81" s="280">
        <v>304.11666666666662</v>
      </c>
      <c r="E81" s="280">
        <v>296.83333333333326</v>
      </c>
      <c r="F81" s="280">
        <v>284.76666666666665</v>
      </c>
      <c r="G81" s="280">
        <v>277.48333333333329</v>
      </c>
      <c r="H81" s="280">
        <v>316.18333333333322</v>
      </c>
      <c r="I81" s="280">
        <v>323.46666666666664</v>
      </c>
      <c r="J81" s="280">
        <v>335.53333333333319</v>
      </c>
      <c r="K81" s="278">
        <v>311.39999999999998</v>
      </c>
      <c r="L81" s="278">
        <v>292.05</v>
      </c>
      <c r="M81" s="278">
        <v>86.71114</v>
      </c>
    </row>
    <row r="82" spans="1:13" s="16" customFormat="1">
      <c r="A82" s="269">
        <v>72</v>
      </c>
      <c r="B82" s="278" t="s">
        <v>329</v>
      </c>
      <c r="C82" s="279">
        <v>97.35</v>
      </c>
      <c r="D82" s="280">
        <v>97.316666666666663</v>
      </c>
      <c r="E82" s="280">
        <v>95.633333333333326</v>
      </c>
      <c r="F82" s="280">
        <v>93.916666666666657</v>
      </c>
      <c r="G82" s="280">
        <v>92.23333333333332</v>
      </c>
      <c r="H82" s="280">
        <v>99.033333333333331</v>
      </c>
      <c r="I82" s="280">
        <v>100.71666666666667</v>
      </c>
      <c r="J82" s="280">
        <v>102.43333333333334</v>
      </c>
      <c r="K82" s="278">
        <v>99</v>
      </c>
      <c r="L82" s="278">
        <v>95.6</v>
      </c>
      <c r="M82" s="278">
        <v>0.43484</v>
      </c>
    </row>
    <row r="83" spans="1:13" s="16" customFormat="1">
      <c r="A83" s="269">
        <v>73</v>
      </c>
      <c r="B83" s="278" t="s">
        <v>76</v>
      </c>
      <c r="C83" s="279">
        <v>3127.85</v>
      </c>
      <c r="D83" s="280">
        <v>3131.2333333333336</v>
      </c>
      <c r="E83" s="280">
        <v>3103.4666666666672</v>
      </c>
      <c r="F83" s="280">
        <v>3079.0833333333335</v>
      </c>
      <c r="G83" s="280">
        <v>3051.3166666666671</v>
      </c>
      <c r="H83" s="280">
        <v>3155.6166666666672</v>
      </c>
      <c r="I83" s="280">
        <v>3183.3833333333337</v>
      </c>
      <c r="J83" s="280">
        <v>3207.7666666666673</v>
      </c>
      <c r="K83" s="278">
        <v>3159</v>
      </c>
      <c r="L83" s="278">
        <v>3106.85</v>
      </c>
      <c r="M83" s="278">
        <v>4.3914999999999997</v>
      </c>
    </row>
    <row r="84" spans="1:13" s="16" customFormat="1">
      <c r="A84" s="269">
        <v>74</v>
      </c>
      <c r="B84" s="278" t="s">
        <v>315</v>
      </c>
      <c r="C84" s="279">
        <v>446.9</v>
      </c>
      <c r="D84" s="280">
        <v>450.01666666666665</v>
      </c>
      <c r="E84" s="280">
        <v>440.13333333333333</v>
      </c>
      <c r="F84" s="280">
        <v>433.36666666666667</v>
      </c>
      <c r="G84" s="280">
        <v>423.48333333333335</v>
      </c>
      <c r="H84" s="280">
        <v>456.7833333333333</v>
      </c>
      <c r="I84" s="280">
        <v>466.66666666666663</v>
      </c>
      <c r="J84" s="280">
        <v>473.43333333333328</v>
      </c>
      <c r="K84" s="278">
        <v>459.9</v>
      </c>
      <c r="L84" s="278">
        <v>443.25</v>
      </c>
      <c r="M84" s="278">
        <v>1.89608</v>
      </c>
    </row>
    <row r="85" spans="1:13" s="16" customFormat="1">
      <c r="A85" s="269">
        <v>75</v>
      </c>
      <c r="B85" s="278" t="s">
        <v>324</v>
      </c>
      <c r="C85" s="279">
        <v>68.55</v>
      </c>
      <c r="D85" s="280">
        <v>68.183333333333323</v>
      </c>
      <c r="E85" s="280">
        <v>66.766666666666652</v>
      </c>
      <c r="F85" s="280">
        <v>64.983333333333334</v>
      </c>
      <c r="G85" s="280">
        <v>63.566666666666663</v>
      </c>
      <c r="H85" s="280">
        <v>69.96666666666664</v>
      </c>
      <c r="I85" s="280">
        <v>71.383333333333297</v>
      </c>
      <c r="J85" s="280">
        <v>73.166666666666629</v>
      </c>
      <c r="K85" s="278">
        <v>69.599999999999994</v>
      </c>
      <c r="L85" s="278">
        <v>66.400000000000006</v>
      </c>
      <c r="M85" s="278">
        <v>7.0370799999999996</v>
      </c>
    </row>
    <row r="86" spans="1:13" s="16" customFormat="1">
      <c r="A86" s="269">
        <v>76</v>
      </c>
      <c r="B86" s="278" t="s">
        <v>77</v>
      </c>
      <c r="C86" s="279">
        <v>337.8</v>
      </c>
      <c r="D86" s="280">
        <v>333.96666666666664</v>
      </c>
      <c r="E86" s="280">
        <v>328.93333333333328</v>
      </c>
      <c r="F86" s="280">
        <v>320.06666666666666</v>
      </c>
      <c r="G86" s="280">
        <v>315.0333333333333</v>
      </c>
      <c r="H86" s="280">
        <v>342.83333333333326</v>
      </c>
      <c r="I86" s="280">
        <v>347.86666666666667</v>
      </c>
      <c r="J86" s="280">
        <v>356.73333333333323</v>
      </c>
      <c r="K86" s="278">
        <v>339</v>
      </c>
      <c r="L86" s="278">
        <v>325.10000000000002</v>
      </c>
      <c r="M86" s="278">
        <v>33.024529999999999</v>
      </c>
    </row>
    <row r="87" spans="1:13" s="16" customFormat="1">
      <c r="A87" s="269">
        <v>77</v>
      </c>
      <c r="B87" s="278" t="s">
        <v>78</v>
      </c>
      <c r="C87" s="279">
        <v>77.349999999999994</v>
      </c>
      <c r="D87" s="280">
        <v>77.133333333333326</v>
      </c>
      <c r="E87" s="280">
        <v>75.966666666666654</v>
      </c>
      <c r="F87" s="280">
        <v>74.583333333333329</v>
      </c>
      <c r="G87" s="280">
        <v>73.416666666666657</v>
      </c>
      <c r="H87" s="280">
        <v>78.516666666666652</v>
      </c>
      <c r="I87" s="280">
        <v>79.683333333333337</v>
      </c>
      <c r="J87" s="280">
        <v>81.066666666666649</v>
      </c>
      <c r="K87" s="278">
        <v>78.3</v>
      </c>
      <c r="L87" s="278">
        <v>75.75</v>
      </c>
      <c r="M87" s="278">
        <v>84.404200000000003</v>
      </c>
    </row>
    <row r="88" spans="1:13" s="16" customFormat="1">
      <c r="A88" s="269">
        <v>78</v>
      </c>
      <c r="B88" s="278" t="s">
        <v>333</v>
      </c>
      <c r="C88" s="279">
        <v>284.25</v>
      </c>
      <c r="D88" s="280">
        <v>281.65000000000003</v>
      </c>
      <c r="E88" s="280">
        <v>277.85000000000008</v>
      </c>
      <c r="F88" s="280">
        <v>271.45000000000005</v>
      </c>
      <c r="G88" s="280">
        <v>267.65000000000009</v>
      </c>
      <c r="H88" s="280">
        <v>288.05000000000007</v>
      </c>
      <c r="I88" s="280">
        <v>291.85000000000002</v>
      </c>
      <c r="J88" s="280">
        <v>298.25000000000006</v>
      </c>
      <c r="K88" s="278">
        <v>285.45</v>
      </c>
      <c r="L88" s="278">
        <v>275.25</v>
      </c>
      <c r="M88" s="278">
        <v>2.8649300000000002</v>
      </c>
    </row>
    <row r="89" spans="1:13" s="16" customFormat="1">
      <c r="A89" s="269">
        <v>79</v>
      </c>
      <c r="B89" s="278" t="s">
        <v>334</v>
      </c>
      <c r="C89" s="279">
        <v>319.85000000000002</v>
      </c>
      <c r="D89" s="280">
        <v>321.45</v>
      </c>
      <c r="E89" s="280">
        <v>315.39999999999998</v>
      </c>
      <c r="F89" s="280">
        <v>310.95</v>
      </c>
      <c r="G89" s="280">
        <v>304.89999999999998</v>
      </c>
      <c r="H89" s="280">
        <v>325.89999999999998</v>
      </c>
      <c r="I89" s="280">
        <v>331.95000000000005</v>
      </c>
      <c r="J89" s="280">
        <v>336.4</v>
      </c>
      <c r="K89" s="278">
        <v>327.5</v>
      </c>
      <c r="L89" s="278">
        <v>317</v>
      </c>
      <c r="M89" s="278">
        <v>0.45440000000000003</v>
      </c>
    </row>
    <row r="90" spans="1:13" s="16" customFormat="1">
      <c r="A90" s="269">
        <v>80</v>
      </c>
      <c r="B90" s="278" t="s">
        <v>336</v>
      </c>
      <c r="C90" s="279">
        <v>205.1</v>
      </c>
      <c r="D90" s="280">
        <v>204.56666666666669</v>
      </c>
      <c r="E90" s="280">
        <v>203.13333333333338</v>
      </c>
      <c r="F90" s="280">
        <v>201.16666666666669</v>
      </c>
      <c r="G90" s="280">
        <v>199.73333333333338</v>
      </c>
      <c r="H90" s="280">
        <v>206.53333333333339</v>
      </c>
      <c r="I90" s="280">
        <v>207.96666666666673</v>
      </c>
      <c r="J90" s="280">
        <v>209.93333333333339</v>
      </c>
      <c r="K90" s="278">
        <v>206</v>
      </c>
      <c r="L90" s="278">
        <v>202.6</v>
      </c>
      <c r="M90" s="278">
        <v>0.16391</v>
      </c>
    </row>
    <row r="91" spans="1:13" s="16" customFormat="1">
      <c r="A91" s="269">
        <v>81</v>
      </c>
      <c r="B91" s="278" t="s">
        <v>330</v>
      </c>
      <c r="C91" s="279">
        <v>359.05</v>
      </c>
      <c r="D91" s="280">
        <v>357.06666666666666</v>
      </c>
      <c r="E91" s="280">
        <v>348.33333333333331</v>
      </c>
      <c r="F91" s="280">
        <v>337.61666666666667</v>
      </c>
      <c r="G91" s="280">
        <v>328.88333333333333</v>
      </c>
      <c r="H91" s="280">
        <v>367.7833333333333</v>
      </c>
      <c r="I91" s="280">
        <v>376.51666666666665</v>
      </c>
      <c r="J91" s="280">
        <v>387.23333333333329</v>
      </c>
      <c r="K91" s="278">
        <v>365.8</v>
      </c>
      <c r="L91" s="278">
        <v>346.35</v>
      </c>
      <c r="M91" s="278">
        <v>0.35809000000000002</v>
      </c>
    </row>
    <row r="92" spans="1:13" s="16" customFormat="1">
      <c r="A92" s="269">
        <v>82</v>
      </c>
      <c r="B92" s="278" t="s">
        <v>79</v>
      </c>
      <c r="C92" s="279">
        <v>107.65</v>
      </c>
      <c r="D92" s="280">
        <v>107.68333333333334</v>
      </c>
      <c r="E92" s="280">
        <v>105.96666666666667</v>
      </c>
      <c r="F92" s="280">
        <v>104.28333333333333</v>
      </c>
      <c r="G92" s="280">
        <v>102.56666666666666</v>
      </c>
      <c r="H92" s="280">
        <v>109.36666666666667</v>
      </c>
      <c r="I92" s="280">
        <v>111.08333333333334</v>
      </c>
      <c r="J92" s="280">
        <v>112.76666666666668</v>
      </c>
      <c r="K92" s="278">
        <v>109.4</v>
      </c>
      <c r="L92" s="278">
        <v>106</v>
      </c>
      <c r="M92" s="278">
        <v>20.15091</v>
      </c>
    </row>
    <row r="93" spans="1:13" s="16" customFormat="1">
      <c r="A93" s="269">
        <v>83</v>
      </c>
      <c r="B93" s="278" t="s">
        <v>331</v>
      </c>
      <c r="C93" s="279">
        <v>180.7</v>
      </c>
      <c r="D93" s="280">
        <v>180.94999999999996</v>
      </c>
      <c r="E93" s="280">
        <v>179.19999999999993</v>
      </c>
      <c r="F93" s="280">
        <v>177.69999999999996</v>
      </c>
      <c r="G93" s="280">
        <v>175.94999999999993</v>
      </c>
      <c r="H93" s="280">
        <v>182.44999999999993</v>
      </c>
      <c r="I93" s="280">
        <v>184.2</v>
      </c>
      <c r="J93" s="280">
        <v>185.69999999999993</v>
      </c>
      <c r="K93" s="278">
        <v>182.7</v>
      </c>
      <c r="L93" s="278">
        <v>179.45</v>
      </c>
      <c r="M93" s="278">
        <v>0.37841000000000002</v>
      </c>
    </row>
    <row r="94" spans="1:13" s="16" customFormat="1">
      <c r="A94" s="269">
        <v>84</v>
      </c>
      <c r="B94" s="278" t="s">
        <v>339</v>
      </c>
      <c r="C94" s="279">
        <v>242.55</v>
      </c>
      <c r="D94" s="280">
        <v>237.48333333333335</v>
      </c>
      <c r="E94" s="280">
        <v>230.4666666666667</v>
      </c>
      <c r="F94" s="280">
        <v>218.38333333333335</v>
      </c>
      <c r="G94" s="280">
        <v>211.3666666666667</v>
      </c>
      <c r="H94" s="280">
        <v>249.56666666666669</v>
      </c>
      <c r="I94" s="280">
        <v>256.58333333333337</v>
      </c>
      <c r="J94" s="280">
        <v>268.66666666666669</v>
      </c>
      <c r="K94" s="278">
        <v>244.5</v>
      </c>
      <c r="L94" s="278">
        <v>225.4</v>
      </c>
      <c r="M94" s="278">
        <v>28.673210000000001</v>
      </c>
    </row>
    <row r="95" spans="1:13" s="16" customFormat="1">
      <c r="A95" s="269">
        <v>85</v>
      </c>
      <c r="B95" s="278" t="s">
        <v>337</v>
      </c>
      <c r="C95" s="279">
        <v>738.2</v>
      </c>
      <c r="D95" s="280">
        <v>737.04999999999984</v>
      </c>
      <c r="E95" s="280">
        <v>729.1999999999997</v>
      </c>
      <c r="F95" s="280">
        <v>720.19999999999982</v>
      </c>
      <c r="G95" s="280">
        <v>712.34999999999968</v>
      </c>
      <c r="H95" s="280">
        <v>746.04999999999973</v>
      </c>
      <c r="I95" s="280">
        <v>753.89999999999986</v>
      </c>
      <c r="J95" s="280">
        <v>762.89999999999975</v>
      </c>
      <c r="K95" s="278">
        <v>744.9</v>
      </c>
      <c r="L95" s="278">
        <v>728.05</v>
      </c>
      <c r="M95" s="278">
        <v>1.23384</v>
      </c>
    </row>
    <row r="96" spans="1:13" s="16" customFormat="1">
      <c r="A96" s="269">
        <v>86</v>
      </c>
      <c r="B96" s="278" t="s">
        <v>338</v>
      </c>
      <c r="C96" s="279">
        <v>13.75</v>
      </c>
      <c r="D96" s="280">
        <v>13.75</v>
      </c>
      <c r="E96" s="280">
        <v>13.55</v>
      </c>
      <c r="F96" s="280">
        <v>13.350000000000001</v>
      </c>
      <c r="G96" s="280">
        <v>13.150000000000002</v>
      </c>
      <c r="H96" s="280">
        <v>13.95</v>
      </c>
      <c r="I96" s="280">
        <v>14.149999999999999</v>
      </c>
      <c r="J96" s="280">
        <v>14.349999999999998</v>
      </c>
      <c r="K96" s="278">
        <v>13.95</v>
      </c>
      <c r="L96" s="278">
        <v>13.55</v>
      </c>
      <c r="M96" s="278">
        <v>5.1549500000000004</v>
      </c>
    </row>
    <row r="97" spans="1:13" s="16" customFormat="1">
      <c r="A97" s="269">
        <v>87</v>
      </c>
      <c r="B97" s="278" t="s">
        <v>340</v>
      </c>
      <c r="C97" s="279">
        <v>104.8</v>
      </c>
      <c r="D97" s="280">
        <v>103.8</v>
      </c>
      <c r="E97" s="280">
        <v>102.1</v>
      </c>
      <c r="F97" s="280">
        <v>99.399999999999991</v>
      </c>
      <c r="G97" s="280">
        <v>97.699999999999989</v>
      </c>
      <c r="H97" s="280">
        <v>106.5</v>
      </c>
      <c r="I97" s="280">
        <v>108.20000000000002</v>
      </c>
      <c r="J97" s="280">
        <v>110.9</v>
      </c>
      <c r="K97" s="278">
        <v>105.5</v>
      </c>
      <c r="L97" s="278">
        <v>101.1</v>
      </c>
      <c r="M97" s="278">
        <v>1.9517100000000001</v>
      </c>
    </row>
    <row r="98" spans="1:13" s="16" customFormat="1">
      <c r="A98" s="269">
        <v>88</v>
      </c>
      <c r="B98" s="278" t="s">
        <v>341</v>
      </c>
      <c r="C98" s="279">
        <v>2186.25</v>
      </c>
      <c r="D98" s="280">
        <v>2179.3833333333332</v>
      </c>
      <c r="E98" s="280">
        <v>2161.7666666666664</v>
      </c>
      <c r="F98" s="280">
        <v>2137.2833333333333</v>
      </c>
      <c r="G98" s="280">
        <v>2119.6666666666665</v>
      </c>
      <c r="H98" s="280">
        <v>2203.8666666666663</v>
      </c>
      <c r="I98" s="280">
        <v>2221.4833333333331</v>
      </c>
      <c r="J98" s="280">
        <v>2245.9666666666662</v>
      </c>
      <c r="K98" s="278">
        <v>2197</v>
      </c>
      <c r="L98" s="278">
        <v>2154.9</v>
      </c>
      <c r="M98" s="278">
        <v>5.9899999999999997E-3</v>
      </c>
    </row>
    <row r="99" spans="1:13" s="16" customFormat="1">
      <c r="A99" s="269">
        <v>89</v>
      </c>
      <c r="B99" s="278" t="s">
        <v>82</v>
      </c>
      <c r="C99" s="279">
        <v>577.85</v>
      </c>
      <c r="D99" s="280">
        <v>580.5</v>
      </c>
      <c r="E99" s="280">
        <v>571</v>
      </c>
      <c r="F99" s="280">
        <v>564.15</v>
      </c>
      <c r="G99" s="280">
        <v>554.65</v>
      </c>
      <c r="H99" s="280">
        <v>587.35</v>
      </c>
      <c r="I99" s="280">
        <v>596.85</v>
      </c>
      <c r="J99" s="280">
        <v>603.70000000000005</v>
      </c>
      <c r="K99" s="278">
        <v>590</v>
      </c>
      <c r="L99" s="278">
        <v>573.65</v>
      </c>
      <c r="M99" s="278">
        <v>3.5126599999999999</v>
      </c>
    </row>
    <row r="100" spans="1:13" s="16" customFormat="1">
      <c r="A100" s="269">
        <v>90</v>
      </c>
      <c r="B100" s="278" t="s">
        <v>335</v>
      </c>
      <c r="C100" s="279">
        <v>149.55000000000001</v>
      </c>
      <c r="D100" s="280">
        <v>150.16666666666669</v>
      </c>
      <c r="E100" s="280">
        <v>147.43333333333337</v>
      </c>
      <c r="F100" s="280">
        <v>145.31666666666669</v>
      </c>
      <c r="G100" s="280">
        <v>142.58333333333337</v>
      </c>
      <c r="H100" s="280">
        <v>152.28333333333336</v>
      </c>
      <c r="I100" s="280">
        <v>155.01666666666671</v>
      </c>
      <c r="J100" s="280">
        <v>157.13333333333335</v>
      </c>
      <c r="K100" s="278">
        <v>152.9</v>
      </c>
      <c r="L100" s="278">
        <v>148.05000000000001</v>
      </c>
      <c r="M100" s="278">
        <v>1.13045</v>
      </c>
    </row>
    <row r="101" spans="1:13">
      <c r="A101" s="269">
        <v>91</v>
      </c>
      <c r="B101" s="278" t="s">
        <v>342</v>
      </c>
      <c r="C101" s="279">
        <v>102.2</v>
      </c>
      <c r="D101" s="280">
        <v>103.46666666666665</v>
      </c>
      <c r="E101" s="280">
        <v>100.23333333333331</v>
      </c>
      <c r="F101" s="280">
        <v>98.266666666666652</v>
      </c>
      <c r="G101" s="280">
        <v>95.033333333333303</v>
      </c>
      <c r="H101" s="280">
        <v>105.43333333333331</v>
      </c>
      <c r="I101" s="280">
        <v>108.66666666666666</v>
      </c>
      <c r="J101" s="280">
        <v>110.63333333333331</v>
      </c>
      <c r="K101" s="278">
        <v>106.7</v>
      </c>
      <c r="L101" s="278">
        <v>101.5</v>
      </c>
      <c r="M101" s="278">
        <v>4.6589600000000004</v>
      </c>
    </row>
    <row r="102" spans="1:13">
      <c r="A102" s="269">
        <v>92</v>
      </c>
      <c r="B102" s="278" t="s">
        <v>343</v>
      </c>
      <c r="C102" s="279">
        <v>135.30000000000001</v>
      </c>
      <c r="D102" s="280">
        <v>134.76666666666668</v>
      </c>
      <c r="E102" s="280">
        <v>132.73333333333335</v>
      </c>
      <c r="F102" s="280">
        <v>130.16666666666666</v>
      </c>
      <c r="G102" s="280">
        <v>128.13333333333333</v>
      </c>
      <c r="H102" s="280">
        <v>137.33333333333337</v>
      </c>
      <c r="I102" s="280">
        <v>139.36666666666673</v>
      </c>
      <c r="J102" s="280">
        <v>141.93333333333339</v>
      </c>
      <c r="K102" s="278">
        <v>136.80000000000001</v>
      </c>
      <c r="L102" s="278">
        <v>132.19999999999999</v>
      </c>
      <c r="M102" s="278">
        <v>4.8322900000000004</v>
      </c>
    </row>
    <row r="103" spans="1:13">
      <c r="A103" s="269">
        <v>93</v>
      </c>
      <c r="B103" s="278" t="s">
        <v>344</v>
      </c>
      <c r="C103" s="279">
        <v>53.85</v>
      </c>
      <c r="D103" s="280">
        <v>54.183333333333337</v>
      </c>
      <c r="E103" s="280">
        <v>53.216666666666676</v>
      </c>
      <c r="F103" s="280">
        <v>52.583333333333336</v>
      </c>
      <c r="G103" s="280">
        <v>51.616666666666674</v>
      </c>
      <c r="H103" s="280">
        <v>54.816666666666677</v>
      </c>
      <c r="I103" s="280">
        <v>55.783333333333346</v>
      </c>
      <c r="J103" s="280">
        <v>56.416666666666679</v>
      </c>
      <c r="K103" s="278">
        <v>55.15</v>
      </c>
      <c r="L103" s="278">
        <v>53.55</v>
      </c>
      <c r="M103" s="278">
        <v>3.7080099999999998</v>
      </c>
    </row>
    <row r="104" spans="1:13">
      <c r="A104" s="269">
        <v>94</v>
      </c>
      <c r="B104" s="278" t="s">
        <v>83</v>
      </c>
      <c r="C104" s="279">
        <v>135.15</v>
      </c>
      <c r="D104" s="280">
        <v>132.31666666666669</v>
      </c>
      <c r="E104" s="280">
        <v>127.83333333333337</v>
      </c>
      <c r="F104" s="280">
        <v>120.51666666666668</v>
      </c>
      <c r="G104" s="280">
        <v>116.03333333333336</v>
      </c>
      <c r="H104" s="280">
        <v>139.63333333333338</v>
      </c>
      <c r="I104" s="280">
        <v>144.11666666666667</v>
      </c>
      <c r="J104" s="280">
        <v>151.43333333333339</v>
      </c>
      <c r="K104" s="278">
        <v>136.80000000000001</v>
      </c>
      <c r="L104" s="278">
        <v>125</v>
      </c>
      <c r="M104" s="278">
        <v>116.93226</v>
      </c>
    </row>
    <row r="105" spans="1:13">
      <c r="A105" s="269">
        <v>95</v>
      </c>
      <c r="B105" s="278" t="s">
        <v>345</v>
      </c>
      <c r="C105" s="279">
        <v>231.2</v>
      </c>
      <c r="D105" s="280">
        <v>231.78333333333333</v>
      </c>
      <c r="E105" s="280">
        <v>226.56666666666666</v>
      </c>
      <c r="F105" s="280">
        <v>221.93333333333334</v>
      </c>
      <c r="G105" s="280">
        <v>216.71666666666667</v>
      </c>
      <c r="H105" s="280">
        <v>236.41666666666666</v>
      </c>
      <c r="I105" s="280">
        <v>241.6333333333333</v>
      </c>
      <c r="J105" s="280">
        <v>246.26666666666665</v>
      </c>
      <c r="K105" s="278">
        <v>237</v>
      </c>
      <c r="L105" s="278">
        <v>227.15</v>
      </c>
      <c r="M105" s="278">
        <v>0.22953000000000001</v>
      </c>
    </row>
    <row r="106" spans="1:13">
      <c r="A106" s="269">
        <v>96</v>
      </c>
      <c r="B106" s="278" t="s">
        <v>84</v>
      </c>
      <c r="C106" s="279">
        <v>620.65</v>
      </c>
      <c r="D106" s="280">
        <v>613.4666666666667</v>
      </c>
      <c r="E106" s="280">
        <v>602.58333333333337</v>
      </c>
      <c r="F106" s="280">
        <v>584.51666666666665</v>
      </c>
      <c r="G106" s="280">
        <v>573.63333333333333</v>
      </c>
      <c r="H106" s="280">
        <v>631.53333333333342</v>
      </c>
      <c r="I106" s="280">
        <v>642.41666666666663</v>
      </c>
      <c r="J106" s="280">
        <v>660.48333333333346</v>
      </c>
      <c r="K106" s="278">
        <v>624.35</v>
      </c>
      <c r="L106" s="278">
        <v>595.4</v>
      </c>
      <c r="M106" s="278">
        <v>134.41069999999999</v>
      </c>
    </row>
    <row r="107" spans="1:13">
      <c r="A107" s="269">
        <v>97</v>
      </c>
      <c r="B107" s="278" t="s">
        <v>85</v>
      </c>
      <c r="C107" s="279">
        <v>123.25</v>
      </c>
      <c r="D107" s="280">
        <v>123.41666666666667</v>
      </c>
      <c r="E107" s="280">
        <v>121.68333333333334</v>
      </c>
      <c r="F107" s="280">
        <v>120.11666666666666</v>
      </c>
      <c r="G107" s="280">
        <v>118.38333333333333</v>
      </c>
      <c r="H107" s="280">
        <v>124.98333333333335</v>
      </c>
      <c r="I107" s="280">
        <v>126.71666666666667</v>
      </c>
      <c r="J107" s="280">
        <v>128.28333333333336</v>
      </c>
      <c r="K107" s="278">
        <v>125.15</v>
      </c>
      <c r="L107" s="278">
        <v>121.85</v>
      </c>
      <c r="M107" s="278">
        <v>80.879940000000005</v>
      </c>
    </row>
    <row r="108" spans="1:13">
      <c r="A108" s="269">
        <v>98</v>
      </c>
      <c r="B108" s="286" t="s">
        <v>346</v>
      </c>
      <c r="C108" s="279">
        <v>229.95</v>
      </c>
      <c r="D108" s="280">
        <v>229.98333333333335</v>
      </c>
      <c r="E108" s="280">
        <v>227.9666666666667</v>
      </c>
      <c r="F108" s="280">
        <v>225.98333333333335</v>
      </c>
      <c r="G108" s="280">
        <v>223.9666666666667</v>
      </c>
      <c r="H108" s="280">
        <v>231.9666666666667</v>
      </c>
      <c r="I108" s="280">
        <v>233.98333333333335</v>
      </c>
      <c r="J108" s="280">
        <v>235.9666666666667</v>
      </c>
      <c r="K108" s="278">
        <v>232</v>
      </c>
      <c r="L108" s="278">
        <v>228</v>
      </c>
      <c r="M108" s="278">
        <v>2.25542</v>
      </c>
    </row>
    <row r="109" spans="1:13">
      <c r="A109" s="269">
        <v>99</v>
      </c>
      <c r="B109" s="278" t="s">
        <v>86</v>
      </c>
      <c r="C109" s="279">
        <v>1351</v>
      </c>
      <c r="D109" s="280">
        <v>1363.0333333333333</v>
      </c>
      <c r="E109" s="280">
        <v>1334.0666666666666</v>
      </c>
      <c r="F109" s="280">
        <v>1317.1333333333332</v>
      </c>
      <c r="G109" s="280">
        <v>1288.1666666666665</v>
      </c>
      <c r="H109" s="280">
        <v>1379.9666666666667</v>
      </c>
      <c r="I109" s="280">
        <v>1408.9333333333334</v>
      </c>
      <c r="J109" s="280">
        <v>1425.8666666666668</v>
      </c>
      <c r="K109" s="278">
        <v>1392</v>
      </c>
      <c r="L109" s="278">
        <v>1346.1</v>
      </c>
      <c r="M109" s="278">
        <v>14.05133</v>
      </c>
    </row>
    <row r="110" spans="1:13">
      <c r="A110" s="269">
        <v>100</v>
      </c>
      <c r="B110" s="278" t="s">
        <v>87</v>
      </c>
      <c r="C110" s="279">
        <v>350.75</v>
      </c>
      <c r="D110" s="280">
        <v>348.75</v>
      </c>
      <c r="E110" s="280">
        <v>343.1</v>
      </c>
      <c r="F110" s="280">
        <v>335.45000000000005</v>
      </c>
      <c r="G110" s="280">
        <v>329.80000000000007</v>
      </c>
      <c r="H110" s="280">
        <v>356.4</v>
      </c>
      <c r="I110" s="280">
        <v>362.04999999999995</v>
      </c>
      <c r="J110" s="280">
        <v>369.69999999999993</v>
      </c>
      <c r="K110" s="278">
        <v>354.4</v>
      </c>
      <c r="L110" s="278">
        <v>341.1</v>
      </c>
      <c r="M110" s="278">
        <v>14.224589999999999</v>
      </c>
    </row>
    <row r="111" spans="1:13">
      <c r="A111" s="269">
        <v>101</v>
      </c>
      <c r="B111" s="278" t="s">
        <v>237</v>
      </c>
      <c r="C111" s="279">
        <v>608.85</v>
      </c>
      <c r="D111" s="280">
        <v>606.9</v>
      </c>
      <c r="E111" s="280">
        <v>598.94999999999993</v>
      </c>
      <c r="F111" s="280">
        <v>589.04999999999995</v>
      </c>
      <c r="G111" s="280">
        <v>581.09999999999991</v>
      </c>
      <c r="H111" s="280">
        <v>616.79999999999995</v>
      </c>
      <c r="I111" s="280">
        <v>624.75</v>
      </c>
      <c r="J111" s="280">
        <v>634.65</v>
      </c>
      <c r="K111" s="278">
        <v>614.85</v>
      </c>
      <c r="L111" s="278">
        <v>597</v>
      </c>
      <c r="M111" s="278">
        <v>1.07135</v>
      </c>
    </row>
    <row r="112" spans="1:13">
      <c r="A112" s="269">
        <v>102</v>
      </c>
      <c r="B112" s="278" t="s">
        <v>347</v>
      </c>
      <c r="C112" s="279">
        <v>407.95</v>
      </c>
      <c r="D112" s="280">
        <v>404.75</v>
      </c>
      <c r="E112" s="280">
        <v>395.5</v>
      </c>
      <c r="F112" s="280">
        <v>383.05</v>
      </c>
      <c r="G112" s="280">
        <v>373.8</v>
      </c>
      <c r="H112" s="280">
        <v>417.2</v>
      </c>
      <c r="I112" s="280">
        <v>426.45</v>
      </c>
      <c r="J112" s="280">
        <v>438.9</v>
      </c>
      <c r="K112" s="278">
        <v>414</v>
      </c>
      <c r="L112" s="278">
        <v>392.3</v>
      </c>
      <c r="M112" s="278">
        <v>1.2736000000000001</v>
      </c>
    </row>
    <row r="113" spans="1:13">
      <c r="A113" s="269">
        <v>103</v>
      </c>
      <c r="B113" s="278" t="s">
        <v>332</v>
      </c>
      <c r="C113" s="279">
        <v>1446.25</v>
      </c>
      <c r="D113" s="280">
        <v>1451.6000000000001</v>
      </c>
      <c r="E113" s="280">
        <v>1429.6500000000003</v>
      </c>
      <c r="F113" s="280">
        <v>1413.0500000000002</v>
      </c>
      <c r="G113" s="280">
        <v>1391.1000000000004</v>
      </c>
      <c r="H113" s="280">
        <v>1468.2000000000003</v>
      </c>
      <c r="I113" s="280">
        <v>1490.15</v>
      </c>
      <c r="J113" s="280">
        <v>1506.7500000000002</v>
      </c>
      <c r="K113" s="278">
        <v>1473.55</v>
      </c>
      <c r="L113" s="278">
        <v>1435</v>
      </c>
      <c r="M113" s="278">
        <v>0.15543000000000001</v>
      </c>
    </row>
    <row r="114" spans="1:13">
      <c r="A114" s="269">
        <v>104</v>
      </c>
      <c r="B114" s="278" t="s">
        <v>238</v>
      </c>
      <c r="C114" s="279">
        <v>211.5</v>
      </c>
      <c r="D114" s="280">
        <v>209.91666666666666</v>
      </c>
      <c r="E114" s="280">
        <v>204.83333333333331</v>
      </c>
      <c r="F114" s="280">
        <v>198.16666666666666</v>
      </c>
      <c r="G114" s="280">
        <v>193.08333333333331</v>
      </c>
      <c r="H114" s="280">
        <v>216.58333333333331</v>
      </c>
      <c r="I114" s="280">
        <v>221.66666666666663</v>
      </c>
      <c r="J114" s="280">
        <v>228.33333333333331</v>
      </c>
      <c r="K114" s="278">
        <v>215</v>
      </c>
      <c r="L114" s="278">
        <v>203.25</v>
      </c>
      <c r="M114" s="278">
        <v>7.6512200000000004</v>
      </c>
    </row>
    <row r="115" spans="1:13">
      <c r="A115" s="269">
        <v>105</v>
      </c>
      <c r="B115" s="278" t="s">
        <v>236</v>
      </c>
      <c r="C115" s="279">
        <v>130.1</v>
      </c>
      <c r="D115" s="280">
        <v>129.05000000000001</v>
      </c>
      <c r="E115" s="280">
        <v>127.10000000000002</v>
      </c>
      <c r="F115" s="280">
        <v>124.10000000000001</v>
      </c>
      <c r="G115" s="280">
        <v>122.15000000000002</v>
      </c>
      <c r="H115" s="280">
        <v>132.05000000000001</v>
      </c>
      <c r="I115" s="280">
        <v>134</v>
      </c>
      <c r="J115" s="280">
        <v>137.00000000000003</v>
      </c>
      <c r="K115" s="278">
        <v>131</v>
      </c>
      <c r="L115" s="278">
        <v>126.05</v>
      </c>
      <c r="M115" s="278">
        <v>8.9147599999999994</v>
      </c>
    </row>
    <row r="116" spans="1:13">
      <c r="A116" s="269">
        <v>106</v>
      </c>
      <c r="B116" s="278" t="s">
        <v>88</v>
      </c>
      <c r="C116" s="279">
        <v>333.3</v>
      </c>
      <c r="D116" s="280">
        <v>330.7166666666667</v>
      </c>
      <c r="E116" s="280">
        <v>326.58333333333337</v>
      </c>
      <c r="F116" s="280">
        <v>319.86666666666667</v>
      </c>
      <c r="G116" s="280">
        <v>315.73333333333335</v>
      </c>
      <c r="H116" s="280">
        <v>337.43333333333339</v>
      </c>
      <c r="I116" s="280">
        <v>341.56666666666672</v>
      </c>
      <c r="J116" s="280">
        <v>348.28333333333342</v>
      </c>
      <c r="K116" s="278">
        <v>334.85</v>
      </c>
      <c r="L116" s="278">
        <v>324</v>
      </c>
      <c r="M116" s="278">
        <v>9.1046999999999993</v>
      </c>
    </row>
    <row r="117" spans="1:13">
      <c r="A117" s="269">
        <v>107</v>
      </c>
      <c r="B117" s="278" t="s">
        <v>348</v>
      </c>
      <c r="C117" s="279">
        <v>189.35</v>
      </c>
      <c r="D117" s="280">
        <v>190.18333333333331</v>
      </c>
      <c r="E117" s="280">
        <v>186.16666666666663</v>
      </c>
      <c r="F117" s="280">
        <v>182.98333333333332</v>
      </c>
      <c r="G117" s="280">
        <v>178.96666666666664</v>
      </c>
      <c r="H117" s="280">
        <v>193.36666666666662</v>
      </c>
      <c r="I117" s="280">
        <v>197.38333333333333</v>
      </c>
      <c r="J117" s="280">
        <v>200.56666666666661</v>
      </c>
      <c r="K117" s="278">
        <v>194.2</v>
      </c>
      <c r="L117" s="278">
        <v>187</v>
      </c>
      <c r="M117" s="278">
        <v>1.9753400000000001</v>
      </c>
    </row>
    <row r="118" spans="1:13">
      <c r="A118" s="269">
        <v>108</v>
      </c>
      <c r="B118" s="278" t="s">
        <v>89</v>
      </c>
      <c r="C118" s="279">
        <v>439.65</v>
      </c>
      <c r="D118" s="280">
        <v>439.95</v>
      </c>
      <c r="E118" s="280">
        <v>434.95</v>
      </c>
      <c r="F118" s="280">
        <v>430.25</v>
      </c>
      <c r="G118" s="280">
        <v>425.25</v>
      </c>
      <c r="H118" s="280">
        <v>444.65</v>
      </c>
      <c r="I118" s="280">
        <v>449.65</v>
      </c>
      <c r="J118" s="280">
        <v>454.34999999999997</v>
      </c>
      <c r="K118" s="278">
        <v>444.95</v>
      </c>
      <c r="L118" s="278">
        <v>435.25</v>
      </c>
      <c r="M118" s="278">
        <v>25.441590000000001</v>
      </c>
    </row>
    <row r="119" spans="1:13">
      <c r="A119" s="269">
        <v>109</v>
      </c>
      <c r="B119" s="278" t="s">
        <v>239</v>
      </c>
      <c r="C119" s="279">
        <v>485.35</v>
      </c>
      <c r="D119" s="280">
        <v>486.18333333333334</v>
      </c>
      <c r="E119" s="280">
        <v>473.9666666666667</v>
      </c>
      <c r="F119" s="280">
        <v>462.58333333333337</v>
      </c>
      <c r="G119" s="280">
        <v>450.36666666666673</v>
      </c>
      <c r="H119" s="280">
        <v>497.56666666666666</v>
      </c>
      <c r="I119" s="280">
        <v>509.78333333333325</v>
      </c>
      <c r="J119" s="280">
        <v>521.16666666666663</v>
      </c>
      <c r="K119" s="278">
        <v>498.4</v>
      </c>
      <c r="L119" s="278">
        <v>474.8</v>
      </c>
      <c r="M119" s="278">
        <v>0.60562000000000005</v>
      </c>
    </row>
    <row r="120" spans="1:13">
      <c r="A120" s="269">
        <v>110</v>
      </c>
      <c r="B120" s="278" t="s">
        <v>349</v>
      </c>
      <c r="C120" s="279">
        <v>59.8</v>
      </c>
      <c r="D120" s="280">
        <v>60.1</v>
      </c>
      <c r="E120" s="280">
        <v>59.1</v>
      </c>
      <c r="F120" s="280">
        <v>58.4</v>
      </c>
      <c r="G120" s="280">
        <v>57.4</v>
      </c>
      <c r="H120" s="280">
        <v>60.800000000000004</v>
      </c>
      <c r="I120" s="280">
        <v>61.800000000000004</v>
      </c>
      <c r="J120" s="280">
        <v>62.500000000000007</v>
      </c>
      <c r="K120" s="278">
        <v>61.1</v>
      </c>
      <c r="L120" s="278">
        <v>59.4</v>
      </c>
      <c r="M120" s="278">
        <v>0.78996999999999995</v>
      </c>
    </row>
    <row r="121" spans="1:13">
      <c r="A121" s="269">
        <v>111</v>
      </c>
      <c r="B121" s="278" t="s">
        <v>356</v>
      </c>
      <c r="C121" s="279">
        <v>259.75</v>
      </c>
      <c r="D121" s="280">
        <v>254.83333333333334</v>
      </c>
      <c r="E121" s="280">
        <v>247.66666666666669</v>
      </c>
      <c r="F121" s="280">
        <v>235.58333333333334</v>
      </c>
      <c r="G121" s="280">
        <v>228.41666666666669</v>
      </c>
      <c r="H121" s="280">
        <v>266.91666666666669</v>
      </c>
      <c r="I121" s="280">
        <v>274.08333333333337</v>
      </c>
      <c r="J121" s="280">
        <v>286.16666666666669</v>
      </c>
      <c r="K121" s="278">
        <v>262</v>
      </c>
      <c r="L121" s="278">
        <v>242.75</v>
      </c>
      <c r="M121" s="278">
        <v>2.1233200000000001</v>
      </c>
    </row>
    <row r="122" spans="1:13">
      <c r="A122" s="269">
        <v>112</v>
      </c>
      <c r="B122" s="278" t="s">
        <v>357</v>
      </c>
      <c r="C122" s="279">
        <v>76</v>
      </c>
      <c r="D122" s="280">
        <v>75.75</v>
      </c>
      <c r="E122" s="280">
        <v>75.05</v>
      </c>
      <c r="F122" s="280">
        <v>74.099999999999994</v>
      </c>
      <c r="G122" s="280">
        <v>73.399999999999991</v>
      </c>
      <c r="H122" s="280">
        <v>76.7</v>
      </c>
      <c r="I122" s="280">
        <v>77.399999999999991</v>
      </c>
      <c r="J122" s="280">
        <v>78.350000000000009</v>
      </c>
      <c r="K122" s="278">
        <v>76.45</v>
      </c>
      <c r="L122" s="278">
        <v>74.8</v>
      </c>
      <c r="M122" s="278">
        <v>0.77964999999999995</v>
      </c>
    </row>
    <row r="123" spans="1:13">
      <c r="A123" s="269">
        <v>113</v>
      </c>
      <c r="B123" s="278" t="s">
        <v>350</v>
      </c>
      <c r="C123" s="279">
        <v>65</v>
      </c>
      <c r="D123" s="280">
        <v>65.183333333333337</v>
      </c>
      <c r="E123" s="280">
        <v>64.01666666666668</v>
      </c>
      <c r="F123" s="280">
        <v>63.033333333333346</v>
      </c>
      <c r="G123" s="280">
        <v>61.866666666666688</v>
      </c>
      <c r="H123" s="280">
        <v>66.166666666666671</v>
      </c>
      <c r="I123" s="280">
        <v>67.333333333333329</v>
      </c>
      <c r="J123" s="280">
        <v>68.316666666666663</v>
      </c>
      <c r="K123" s="278">
        <v>66.349999999999994</v>
      </c>
      <c r="L123" s="278">
        <v>64.2</v>
      </c>
      <c r="M123" s="278">
        <v>16.68271</v>
      </c>
    </row>
    <row r="124" spans="1:13">
      <c r="A124" s="269">
        <v>114</v>
      </c>
      <c r="B124" s="278" t="s">
        <v>351</v>
      </c>
      <c r="C124" s="279">
        <v>239.3</v>
      </c>
      <c r="D124" s="280">
        <v>237.21666666666667</v>
      </c>
      <c r="E124" s="280">
        <v>231.43333333333334</v>
      </c>
      <c r="F124" s="280">
        <v>223.56666666666666</v>
      </c>
      <c r="G124" s="280">
        <v>217.78333333333333</v>
      </c>
      <c r="H124" s="280">
        <v>245.08333333333334</v>
      </c>
      <c r="I124" s="280">
        <v>250.8666666666667</v>
      </c>
      <c r="J124" s="280">
        <v>258.73333333333335</v>
      </c>
      <c r="K124" s="278">
        <v>243</v>
      </c>
      <c r="L124" s="278">
        <v>229.35</v>
      </c>
      <c r="M124" s="278">
        <v>0.93145</v>
      </c>
    </row>
    <row r="125" spans="1:13">
      <c r="A125" s="269">
        <v>115</v>
      </c>
      <c r="B125" s="278" t="s">
        <v>352</v>
      </c>
      <c r="C125" s="279">
        <v>505.6</v>
      </c>
      <c r="D125" s="280">
        <v>506.51666666666665</v>
      </c>
      <c r="E125" s="280">
        <v>502.13333333333333</v>
      </c>
      <c r="F125" s="280">
        <v>498.66666666666669</v>
      </c>
      <c r="G125" s="280">
        <v>494.28333333333336</v>
      </c>
      <c r="H125" s="280">
        <v>509.98333333333329</v>
      </c>
      <c r="I125" s="280">
        <v>514.36666666666656</v>
      </c>
      <c r="J125" s="280">
        <v>517.83333333333326</v>
      </c>
      <c r="K125" s="278">
        <v>510.9</v>
      </c>
      <c r="L125" s="278">
        <v>503.05</v>
      </c>
      <c r="M125" s="278">
        <v>3.95756</v>
      </c>
    </row>
    <row r="126" spans="1:13">
      <c r="A126" s="269">
        <v>116</v>
      </c>
      <c r="B126" s="278" t="s">
        <v>353</v>
      </c>
      <c r="C126" s="279">
        <v>67.55</v>
      </c>
      <c r="D126" s="280">
        <v>67.333333333333329</v>
      </c>
      <c r="E126" s="280">
        <v>66.316666666666663</v>
      </c>
      <c r="F126" s="280">
        <v>65.083333333333329</v>
      </c>
      <c r="G126" s="280">
        <v>64.066666666666663</v>
      </c>
      <c r="H126" s="280">
        <v>68.566666666666663</v>
      </c>
      <c r="I126" s="280">
        <v>69.583333333333343</v>
      </c>
      <c r="J126" s="280">
        <v>70.816666666666663</v>
      </c>
      <c r="K126" s="278">
        <v>68.349999999999994</v>
      </c>
      <c r="L126" s="278">
        <v>66.099999999999994</v>
      </c>
      <c r="M126" s="278">
        <v>6.5106200000000003</v>
      </c>
    </row>
    <row r="127" spans="1:13">
      <c r="A127" s="269">
        <v>117</v>
      </c>
      <c r="B127" s="278" t="s">
        <v>355</v>
      </c>
      <c r="C127" s="279">
        <v>11.35</v>
      </c>
      <c r="D127" s="280">
        <v>11.299999999999999</v>
      </c>
      <c r="E127" s="280">
        <v>11.049999999999997</v>
      </c>
      <c r="F127" s="280">
        <v>10.749999999999998</v>
      </c>
      <c r="G127" s="280">
        <v>10.499999999999996</v>
      </c>
      <c r="H127" s="280">
        <v>11.599999999999998</v>
      </c>
      <c r="I127" s="280">
        <v>11.850000000000001</v>
      </c>
      <c r="J127" s="280">
        <v>12.149999999999999</v>
      </c>
      <c r="K127" s="278">
        <v>11.55</v>
      </c>
      <c r="L127" s="278">
        <v>11</v>
      </c>
      <c r="M127" s="278">
        <v>14.17501</v>
      </c>
    </row>
    <row r="128" spans="1:13">
      <c r="A128" s="269">
        <v>118</v>
      </c>
      <c r="B128" s="278" t="s">
        <v>91</v>
      </c>
      <c r="C128" s="279">
        <v>4.45</v>
      </c>
      <c r="D128" s="280">
        <v>4.4333333333333327</v>
      </c>
      <c r="E128" s="280">
        <v>4.3666666666666654</v>
      </c>
      <c r="F128" s="280">
        <v>4.2833333333333323</v>
      </c>
      <c r="G128" s="280">
        <v>4.216666666666665</v>
      </c>
      <c r="H128" s="280">
        <v>4.5166666666666657</v>
      </c>
      <c r="I128" s="280">
        <v>4.5833333333333339</v>
      </c>
      <c r="J128" s="280">
        <v>4.6666666666666661</v>
      </c>
      <c r="K128" s="278">
        <v>4.5</v>
      </c>
      <c r="L128" s="278">
        <v>4.3499999999999996</v>
      </c>
      <c r="M128" s="278">
        <v>25.685490000000001</v>
      </c>
    </row>
    <row r="129" spans="1:13">
      <c r="A129" s="269">
        <v>119</v>
      </c>
      <c r="B129" s="278" t="s">
        <v>92</v>
      </c>
      <c r="C129" s="279">
        <v>2372.6999999999998</v>
      </c>
      <c r="D129" s="280">
        <v>2353.5</v>
      </c>
      <c r="E129" s="280">
        <v>2330.3000000000002</v>
      </c>
      <c r="F129" s="280">
        <v>2287.9</v>
      </c>
      <c r="G129" s="280">
        <v>2264.7000000000003</v>
      </c>
      <c r="H129" s="280">
        <v>2395.9</v>
      </c>
      <c r="I129" s="280">
        <v>2419.1</v>
      </c>
      <c r="J129" s="280">
        <v>2461.5</v>
      </c>
      <c r="K129" s="278">
        <v>2376.6999999999998</v>
      </c>
      <c r="L129" s="278">
        <v>2311.1</v>
      </c>
      <c r="M129" s="278">
        <v>6.0100300000000004</v>
      </c>
    </row>
    <row r="130" spans="1:13">
      <c r="A130" s="269">
        <v>120</v>
      </c>
      <c r="B130" s="278" t="s">
        <v>358</v>
      </c>
      <c r="C130" s="279">
        <v>4390.8500000000004</v>
      </c>
      <c r="D130" s="280">
        <v>4367.3</v>
      </c>
      <c r="E130" s="280">
        <v>4309.6000000000004</v>
      </c>
      <c r="F130" s="280">
        <v>4228.3500000000004</v>
      </c>
      <c r="G130" s="280">
        <v>4170.6500000000005</v>
      </c>
      <c r="H130" s="280">
        <v>4448.55</v>
      </c>
      <c r="I130" s="280">
        <v>4506.2499999999991</v>
      </c>
      <c r="J130" s="280">
        <v>4587.5</v>
      </c>
      <c r="K130" s="278">
        <v>4425</v>
      </c>
      <c r="L130" s="278">
        <v>4286.05</v>
      </c>
      <c r="M130" s="278">
        <v>0.19972999999999999</v>
      </c>
    </row>
    <row r="131" spans="1:13">
      <c r="A131" s="269">
        <v>121</v>
      </c>
      <c r="B131" s="278" t="s">
        <v>94</v>
      </c>
      <c r="C131" s="279">
        <v>139.25</v>
      </c>
      <c r="D131" s="280">
        <v>137.26666666666668</v>
      </c>
      <c r="E131" s="280">
        <v>132.73333333333335</v>
      </c>
      <c r="F131" s="280">
        <v>126.21666666666667</v>
      </c>
      <c r="G131" s="280">
        <v>121.68333333333334</v>
      </c>
      <c r="H131" s="280">
        <v>143.78333333333336</v>
      </c>
      <c r="I131" s="280">
        <v>148.31666666666672</v>
      </c>
      <c r="J131" s="280">
        <v>154.83333333333337</v>
      </c>
      <c r="K131" s="278">
        <v>141.80000000000001</v>
      </c>
      <c r="L131" s="278">
        <v>130.75</v>
      </c>
      <c r="M131" s="278">
        <v>117.88742999999999</v>
      </c>
    </row>
    <row r="132" spans="1:13">
      <c r="A132" s="269">
        <v>122</v>
      </c>
      <c r="B132" s="278" t="s">
        <v>232</v>
      </c>
      <c r="C132" s="279">
        <v>2454.35</v>
      </c>
      <c r="D132" s="280">
        <v>2408.9</v>
      </c>
      <c r="E132" s="280">
        <v>2363.4500000000003</v>
      </c>
      <c r="F132" s="280">
        <v>2272.5500000000002</v>
      </c>
      <c r="G132" s="280">
        <v>2227.1000000000004</v>
      </c>
      <c r="H132" s="280">
        <v>2499.8000000000002</v>
      </c>
      <c r="I132" s="280">
        <v>2545.25</v>
      </c>
      <c r="J132" s="280">
        <v>2636.15</v>
      </c>
      <c r="K132" s="278">
        <v>2454.35</v>
      </c>
      <c r="L132" s="278">
        <v>2318</v>
      </c>
      <c r="M132" s="278">
        <v>3.7483499999999998</v>
      </c>
    </row>
    <row r="133" spans="1:13">
      <c r="A133" s="269">
        <v>123</v>
      </c>
      <c r="B133" s="278" t="s">
        <v>95</v>
      </c>
      <c r="C133" s="279">
        <v>3910.2</v>
      </c>
      <c r="D133" s="280">
        <v>3844.4500000000003</v>
      </c>
      <c r="E133" s="280">
        <v>3758.9000000000005</v>
      </c>
      <c r="F133" s="280">
        <v>3607.6000000000004</v>
      </c>
      <c r="G133" s="280">
        <v>3522.0500000000006</v>
      </c>
      <c r="H133" s="280">
        <v>3995.7500000000005</v>
      </c>
      <c r="I133" s="280">
        <v>4081.3000000000006</v>
      </c>
      <c r="J133" s="280">
        <v>4232.6000000000004</v>
      </c>
      <c r="K133" s="278">
        <v>3930</v>
      </c>
      <c r="L133" s="278">
        <v>3693.15</v>
      </c>
      <c r="M133" s="278">
        <v>42.167360000000002</v>
      </c>
    </row>
    <row r="134" spans="1:13">
      <c r="A134" s="269">
        <v>124</v>
      </c>
      <c r="B134" s="278" t="s">
        <v>1265</v>
      </c>
      <c r="C134" s="279">
        <v>392.7</v>
      </c>
      <c r="D134" s="280">
        <v>392.90000000000003</v>
      </c>
      <c r="E134" s="280">
        <v>388.85000000000008</v>
      </c>
      <c r="F134" s="280">
        <v>385.00000000000006</v>
      </c>
      <c r="G134" s="280">
        <v>380.9500000000001</v>
      </c>
      <c r="H134" s="280">
        <v>396.75000000000006</v>
      </c>
      <c r="I134" s="280">
        <v>400.8</v>
      </c>
      <c r="J134" s="280">
        <v>404.65000000000003</v>
      </c>
      <c r="K134" s="278">
        <v>396.95</v>
      </c>
      <c r="L134" s="278">
        <v>389.05</v>
      </c>
      <c r="M134" s="278">
        <v>0.18772</v>
      </c>
    </row>
    <row r="135" spans="1:13">
      <c r="A135" s="269">
        <v>125</v>
      </c>
      <c r="B135" s="278" t="s">
        <v>240</v>
      </c>
      <c r="C135" s="279">
        <v>42.55</v>
      </c>
      <c r="D135" s="280">
        <v>42.18333333333333</v>
      </c>
      <c r="E135" s="280">
        <v>41.816666666666663</v>
      </c>
      <c r="F135" s="280">
        <v>41.083333333333336</v>
      </c>
      <c r="G135" s="280">
        <v>40.716666666666669</v>
      </c>
      <c r="H135" s="280">
        <v>42.916666666666657</v>
      </c>
      <c r="I135" s="280">
        <v>43.283333333333317</v>
      </c>
      <c r="J135" s="280">
        <v>44.016666666666652</v>
      </c>
      <c r="K135" s="278">
        <v>42.55</v>
      </c>
      <c r="L135" s="278">
        <v>41.45</v>
      </c>
      <c r="M135" s="278">
        <v>7.6252899999999997</v>
      </c>
    </row>
    <row r="136" spans="1:13">
      <c r="A136" s="269">
        <v>126</v>
      </c>
      <c r="B136" s="278" t="s">
        <v>96</v>
      </c>
      <c r="C136" s="279">
        <v>13675.1</v>
      </c>
      <c r="D136" s="280">
        <v>13447.699999999999</v>
      </c>
      <c r="E136" s="280">
        <v>13095.399999999998</v>
      </c>
      <c r="F136" s="280">
        <v>12515.699999999999</v>
      </c>
      <c r="G136" s="280">
        <v>12163.399999999998</v>
      </c>
      <c r="H136" s="280">
        <v>14027.399999999998</v>
      </c>
      <c r="I136" s="280">
        <v>14379.699999999997</v>
      </c>
      <c r="J136" s="280">
        <v>14959.399999999998</v>
      </c>
      <c r="K136" s="278">
        <v>13800</v>
      </c>
      <c r="L136" s="278">
        <v>12868</v>
      </c>
      <c r="M136" s="278">
        <v>2.6654900000000001</v>
      </c>
    </row>
    <row r="137" spans="1:13">
      <c r="A137" s="269">
        <v>127</v>
      </c>
      <c r="B137" s="278" t="s">
        <v>360</v>
      </c>
      <c r="C137" s="279">
        <v>148.9</v>
      </c>
      <c r="D137" s="280">
        <v>150.13333333333333</v>
      </c>
      <c r="E137" s="280">
        <v>146.26666666666665</v>
      </c>
      <c r="F137" s="280">
        <v>143.63333333333333</v>
      </c>
      <c r="G137" s="280">
        <v>139.76666666666665</v>
      </c>
      <c r="H137" s="280">
        <v>152.76666666666665</v>
      </c>
      <c r="I137" s="280">
        <v>156.63333333333333</v>
      </c>
      <c r="J137" s="280">
        <v>159.26666666666665</v>
      </c>
      <c r="K137" s="278">
        <v>154</v>
      </c>
      <c r="L137" s="278">
        <v>147.5</v>
      </c>
      <c r="M137" s="278">
        <v>1.06254</v>
      </c>
    </row>
    <row r="138" spans="1:13">
      <c r="A138" s="269">
        <v>128</v>
      </c>
      <c r="B138" s="278" t="s">
        <v>361</v>
      </c>
      <c r="C138" s="279">
        <v>55</v>
      </c>
      <c r="D138" s="280">
        <v>55.783333333333331</v>
      </c>
      <c r="E138" s="280">
        <v>54.11666666666666</v>
      </c>
      <c r="F138" s="280">
        <v>53.233333333333327</v>
      </c>
      <c r="G138" s="280">
        <v>51.566666666666656</v>
      </c>
      <c r="H138" s="280">
        <v>56.666666666666664</v>
      </c>
      <c r="I138" s="280">
        <v>58.333333333333336</v>
      </c>
      <c r="J138" s="280">
        <v>59.216666666666669</v>
      </c>
      <c r="K138" s="278">
        <v>57.45</v>
      </c>
      <c r="L138" s="278">
        <v>54.9</v>
      </c>
      <c r="M138" s="278">
        <v>1.5208299999999999</v>
      </c>
    </row>
    <row r="139" spans="1:13">
      <c r="A139" s="269">
        <v>129</v>
      </c>
      <c r="B139" s="278" t="s">
        <v>362</v>
      </c>
      <c r="C139" s="279">
        <v>130</v>
      </c>
      <c r="D139" s="280">
        <v>130.36666666666667</v>
      </c>
      <c r="E139" s="280">
        <v>128.48333333333335</v>
      </c>
      <c r="F139" s="280">
        <v>126.96666666666667</v>
      </c>
      <c r="G139" s="280">
        <v>125.08333333333334</v>
      </c>
      <c r="H139" s="280">
        <v>131.88333333333335</v>
      </c>
      <c r="I139" s="280">
        <v>133.76666666666668</v>
      </c>
      <c r="J139" s="280">
        <v>135.28333333333336</v>
      </c>
      <c r="K139" s="278">
        <v>132.25</v>
      </c>
      <c r="L139" s="278">
        <v>128.85</v>
      </c>
      <c r="M139" s="278">
        <v>0.12227</v>
      </c>
    </row>
    <row r="140" spans="1:13">
      <c r="A140" s="269">
        <v>130</v>
      </c>
      <c r="B140" s="278" t="s">
        <v>241</v>
      </c>
      <c r="C140" s="279">
        <v>204.6</v>
      </c>
      <c r="D140" s="280">
        <v>201.76666666666665</v>
      </c>
      <c r="E140" s="280">
        <v>198.0333333333333</v>
      </c>
      <c r="F140" s="280">
        <v>191.46666666666664</v>
      </c>
      <c r="G140" s="280">
        <v>187.73333333333329</v>
      </c>
      <c r="H140" s="280">
        <v>208.33333333333331</v>
      </c>
      <c r="I140" s="280">
        <v>212.06666666666666</v>
      </c>
      <c r="J140" s="280">
        <v>218.63333333333333</v>
      </c>
      <c r="K140" s="278">
        <v>205.5</v>
      </c>
      <c r="L140" s="278">
        <v>195.2</v>
      </c>
      <c r="M140" s="278">
        <v>7.5514299999999999</v>
      </c>
    </row>
    <row r="141" spans="1:13">
      <c r="A141" s="269">
        <v>131</v>
      </c>
      <c r="B141" s="278" t="s">
        <v>242</v>
      </c>
      <c r="C141" s="279">
        <v>629.65</v>
      </c>
      <c r="D141" s="280">
        <v>623.03333333333342</v>
      </c>
      <c r="E141" s="280">
        <v>612.06666666666683</v>
      </c>
      <c r="F141" s="280">
        <v>594.48333333333346</v>
      </c>
      <c r="G141" s="280">
        <v>583.51666666666688</v>
      </c>
      <c r="H141" s="280">
        <v>640.61666666666679</v>
      </c>
      <c r="I141" s="280">
        <v>651.58333333333326</v>
      </c>
      <c r="J141" s="280">
        <v>669.16666666666674</v>
      </c>
      <c r="K141" s="278">
        <v>634</v>
      </c>
      <c r="L141" s="278">
        <v>605.45000000000005</v>
      </c>
      <c r="M141" s="278">
        <v>0.57598000000000005</v>
      </c>
    </row>
    <row r="142" spans="1:13">
      <c r="A142" s="269">
        <v>132</v>
      </c>
      <c r="B142" s="278" t="s">
        <v>243</v>
      </c>
      <c r="C142" s="279">
        <v>61.35</v>
      </c>
      <c r="D142" s="280">
        <v>61.466666666666661</v>
      </c>
      <c r="E142" s="280">
        <v>60.433333333333323</v>
      </c>
      <c r="F142" s="280">
        <v>59.516666666666659</v>
      </c>
      <c r="G142" s="280">
        <v>58.48333333333332</v>
      </c>
      <c r="H142" s="280">
        <v>62.383333333333326</v>
      </c>
      <c r="I142" s="280">
        <v>63.416666666666671</v>
      </c>
      <c r="J142" s="280">
        <v>64.333333333333329</v>
      </c>
      <c r="K142" s="278">
        <v>62.5</v>
      </c>
      <c r="L142" s="278">
        <v>60.55</v>
      </c>
      <c r="M142" s="278">
        <v>4.0826099999999999</v>
      </c>
    </row>
    <row r="143" spans="1:13">
      <c r="A143" s="269">
        <v>133</v>
      </c>
      <c r="B143" s="278" t="s">
        <v>97</v>
      </c>
      <c r="C143" s="279">
        <v>45.2</v>
      </c>
      <c r="D143" s="280">
        <v>45.366666666666667</v>
      </c>
      <c r="E143" s="280">
        <v>44.333333333333336</v>
      </c>
      <c r="F143" s="280">
        <v>43.466666666666669</v>
      </c>
      <c r="G143" s="280">
        <v>42.433333333333337</v>
      </c>
      <c r="H143" s="280">
        <v>46.233333333333334</v>
      </c>
      <c r="I143" s="280">
        <v>47.266666666666666</v>
      </c>
      <c r="J143" s="280">
        <v>48.133333333333333</v>
      </c>
      <c r="K143" s="278">
        <v>46.4</v>
      </c>
      <c r="L143" s="278">
        <v>44.5</v>
      </c>
      <c r="M143" s="278">
        <v>244.5187</v>
      </c>
    </row>
    <row r="144" spans="1:13">
      <c r="A144" s="269">
        <v>134</v>
      </c>
      <c r="B144" s="278" t="s">
        <v>363</v>
      </c>
      <c r="C144" s="279">
        <v>474.6</v>
      </c>
      <c r="D144" s="280">
        <v>476.43333333333334</v>
      </c>
      <c r="E144" s="280">
        <v>469.16666666666669</v>
      </c>
      <c r="F144" s="280">
        <v>463.73333333333335</v>
      </c>
      <c r="G144" s="280">
        <v>456.4666666666667</v>
      </c>
      <c r="H144" s="280">
        <v>481.86666666666667</v>
      </c>
      <c r="I144" s="280">
        <v>489.13333333333333</v>
      </c>
      <c r="J144" s="280">
        <v>494.56666666666666</v>
      </c>
      <c r="K144" s="278">
        <v>483.7</v>
      </c>
      <c r="L144" s="278">
        <v>471</v>
      </c>
      <c r="M144" s="278">
        <v>0.11325</v>
      </c>
    </row>
    <row r="145" spans="1:13">
      <c r="A145" s="269">
        <v>135</v>
      </c>
      <c r="B145" s="278" t="s">
        <v>98</v>
      </c>
      <c r="C145" s="279">
        <v>867.35</v>
      </c>
      <c r="D145" s="280">
        <v>858.7833333333333</v>
      </c>
      <c r="E145" s="280">
        <v>837.56666666666661</v>
      </c>
      <c r="F145" s="280">
        <v>807.7833333333333</v>
      </c>
      <c r="G145" s="280">
        <v>786.56666666666661</v>
      </c>
      <c r="H145" s="280">
        <v>888.56666666666661</v>
      </c>
      <c r="I145" s="280">
        <v>909.7833333333333</v>
      </c>
      <c r="J145" s="280">
        <v>939.56666666666661</v>
      </c>
      <c r="K145" s="278">
        <v>880</v>
      </c>
      <c r="L145" s="278">
        <v>829</v>
      </c>
      <c r="M145" s="278">
        <v>38.823079999999997</v>
      </c>
    </row>
    <row r="146" spans="1:13">
      <c r="A146" s="269">
        <v>136</v>
      </c>
      <c r="B146" s="278" t="s">
        <v>364</v>
      </c>
      <c r="C146" s="279">
        <v>166.6</v>
      </c>
      <c r="D146" s="280">
        <v>165.08333333333334</v>
      </c>
      <c r="E146" s="280">
        <v>163.16666666666669</v>
      </c>
      <c r="F146" s="280">
        <v>159.73333333333335</v>
      </c>
      <c r="G146" s="280">
        <v>157.81666666666669</v>
      </c>
      <c r="H146" s="280">
        <v>168.51666666666668</v>
      </c>
      <c r="I146" s="280">
        <v>170.43333333333337</v>
      </c>
      <c r="J146" s="280">
        <v>173.86666666666667</v>
      </c>
      <c r="K146" s="278">
        <v>167</v>
      </c>
      <c r="L146" s="278">
        <v>161.65</v>
      </c>
      <c r="M146" s="278">
        <v>0.22191</v>
      </c>
    </row>
    <row r="147" spans="1:13">
      <c r="A147" s="269">
        <v>137</v>
      </c>
      <c r="B147" s="278" t="s">
        <v>99</v>
      </c>
      <c r="C147" s="279">
        <v>149.4</v>
      </c>
      <c r="D147" s="280">
        <v>149.38333333333335</v>
      </c>
      <c r="E147" s="280">
        <v>147.9666666666667</v>
      </c>
      <c r="F147" s="280">
        <v>146.53333333333333</v>
      </c>
      <c r="G147" s="280">
        <v>145.11666666666667</v>
      </c>
      <c r="H147" s="280">
        <v>150.81666666666672</v>
      </c>
      <c r="I147" s="280">
        <v>152.23333333333341</v>
      </c>
      <c r="J147" s="280">
        <v>153.66666666666674</v>
      </c>
      <c r="K147" s="278">
        <v>150.80000000000001</v>
      </c>
      <c r="L147" s="278">
        <v>147.94999999999999</v>
      </c>
      <c r="M147" s="278">
        <v>28.4283</v>
      </c>
    </row>
    <row r="148" spans="1:13">
      <c r="A148" s="269">
        <v>138</v>
      </c>
      <c r="B148" s="278" t="s">
        <v>244</v>
      </c>
      <c r="C148" s="279">
        <v>7.8</v>
      </c>
      <c r="D148" s="280">
        <v>7.6499999999999995</v>
      </c>
      <c r="E148" s="280">
        <v>7.4999999999999991</v>
      </c>
      <c r="F148" s="280">
        <v>7.1999999999999993</v>
      </c>
      <c r="G148" s="280">
        <v>7.0499999999999989</v>
      </c>
      <c r="H148" s="280">
        <v>7.9499999999999993</v>
      </c>
      <c r="I148" s="280">
        <v>8.1</v>
      </c>
      <c r="J148" s="280">
        <v>8.3999999999999986</v>
      </c>
      <c r="K148" s="278">
        <v>7.8</v>
      </c>
      <c r="L148" s="278">
        <v>7.35</v>
      </c>
      <c r="M148" s="278">
        <v>23.380379999999999</v>
      </c>
    </row>
    <row r="149" spans="1:13">
      <c r="A149" s="269">
        <v>139</v>
      </c>
      <c r="B149" s="278" t="s">
        <v>365</v>
      </c>
      <c r="C149" s="279">
        <v>234.55</v>
      </c>
      <c r="D149" s="280">
        <v>233.93333333333331</v>
      </c>
      <c r="E149" s="280">
        <v>230.66666666666663</v>
      </c>
      <c r="F149" s="280">
        <v>226.78333333333333</v>
      </c>
      <c r="G149" s="280">
        <v>223.51666666666665</v>
      </c>
      <c r="H149" s="280">
        <v>237.81666666666661</v>
      </c>
      <c r="I149" s="280">
        <v>241.08333333333331</v>
      </c>
      <c r="J149" s="280">
        <v>244.96666666666658</v>
      </c>
      <c r="K149" s="278">
        <v>237.2</v>
      </c>
      <c r="L149" s="278">
        <v>230.05</v>
      </c>
      <c r="M149" s="278">
        <v>1.18035</v>
      </c>
    </row>
    <row r="150" spans="1:13">
      <c r="A150" s="269">
        <v>140</v>
      </c>
      <c r="B150" s="278" t="s">
        <v>100</v>
      </c>
      <c r="C150" s="279">
        <v>39.1</v>
      </c>
      <c r="D150" s="280">
        <v>39</v>
      </c>
      <c r="E150" s="280">
        <v>38.1</v>
      </c>
      <c r="F150" s="280">
        <v>37.1</v>
      </c>
      <c r="G150" s="280">
        <v>36.200000000000003</v>
      </c>
      <c r="H150" s="280">
        <v>40</v>
      </c>
      <c r="I150" s="280">
        <v>40.900000000000006</v>
      </c>
      <c r="J150" s="280">
        <v>41.9</v>
      </c>
      <c r="K150" s="278">
        <v>39.9</v>
      </c>
      <c r="L150" s="278">
        <v>38</v>
      </c>
      <c r="M150" s="278">
        <v>247.65017</v>
      </c>
    </row>
    <row r="151" spans="1:13">
      <c r="A151" s="269">
        <v>141</v>
      </c>
      <c r="B151" s="278" t="s">
        <v>368</v>
      </c>
      <c r="C151" s="279">
        <v>194.9</v>
      </c>
      <c r="D151" s="280">
        <v>195.70000000000002</v>
      </c>
      <c r="E151" s="280">
        <v>192.80000000000004</v>
      </c>
      <c r="F151" s="280">
        <v>190.70000000000002</v>
      </c>
      <c r="G151" s="280">
        <v>187.80000000000004</v>
      </c>
      <c r="H151" s="280">
        <v>197.80000000000004</v>
      </c>
      <c r="I151" s="280">
        <v>200.70000000000002</v>
      </c>
      <c r="J151" s="280">
        <v>202.80000000000004</v>
      </c>
      <c r="K151" s="278">
        <v>198.6</v>
      </c>
      <c r="L151" s="278">
        <v>193.6</v>
      </c>
      <c r="M151" s="278">
        <v>0.52658000000000005</v>
      </c>
    </row>
    <row r="152" spans="1:13">
      <c r="A152" s="269">
        <v>142</v>
      </c>
      <c r="B152" s="278" t="s">
        <v>367</v>
      </c>
      <c r="C152" s="279">
        <v>1987.5</v>
      </c>
      <c r="D152" s="280">
        <v>1962.8333333333333</v>
      </c>
      <c r="E152" s="280">
        <v>1925.6666666666665</v>
      </c>
      <c r="F152" s="280">
        <v>1863.8333333333333</v>
      </c>
      <c r="G152" s="280">
        <v>1826.6666666666665</v>
      </c>
      <c r="H152" s="280">
        <v>2024.6666666666665</v>
      </c>
      <c r="I152" s="280">
        <v>2061.833333333333</v>
      </c>
      <c r="J152" s="280">
        <v>2123.6666666666665</v>
      </c>
      <c r="K152" s="278">
        <v>2000</v>
      </c>
      <c r="L152" s="278">
        <v>1901</v>
      </c>
      <c r="M152" s="278">
        <v>0.14446999999999999</v>
      </c>
    </row>
    <row r="153" spans="1:13">
      <c r="A153" s="269">
        <v>143</v>
      </c>
      <c r="B153" s="278" t="s">
        <v>369</v>
      </c>
      <c r="C153" s="279">
        <v>390.25</v>
      </c>
      <c r="D153" s="280">
        <v>389.11666666666662</v>
      </c>
      <c r="E153" s="280">
        <v>383.23333333333323</v>
      </c>
      <c r="F153" s="280">
        <v>376.21666666666664</v>
      </c>
      <c r="G153" s="280">
        <v>370.33333333333326</v>
      </c>
      <c r="H153" s="280">
        <v>396.13333333333321</v>
      </c>
      <c r="I153" s="280">
        <v>402.01666666666654</v>
      </c>
      <c r="J153" s="280">
        <v>409.03333333333319</v>
      </c>
      <c r="K153" s="278">
        <v>395</v>
      </c>
      <c r="L153" s="278">
        <v>382.1</v>
      </c>
      <c r="M153" s="278">
        <v>0.30009000000000002</v>
      </c>
    </row>
    <row r="154" spans="1:13">
      <c r="A154" s="269">
        <v>144</v>
      </c>
      <c r="B154" s="278" t="s">
        <v>372</v>
      </c>
      <c r="C154" s="279">
        <v>150.25</v>
      </c>
      <c r="D154" s="280">
        <v>149.61666666666667</v>
      </c>
      <c r="E154" s="280">
        <v>145.13333333333335</v>
      </c>
      <c r="F154" s="280">
        <v>140.01666666666668</v>
      </c>
      <c r="G154" s="280">
        <v>135.53333333333336</v>
      </c>
      <c r="H154" s="280">
        <v>154.73333333333335</v>
      </c>
      <c r="I154" s="280">
        <v>159.2166666666667</v>
      </c>
      <c r="J154" s="280">
        <v>164.33333333333334</v>
      </c>
      <c r="K154" s="278">
        <v>154.1</v>
      </c>
      <c r="L154" s="278">
        <v>144.5</v>
      </c>
      <c r="M154" s="278">
        <v>0.33362000000000003</v>
      </c>
    </row>
    <row r="155" spans="1:13">
      <c r="A155" s="269">
        <v>145</v>
      </c>
      <c r="B155" s="278" t="s">
        <v>366</v>
      </c>
      <c r="C155" s="279">
        <v>344</v>
      </c>
      <c r="D155" s="280">
        <v>341.26666666666665</v>
      </c>
      <c r="E155" s="280">
        <v>337.73333333333329</v>
      </c>
      <c r="F155" s="280">
        <v>331.46666666666664</v>
      </c>
      <c r="G155" s="280">
        <v>327.93333333333328</v>
      </c>
      <c r="H155" s="280">
        <v>347.5333333333333</v>
      </c>
      <c r="I155" s="280">
        <v>351.06666666666661</v>
      </c>
      <c r="J155" s="280">
        <v>357.33333333333331</v>
      </c>
      <c r="K155" s="278">
        <v>344.8</v>
      </c>
      <c r="L155" s="278">
        <v>335</v>
      </c>
      <c r="M155" s="278">
        <v>3.3899999999999998E-3</v>
      </c>
    </row>
    <row r="156" spans="1:13">
      <c r="A156" s="269">
        <v>146</v>
      </c>
      <c r="B156" s="278" t="s">
        <v>371</v>
      </c>
      <c r="C156" s="279">
        <v>115.15</v>
      </c>
      <c r="D156" s="280">
        <v>115.51666666666665</v>
      </c>
      <c r="E156" s="280">
        <v>114.23333333333331</v>
      </c>
      <c r="F156" s="280">
        <v>113.31666666666665</v>
      </c>
      <c r="G156" s="280">
        <v>112.0333333333333</v>
      </c>
      <c r="H156" s="280">
        <v>116.43333333333331</v>
      </c>
      <c r="I156" s="280">
        <v>117.71666666666667</v>
      </c>
      <c r="J156" s="280">
        <v>118.63333333333331</v>
      </c>
      <c r="K156" s="278">
        <v>116.8</v>
      </c>
      <c r="L156" s="278">
        <v>114.6</v>
      </c>
      <c r="M156" s="278">
        <v>4.6338699999999999</v>
      </c>
    </row>
    <row r="157" spans="1:13">
      <c r="A157" s="269">
        <v>147</v>
      </c>
      <c r="B157" s="278" t="s">
        <v>245</v>
      </c>
      <c r="C157" s="279">
        <v>71.05</v>
      </c>
      <c r="D157" s="280">
        <v>70.95</v>
      </c>
      <c r="E157" s="280">
        <v>67.650000000000006</v>
      </c>
      <c r="F157" s="280">
        <v>64.25</v>
      </c>
      <c r="G157" s="280">
        <v>60.95</v>
      </c>
      <c r="H157" s="280">
        <v>74.350000000000009</v>
      </c>
      <c r="I157" s="280">
        <v>77.649999999999991</v>
      </c>
      <c r="J157" s="280">
        <v>81.050000000000011</v>
      </c>
      <c r="K157" s="278">
        <v>74.25</v>
      </c>
      <c r="L157" s="278">
        <v>67.55</v>
      </c>
      <c r="M157" s="278">
        <v>14.590859999999999</v>
      </c>
    </row>
    <row r="158" spans="1:13">
      <c r="A158" s="269">
        <v>148</v>
      </c>
      <c r="B158" s="278" t="s">
        <v>370</v>
      </c>
      <c r="C158" s="279">
        <v>30.25</v>
      </c>
      <c r="D158" s="280">
        <v>30.25</v>
      </c>
      <c r="E158" s="280">
        <v>29.8</v>
      </c>
      <c r="F158" s="280">
        <v>29.35</v>
      </c>
      <c r="G158" s="280">
        <v>28.900000000000002</v>
      </c>
      <c r="H158" s="280">
        <v>30.7</v>
      </c>
      <c r="I158" s="280">
        <v>31.150000000000002</v>
      </c>
      <c r="J158" s="280">
        <v>31.599999999999998</v>
      </c>
      <c r="K158" s="278">
        <v>30.7</v>
      </c>
      <c r="L158" s="278">
        <v>29.8</v>
      </c>
      <c r="M158" s="278">
        <v>5.6451000000000002</v>
      </c>
    </row>
    <row r="159" spans="1:13">
      <c r="A159" s="269">
        <v>149</v>
      </c>
      <c r="B159" s="278" t="s">
        <v>101</v>
      </c>
      <c r="C159" s="279">
        <v>86.25</v>
      </c>
      <c r="D159" s="280">
        <v>84.833333333333329</v>
      </c>
      <c r="E159" s="280">
        <v>82.716666666666654</v>
      </c>
      <c r="F159" s="280">
        <v>79.183333333333323</v>
      </c>
      <c r="G159" s="280">
        <v>77.066666666666649</v>
      </c>
      <c r="H159" s="280">
        <v>88.36666666666666</v>
      </c>
      <c r="I159" s="280">
        <v>90.483333333333334</v>
      </c>
      <c r="J159" s="280">
        <v>94.016666666666666</v>
      </c>
      <c r="K159" s="278">
        <v>86.95</v>
      </c>
      <c r="L159" s="278">
        <v>81.3</v>
      </c>
      <c r="M159" s="278">
        <v>165.41794999999999</v>
      </c>
    </row>
    <row r="160" spans="1:13">
      <c r="A160" s="269">
        <v>150</v>
      </c>
      <c r="B160" s="278" t="s">
        <v>376</v>
      </c>
      <c r="C160" s="279">
        <v>1287.6500000000001</v>
      </c>
      <c r="D160" s="280">
        <v>1284.6166666666666</v>
      </c>
      <c r="E160" s="280">
        <v>1271.9333333333332</v>
      </c>
      <c r="F160" s="280">
        <v>1256.2166666666667</v>
      </c>
      <c r="G160" s="280">
        <v>1243.5333333333333</v>
      </c>
      <c r="H160" s="280">
        <v>1300.333333333333</v>
      </c>
      <c r="I160" s="280">
        <v>1313.0166666666664</v>
      </c>
      <c r="J160" s="280">
        <v>1328.7333333333329</v>
      </c>
      <c r="K160" s="278">
        <v>1297.3</v>
      </c>
      <c r="L160" s="278">
        <v>1268.9000000000001</v>
      </c>
      <c r="M160" s="278">
        <v>4.7530000000000003E-2</v>
      </c>
    </row>
    <row r="161" spans="1:13">
      <c r="A161" s="269">
        <v>151</v>
      </c>
      <c r="B161" s="278" t="s">
        <v>377</v>
      </c>
      <c r="C161" s="279">
        <v>1279.75</v>
      </c>
      <c r="D161" s="280">
        <v>1273.6166666666666</v>
      </c>
      <c r="E161" s="280">
        <v>1256.1333333333332</v>
      </c>
      <c r="F161" s="280">
        <v>1232.5166666666667</v>
      </c>
      <c r="G161" s="280">
        <v>1215.0333333333333</v>
      </c>
      <c r="H161" s="280">
        <v>1297.2333333333331</v>
      </c>
      <c r="I161" s="280">
        <v>1314.7166666666662</v>
      </c>
      <c r="J161" s="280">
        <v>1338.333333333333</v>
      </c>
      <c r="K161" s="278">
        <v>1291.0999999999999</v>
      </c>
      <c r="L161" s="278">
        <v>1250</v>
      </c>
      <c r="M161" s="278">
        <v>4.3110000000000002E-2</v>
      </c>
    </row>
    <row r="162" spans="1:13">
      <c r="A162" s="269">
        <v>152</v>
      </c>
      <c r="B162" s="278" t="s">
        <v>378</v>
      </c>
      <c r="C162" s="279">
        <v>14.5</v>
      </c>
      <c r="D162" s="280">
        <v>14.266666666666666</v>
      </c>
      <c r="E162" s="280">
        <v>14.033333333333331</v>
      </c>
      <c r="F162" s="280">
        <v>13.566666666666666</v>
      </c>
      <c r="G162" s="280">
        <v>13.333333333333332</v>
      </c>
      <c r="H162" s="280">
        <v>14.733333333333331</v>
      </c>
      <c r="I162" s="280">
        <v>14.966666666666665</v>
      </c>
      <c r="J162" s="280">
        <v>15.43333333333333</v>
      </c>
      <c r="K162" s="278">
        <v>14.5</v>
      </c>
      <c r="L162" s="278">
        <v>13.8</v>
      </c>
      <c r="M162" s="278">
        <v>2.6978200000000001</v>
      </c>
    </row>
    <row r="163" spans="1:13">
      <c r="A163" s="269">
        <v>153</v>
      </c>
      <c r="B163" s="278" t="s">
        <v>373</v>
      </c>
      <c r="C163" s="279">
        <v>377.95</v>
      </c>
      <c r="D163" s="280">
        <v>375.98333333333335</v>
      </c>
      <c r="E163" s="280">
        <v>371.9666666666667</v>
      </c>
      <c r="F163" s="280">
        <v>365.98333333333335</v>
      </c>
      <c r="G163" s="280">
        <v>361.9666666666667</v>
      </c>
      <c r="H163" s="280">
        <v>381.9666666666667</v>
      </c>
      <c r="I163" s="280">
        <v>385.98333333333335</v>
      </c>
      <c r="J163" s="280">
        <v>391.9666666666667</v>
      </c>
      <c r="K163" s="278">
        <v>380</v>
      </c>
      <c r="L163" s="278">
        <v>370</v>
      </c>
      <c r="M163" s="278">
        <v>0.15497</v>
      </c>
    </row>
    <row r="164" spans="1:13">
      <c r="A164" s="269">
        <v>154</v>
      </c>
      <c r="B164" s="278" t="s">
        <v>383</v>
      </c>
      <c r="C164" s="279">
        <v>199.85</v>
      </c>
      <c r="D164" s="280">
        <v>200.58333333333334</v>
      </c>
      <c r="E164" s="280">
        <v>198.16666666666669</v>
      </c>
      <c r="F164" s="280">
        <v>196.48333333333335</v>
      </c>
      <c r="G164" s="280">
        <v>194.06666666666669</v>
      </c>
      <c r="H164" s="280">
        <v>202.26666666666668</v>
      </c>
      <c r="I164" s="280">
        <v>204.68333333333337</v>
      </c>
      <c r="J164" s="280">
        <v>206.36666666666667</v>
      </c>
      <c r="K164" s="278">
        <v>203</v>
      </c>
      <c r="L164" s="278">
        <v>198.9</v>
      </c>
      <c r="M164" s="278">
        <v>0.79176999999999997</v>
      </c>
    </row>
    <row r="165" spans="1:13">
      <c r="A165" s="269">
        <v>155</v>
      </c>
      <c r="B165" s="278" t="s">
        <v>374</v>
      </c>
      <c r="C165" s="279">
        <v>63.7</v>
      </c>
      <c r="D165" s="280">
        <v>63.4</v>
      </c>
      <c r="E165" s="280">
        <v>61.3</v>
      </c>
      <c r="F165" s="280">
        <v>58.9</v>
      </c>
      <c r="G165" s="280">
        <v>56.8</v>
      </c>
      <c r="H165" s="280">
        <v>65.8</v>
      </c>
      <c r="I165" s="280">
        <v>67.900000000000006</v>
      </c>
      <c r="J165" s="280">
        <v>70.3</v>
      </c>
      <c r="K165" s="278">
        <v>65.5</v>
      </c>
      <c r="L165" s="278">
        <v>61</v>
      </c>
      <c r="M165" s="278">
        <v>0.86936000000000002</v>
      </c>
    </row>
    <row r="166" spans="1:13">
      <c r="A166" s="269">
        <v>156</v>
      </c>
      <c r="B166" s="278" t="s">
        <v>375</v>
      </c>
      <c r="C166" s="279">
        <v>98.4</v>
      </c>
      <c r="D166" s="280">
        <v>98.983333333333334</v>
      </c>
      <c r="E166" s="280">
        <v>96.466666666666669</v>
      </c>
      <c r="F166" s="280">
        <v>94.533333333333331</v>
      </c>
      <c r="G166" s="280">
        <v>92.016666666666666</v>
      </c>
      <c r="H166" s="280">
        <v>100.91666666666667</v>
      </c>
      <c r="I166" s="280">
        <v>103.43333333333335</v>
      </c>
      <c r="J166" s="280">
        <v>105.36666666666667</v>
      </c>
      <c r="K166" s="278">
        <v>101.5</v>
      </c>
      <c r="L166" s="278">
        <v>97.05</v>
      </c>
      <c r="M166" s="278">
        <v>1.7171099999999999</v>
      </c>
    </row>
    <row r="167" spans="1:13">
      <c r="A167" s="269">
        <v>157</v>
      </c>
      <c r="B167" s="278" t="s">
        <v>246</v>
      </c>
      <c r="C167" s="279">
        <v>124.8</v>
      </c>
      <c r="D167" s="280">
        <v>124.93333333333334</v>
      </c>
      <c r="E167" s="280">
        <v>122.91666666666667</v>
      </c>
      <c r="F167" s="280">
        <v>121.03333333333333</v>
      </c>
      <c r="G167" s="280">
        <v>119.01666666666667</v>
      </c>
      <c r="H167" s="280">
        <v>126.81666666666668</v>
      </c>
      <c r="I167" s="280">
        <v>128.83333333333331</v>
      </c>
      <c r="J167" s="280">
        <v>130.7166666666667</v>
      </c>
      <c r="K167" s="278">
        <v>126.95</v>
      </c>
      <c r="L167" s="278">
        <v>123.05</v>
      </c>
      <c r="M167" s="278">
        <v>0.71779999999999999</v>
      </c>
    </row>
    <row r="168" spans="1:13">
      <c r="A168" s="269">
        <v>158</v>
      </c>
      <c r="B168" s="278" t="s">
        <v>379</v>
      </c>
      <c r="C168" s="279">
        <v>4702.25</v>
      </c>
      <c r="D168" s="280">
        <v>4713.05</v>
      </c>
      <c r="E168" s="280">
        <v>4659.3</v>
      </c>
      <c r="F168" s="280">
        <v>4616.3500000000004</v>
      </c>
      <c r="G168" s="280">
        <v>4562.6000000000004</v>
      </c>
      <c r="H168" s="280">
        <v>4756</v>
      </c>
      <c r="I168" s="280">
        <v>4809.75</v>
      </c>
      <c r="J168" s="280">
        <v>4852.7</v>
      </c>
      <c r="K168" s="278">
        <v>4766.8</v>
      </c>
      <c r="L168" s="278">
        <v>4670.1000000000004</v>
      </c>
      <c r="M168" s="278">
        <v>4.2509999999999999E-2</v>
      </c>
    </row>
    <row r="169" spans="1:13">
      <c r="A169" s="269">
        <v>159</v>
      </c>
      <c r="B169" s="278" t="s">
        <v>380</v>
      </c>
      <c r="C169" s="279">
        <v>1373.7</v>
      </c>
      <c r="D169" s="280">
        <v>1378.6166666666668</v>
      </c>
      <c r="E169" s="280">
        <v>1358.5333333333335</v>
      </c>
      <c r="F169" s="280">
        <v>1343.3666666666668</v>
      </c>
      <c r="G169" s="280">
        <v>1323.2833333333335</v>
      </c>
      <c r="H169" s="280">
        <v>1393.7833333333335</v>
      </c>
      <c r="I169" s="280">
        <v>1413.8666666666666</v>
      </c>
      <c r="J169" s="280">
        <v>1429.0333333333335</v>
      </c>
      <c r="K169" s="278">
        <v>1398.7</v>
      </c>
      <c r="L169" s="278">
        <v>1363.45</v>
      </c>
      <c r="M169" s="278">
        <v>0.37626999999999999</v>
      </c>
    </row>
    <row r="170" spans="1:13">
      <c r="A170" s="269">
        <v>160</v>
      </c>
      <c r="B170" s="278" t="s">
        <v>102</v>
      </c>
      <c r="C170" s="279">
        <v>343.7</v>
      </c>
      <c r="D170" s="280">
        <v>341.7166666666667</v>
      </c>
      <c r="E170" s="280">
        <v>333.43333333333339</v>
      </c>
      <c r="F170" s="280">
        <v>323.16666666666669</v>
      </c>
      <c r="G170" s="280">
        <v>314.88333333333338</v>
      </c>
      <c r="H170" s="280">
        <v>351.98333333333341</v>
      </c>
      <c r="I170" s="280">
        <v>360.26666666666671</v>
      </c>
      <c r="J170" s="280">
        <v>370.53333333333342</v>
      </c>
      <c r="K170" s="278">
        <v>350</v>
      </c>
      <c r="L170" s="278">
        <v>331.45</v>
      </c>
      <c r="M170" s="278">
        <v>25.39368</v>
      </c>
    </row>
    <row r="171" spans="1:13">
      <c r="A171" s="269">
        <v>161</v>
      </c>
      <c r="B171" s="278" t="s">
        <v>388</v>
      </c>
      <c r="C171" s="279">
        <v>35</v>
      </c>
      <c r="D171" s="280">
        <v>35.050000000000004</v>
      </c>
      <c r="E171" s="280">
        <v>34.800000000000011</v>
      </c>
      <c r="F171" s="280">
        <v>34.600000000000009</v>
      </c>
      <c r="G171" s="280">
        <v>34.350000000000016</v>
      </c>
      <c r="H171" s="280">
        <v>35.250000000000007</v>
      </c>
      <c r="I171" s="280">
        <v>35.499999999999993</v>
      </c>
      <c r="J171" s="280">
        <v>35.700000000000003</v>
      </c>
      <c r="K171" s="278">
        <v>35.299999999999997</v>
      </c>
      <c r="L171" s="278">
        <v>34.85</v>
      </c>
      <c r="M171" s="278">
        <v>2.3783500000000002</v>
      </c>
    </row>
    <row r="172" spans="1:13">
      <c r="A172" s="269">
        <v>162</v>
      </c>
      <c r="B172" s="278" t="s">
        <v>104</v>
      </c>
      <c r="C172" s="279">
        <v>17.3</v>
      </c>
      <c r="D172" s="280">
        <v>17.216666666666665</v>
      </c>
      <c r="E172" s="280">
        <v>16.983333333333331</v>
      </c>
      <c r="F172" s="280">
        <v>16.666666666666664</v>
      </c>
      <c r="G172" s="280">
        <v>16.43333333333333</v>
      </c>
      <c r="H172" s="280">
        <v>17.533333333333331</v>
      </c>
      <c r="I172" s="280">
        <v>17.766666666666666</v>
      </c>
      <c r="J172" s="280">
        <v>18.083333333333332</v>
      </c>
      <c r="K172" s="278">
        <v>17.45</v>
      </c>
      <c r="L172" s="278">
        <v>16.899999999999999</v>
      </c>
      <c r="M172" s="278">
        <v>57.278820000000003</v>
      </c>
    </row>
    <row r="173" spans="1:13">
      <c r="A173" s="269">
        <v>163</v>
      </c>
      <c r="B173" s="278" t="s">
        <v>389</v>
      </c>
      <c r="C173" s="279">
        <v>131.75</v>
      </c>
      <c r="D173" s="280">
        <v>132.41666666666666</v>
      </c>
      <c r="E173" s="280">
        <v>130.73333333333332</v>
      </c>
      <c r="F173" s="280">
        <v>129.71666666666667</v>
      </c>
      <c r="G173" s="280">
        <v>128.03333333333333</v>
      </c>
      <c r="H173" s="280">
        <v>133.43333333333331</v>
      </c>
      <c r="I173" s="280">
        <v>135.11666666666665</v>
      </c>
      <c r="J173" s="280">
        <v>136.1333333333333</v>
      </c>
      <c r="K173" s="278">
        <v>134.1</v>
      </c>
      <c r="L173" s="278">
        <v>131.4</v>
      </c>
      <c r="M173" s="278">
        <v>3.8587899999999999</v>
      </c>
    </row>
    <row r="174" spans="1:13">
      <c r="A174" s="269">
        <v>164</v>
      </c>
      <c r="B174" s="278" t="s">
        <v>381</v>
      </c>
      <c r="C174" s="279">
        <v>926.9</v>
      </c>
      <c r="D174" s="280">
        <v>929.66666666666663</v>
      </c>
      <c r="E174" s="280">
        <v>919.33333333333326</v>
      </c>
      <c r="F174" s="280">
        <v>911.76666666666665</v>
      </c>
      <c r="G174" s="280">
        <v>901.43333333333328</v>
      </c>
      <c r="H174" s="280">
        <v>937.23333333333323</v>
      </c>
      <c r="I174" s="280">
        <v>947.56666666666649</v>
      </c>
      <c r="J174" s="280">
        <v>955.13333333333321</v>
      </c>
      <c r="K174" s="278">
        <v>940</v>
      </c>
      <c r="L174" s="278">
        <v>922.1</v>
      </c>
      <c r="M174" s="278">
        <v>0.51834999999999998</v>
      </c>
    </row>
    <row r="175" spans="1:13">
      <c r="A175" s="269">
        <v>165</v>
      </c>
      <c r="B175" s="278" t="s">
        <v>247</v>
      </c>
      <c r="C175" s="279">
        <v>354.5</v>
      </c>
      <c r="D175" s="280">
        <v>354.45</v>
      </c>
      <c r="E175" s="280">
        <v>350.09999999999997</v>
      </c>
      <c r="F175" s="280">
        <v>345.7</v>
      </c>
      <c r="G175" s="280">
        <v>341.34999999999997</v>
      </c>
      <c r="H175" s="280">
        <v>358.84999999999997</v>
      </c>
      <c r="I175" s="280">
        <v>363.2</v>
      </c>
      <c r="J175" s="280">
        <v>367.59999999999997</v>
      </c>
      <c r="K175" s="278">
        <v>358.8</v>
      </c>
      <c r="L175" s="278">
        <v>350.05</v>
      </c>
      <c r="M175" s="278">
        <v>0.80508999999999997</v>
      </c>
    </row>
    <row r="176" spans="1:13">
      <c r="A176" s="269">
        <v>166</v>
      </c>
      <c r="B176" s="278" t="s">
        <v>105</v>
      </c>
      <c r="C176" s="279">
        <v>564.65</v>
      </c>
      <c r="D176" s="280">
        <v>562.65</v>
      </c>
      <c r="E176" s="280">
        <v>557.9</v>
      </c>
      <c r="F176" s="280">
        <v>551.15</v>
      </c>
      <c r="G176" s="280">
        <v>546.4</v>
      </c>
      <c r="H176" s="280">
        <v>569.4</v>
      </c>
      <c r="I176" s="280">
        <v>574.15</v>
      </c>
      <c r="J176" s="280">
        <v>580.9</v>
      </c>
      <c r="K176" s="278">
        <v>567.4</v>
      </c>
      <c r="L176" s="278">
        <v>555.9</v>
      </c>
      <c r="M176" s="278">
        <v>14.12416</v>
      </c>
    </row>
    <row r="177" spans="1:13">
      <c r="A177" s="269">
        <v>167</v>
      </c>
      <c r="B177" s="278" t="s">
        <v>248</v>
      </c>
      <c r="C177" s="279">
        <v>251.45</v>
      </c>
      <c r="D177" s="280">
        <v>253.19999999999996</v>
      </c>
      <c r="E177" s="280">
        <v>248.44999999999993</v>
      </c>
      <c r="F177" s="280">
        <v>245.44999999999996</v>
      </c>
      <c r="G177" s="280">
        <v>240.69999999999993</v>
      </c>
      <c r="H177" s="280">
        <v>256.19999999999993</v>
      </c>
      <c r="I177" s="280">
        <v>260.95</v>
      </c>
      <c r="J177" s="280">
        <v>263.94999999999993</v>
      </c>
      <c r="K177" s="278">
        <v>257.95</v>
      </c>
      <c r="L177" s="278">
        <v>250.2</v>
      </c>
      <c r="M177" s="278">
        <v>1.2871900000000001</v>
      </c>
    </row>
    <row r="178" spans="1:13">
      <c r="A178" s="269">
        <v>168</v>
      </c>
      <c r="B178" s="278" t="s">
        <v>249</v>
      </c>
      <c r="C178" s="279">
        <v>596.65</v>
      </c>
      <c r="D178" s="280">
        <v>591.88333333333333</v>
      </c>
      <c r="E178" s="280">
        <v>581.81666666666661</v>
      </c>
      <c r="F178" s="280">
        <v>566.98333333333323</v>
      </c>
      <c r="G178" s="280">
        <v>556.91666666666652</v>
      </c>
      <c r="H178" s="280">
        <v>606.7166666666667</v>
      </c>
      <c r="I178" s="280">
        <v>616.78333333333353</v>
      </c>
      <c r="J178" s="280">
        <v>631.61666666666679</v>
      </c>
      <c r="K178" s="278">
        <v>601.95000000000005</v>
      </c>
      <c r="L178" s="278">
        <v>577.04999999999995</v>
      </c>
      <c r="M178" s="278">
        <v>5.5689500000000001</v>
      </c>
    </row>
    <row r="179" spans="1:13">
      <c r="A179" s="269">
        <v>169</v>
      </c>
      <c r="B179" s="278" t="s">
        <v>390</v>
      </c>
      <c r="C179" s="279">
        <v>57.25</v>
      </c>
      <c r="D179" s="280">
        <v>56.783333333333331</v>
      </c>
      <c r="E179" s="280">
        <v>55.816666666666663</v>
      </c>
      <c r="F179" s="280">
        <v>54.383333333333333</v>
      </c>
      <c r="G179" s="280">
        <v>53.416666666666664</v>
      </c>
      <c r="H179" s="280">
        <v>58.216666666666661</v>
      </c>
      <c r="I179" s="280">
        <v>59.18333333333333</v>
      </c>
      <c r="J179" s="280">
        <v>60.61666666666666</v>
      </c>
      <c r="K179" s="278">
        <v>57.75</v>
      </c>
      <c r="L179" s="278">
        <v>55.35</v>
      </c>
      <c r="M179" s="278">
        <v>2.1715800000000001</v>
      </c>
    </row>
    <row r="180" spans="1:13">
      <c r="A180" s="269">
        <v>170</v>
      </c>
      <c r="B180" s="278" t="s">
        <v>382</v>
      </c>
      <c r="C180" s="279">
        <v>171.75</v>
      </c>
      <c r="D180" s="280">
        <v>170.91666666666666</v>
      </c>
      <c r="E180" s="280">
        <v>167.33333333333331</v>
      </c>
      <c r="F180" s="280">
        <v>162.91666666666666</v>
      </c>
      <c r="G180" s="280">
        <v>159.33333333333331</v>
      </c>
      <c r="H180" s="280">
        <v>175.33333333333331</v>
      </c>
      <c r="I180" s="280">
        <v>178.91666666666663</v>
      </c>
      <c r="J180" s="280">
        <v>183.33333333333331</v>
      </c>
      <c r="K180" s="278">
        <v>174.5</v>
      </c>
      <c r="L180" s="278">
        <v>166.5</v>
      </c>
      <c r="M180" s="278">
        <v>46.782359999999997</v>
      </c>
    </row>
    <row r="181" spans="1:13">
      <c r="A181" s="269">
        <v>171</v>
      </c>
      <c r="B181" s="278" t="s">
        <v>250</v>
      </c>
      <c r="C181" s="279">
        <v>182.4</v>
      </c>
      <c r="D181" s="280">
        <v>182.13333333333333</v>
      </c>
      <c r="E181" s="280">
        <v>178.26666666666665</v>
      </c>
      <c r="F181" s="280">
        <v>174.13333333333333</v>
      </c>
      <c r="G181" s="280">
        <v>170.26666666666665</v>
      </c>
      <c r="H181" s="280">
        <v>186.26666666666665</v>
      </c>
      <c r="I181" s="280">
        <v>190.13333333333333</v>
      </c>
      <c r="J181" s="280">
        <v>194.26666666666665</v>
      </c>
      <c r="K181" s="278">
        <v>186</v>
      </c>
      <c r="L181" s="278">
        <v>178</v>
      </c>
      <c r="M181" s="278">
        <v>2.5829300000000002</v>
      </c>
    </row>
    <row r="182" spans="1:13">
      <c r="A182" s="269">
        <v>172</v>
      </c>
      <c r="B182" s="278" t="s">
        <v>106</v>
      </c>
      <c r="C182" s="279">
        <v>536.85</v>
      </c>
      <c r="D182" s="280">
        <v>527.6</v>
      </c>
      <c r="E182" s="280">
        <v>516.25</v>
      </c>
      <c r="F182" s="280">
        <v>495.65</v>
      </c>
      <c r="G182" s="280">
        <v>484.29999999999995</v>
      </c>
      <c r="H182" s="280">
        <v>548.20000000000005</v>
      </c>
      <c r="I182" s="280">
        <v>559.55000000000018</v>
      </c>
      <c r="J182" s="280">
        <v>580.15000000000009</v>
      </c>
      <c r="K182" s="278">
        <v>538.95000000000005</v>
      </c>
      <c r="L182" s="278">
        <v>507</v>
      </c>
      <c r="M182" s="278">
        <v>28.513590000000001</v>
      </c>
    </row>
    <row r="183" spans="1:13">
      <c r="A183" s="269">
        <v>173</v>
      </c>
      <c r="B183" s="278" t="s">
        <v>384</v>
      </c>
      <c r="C183" s="279">
        <v>73.400000000000006</v>
      </c>
      <c r="D183" s="280">
        <v>73.966666666666654</v>
      </c>
      <c r="E183" s="280">
        <v>72.633333333333312</v>
      </c>
      <c r="F183" s="280">
        <v>71.86666666666666</v>
      </c>
      <c r="G183" s="280">
        <v>70.533333333333317</v>
      </c>
      <c r="H183" s="280">
        <v>74.733333333333306</v>
      </c>
      <c r="I183" s="280">
        <v>76.066666666666649</v>
      </c>
      <c r="J183" s="280">
        <v>76.8333333333333</v>
      </c>
      <c r="K183" s="278">
        <v>75.3</v>
      </c>
      <c r="L183" s="278">
        <v>73.2</v>
      </c>
      <c r="M183" s="278">
        <v>0.73753000000000002</v>
      </c>
    </row>
    <row r="184" spans="1:13">
      <c r="A184" s="269">
        <v>174</v>
      </c>
      <c r="B184" s="278" t="s">
        <v>385</v>
      </c>
      <c r="C184" s="279">
        <v>480.2</v>
      </c>
      <c r="D184" s="280">
        <v>478.90000000000003</v>
      </c>
      <c r="E184" s="280">
        <v>473.30000000000007</v>
      </c>
      <c r="F184" s="280">
        <v>466.40000000000003</v>
      </c>
      <c r="G184" s="280">
        <v>460.80000000000007</v>
      </c>
      <c r="H184" s="280">
        <v>485.80000000000007</v>
      </c>
      <c r="I184" s="280">
        <v>491.40000000000009</v>
      </c>
      <c r="J184" s="280">
        <v>498.30000000000007</v>
      </c>
      <c r="K184" s="278">
        <v>484.5</v>
      </c>
      <c r="L184" s="278">
        <v>472</v>
      </c>
      <c r="M184" s="278">
        <v>4.3400000000000001E-2</v>
      </c>
    </row>
    <row r="185" spans="1:13">
      <c r="A185" s="269">
        <v>175</v>
      </c>
      <c r="B185" s="278" t="s">
        <v>391</v>
      </c>
      <c r="C185" s="279">
        <v>40.799999999999997</v>
      </c>
      <c r="D185" s="280">
        <v>40.75</v>
      </c>
      <c r="E185" s="280">
        <v>40.25</v>
      </c>
      <c r="F185" s="280">
        <v>39.700000000000003</v>
      </c>
      <c r="G185" s="280">
        <v>39.200000000000003</v>
      </c>
      <c r="H185" s="280">
        <v>41.3</v>
      </c>
      <c r="I185" s="280">
        <v>41.8</v>
      </c>
      <c r="J185" s="280">
        <v>42.349999999999994</v>
      </c>
      <c r="K185" s="278">
        <v>41.25</v>
      </c>
      <c r="L185" s="278">
        <v>40.200000000000003</v>
      </c>
      <c r="M185" s="278">
        <v>1.5623800000000001</v>
      </c>
    </row>
    <row r="186" spans="1:13">
      <c r="A186" s="269">
        <v>176</v>
      </c>
      <c r="B186" s="278" t="s">
        <v>251</v>
      </c>
      <c r="C186" s="279">
        <v>186.75</v>
      </c>
      <c r="D186" s="280">
        <v>186.01666666666665</v>
      </c>
      <c r="E186" s="280">
        <v>183.73333333333329</v>
      </c>
      <c r="F186" s="280">
        <v>180.71666666666664</v>
      </c>
      <c r="G186" s="280">
        <v>178.43333333333328</v>
      </c>
      <c r="H186" s="280">
        <v>189.0333333333333</v>
      </c>
      <c r="I186" s="280">
        <v>191.31666666666666</v>
      </c>
      <c r="J186" s="280">
        <v>194.33333333333331</v>
      </c>
      <c r="K186" s="278">
        <v>188.3</v>
      </c>
      <c r="L186" s="278">
        <v>183</v>
      </c>
      <c r="M186" s="278">
        <v>5.9177999999999997</v>
      </c>
    </row>
    <row r="187" spans="1:13">
      <c r="A187" s="269">
        <v>177</v>
      </c>
      <c r="B187" s="278" t="s">
        <v>386</v>
      </c>
      <c r="C187" s="279">
        <v>318.7</v>
      </c>
      <c r="D187" s="280">
        <v>317.16666666666669</v>
      </c>
      <c r="E187" s="280">
        <v>309.53333333333336</v>
      </c>
      <c r="F187" s="280">
        <v>300.36666666666667</v>
      </c>
      <c r="G187" s="280">
        <v>292.73333333333335</v>
      </c>
      <c r="H187" s="280">
        <v>326.33333333333337</v>
      </c>
      <c r="I187" s="280">
        <v>333.9666666666667</v>
      </c>
      <c r="J187" s="280">
        <v>343.13333333333338</v>
      </c>
      <c r="K187" s="278">
        <v>324.8</v>
      </c>
      <c r="L187" s="278">
        <v>308</v>
      </c>
      <c r="M187" s="278">
        <v>0.82840999999999998</v>
      </c>
    </row>
    <row r="188" spans="1:13">
      <c r="A188" s="269">
        <v>178</v>
      </c>
      <c r="B188" s="278" t="s">
        <v>387</v>
      </c>
      <c r="C188" s="279">
        <v>249.65</v>
      </c>
      <c r="D188" s="280">
        <v>247.05000000000004</v>
      </c>
      <c r="E188" s="280">
        <v>243.90000000000009</v>
      </c>
      <c r="F188" s="280">
        <v>238.15000000000006</v>
      </c>
      <c r="G188" s="280">
        <v>235.00000000000011</v>
      </c>
      <c r="H188" s="280">
        <v>252.80000000000007</v>
      </c>
      <c r="I188" s="280">
        <v>255.95</v>
      </c>
      <c r="J188" s="280">
        <v>261.70000000000005</v>
      </c>
      <c r="K188" s="278">
        <v>250.2</v>
      </c>
      <c r="L188" s="278">
        <v>241.3</v>
      </c>
      <c r="M188" s="278">
        <v>2.9337200000000001</v>
      </c>
    </row>
    <row r="189" spans="1:13">
      <c r="A189" s="269">
        <v>179</v>
      </c>
      <c r="B189" s="278" t="s">
        <v>392</v>
      </c>
      <c r="C189" s="279">
        <v>560.65</v>
      </c>
      <c r="D189" s="280">
        <v>560.9</v>
      </c>
      <c r="E189" s="280">
        <v>556.34999999999991</v>
      </c>
      <c r="F189" s="280">
        <v>552.04999999999995</v>
      </c>
      <c r="G189" s="280">
        <v>547.49999999999989</v>
      </c>
      <c r="H189" s="280">
        <v>565.19999999999993</v>
      </c>
      <c r="I189" s="280">
        <v>569.74999999999989</v>
      </c>
      <c r="J189" s="280">
        <v>574.04999999999995</v>
      </c>
      <c r="K189" s="278">
        <v>565.45000000000005</v>
      </c>
      <c r="L189" s="278">
        <v>556.6</v>
      </c>
      <c r="M189" s="278">
        <v>2.24E-2</v>
      </c>
    </row>
    <row r="190" spans="1:13">
      <c r="A190" s="269">
        <v>180</v>
      </c>
      <c r="B190" s="278" t="s">
        <v>400</v>
      </c>
      <c r="C190" s="279">
        <v>530.54999999999995</v>
      </c>
      <c r="D190" s="280">
        <v>524.9666666666667</v>
      </c>
      <c r="E190" s="280">
        <v>515.73333333333335</v>
      </c>
      <c r="F190" s="280">
        <v>500.91666666666663</v>
      </c>
      <c r="G190" s="280">
        <v>491.68333333333328</v>
      </c>
      <c r="H190" s="280">
        <v>539.78333333333342</v>
      </c>
      <c r="I190" s="280">
        <v>549.01666666666677</v>
      </c>
      <c r="J190" s="280">
        <v>563.83333333333348</v>
      </c>
      <c r="K190" s="278">
        <v>534.20000000000005</v>
      </c>
      <c r="L190" s="278">
        <v>510.15</v>
      </c>
      <c r="M190" s="278">
        <v>0.38908999999999999</v>
      </c>
    </row>
    <row r="191" spans="1:13">
      <c r="A191" s="269">
        <v>181</v>
      </c>
      <c r="B191" s="278" t="s">
        <v>394</v>
      </c>
      <c r="C191" s="279">
        <v>516.54999999999995</v>
      </c>
      <c r="D191" s="280">
        <v>514.7166666666667</v>
      </c>
      <c r="E191" s="280">
        <v>509.43333333333339</v>
      </c>
      <c r="F191" s="280">
        <v>502.31666666666672</v>
      </c>
      <c r="G191" s="280">
        <v>497.03333333333342</v>
      </c>
      <c r="H191" s="280">
        <v>521.83333333333337</v>
      </c>
      <c r="I191" s="280">
        <v>527.11666666666667</v>
      </c>
      <c r="J191" s="280">
        <v>534.23333333333335</v>
      </c>
      <c r="K191" s="278">
        <v>520</v>
      </c>
      <c r="L191" s="278">
        <v>507.6</v>
      </c>
      <c r="M191" s="278">
        <v>0.14222000000000001</v>
      </c>
    </row>
    <row r="192" spans="1:13">
      <c r="A192" s="269">
        <v>182</v>
      </c>
      <c r="B192" s="278" t="s">
        <v>107</v>
      </c>
      <c r="C192" s="279">
        <v>469.6</v>
      </c>
      <c r="D192" s="280">
        <v>470.55</v>
      </c>
      <c r="E192" s="280">
        <v>446.1</v>
      </c>
      <c r="F192" s="280">
        <v>422.6</v>
      </c>
      <c r="G192" s="280">
        <v>398.15000000000003</v>
      </c>
      <c r="H192" s="280">
        <v>494.05</v>
      </c>
      <c r="I192" s="280">
        <v>518.5</v>
      </c>
      <c r="J192" s="280">
        <v>542</v>
      </c>
      <c r="K192" s="278">
        <v>495</v>
      </c>
      <c r="L192" s="278">
        <v>447.05</v>
      </c>
      <c r="M192" s="278">
        <v>63.726370000000003</v>
      </c>
    </row>
    <row r="193" spans="1:13">
      <c r="A193" s="269">
        <v>183</v>
      </c>
      <c r="B193" s="278" t="s">
        <v>109</v>
      </c>
      <c r="C193" s="279">
        <v>526.75</v>
      </c>
      <c r="D193" s="280">
        <v>523.4666666666667</v>
      </c>
      <c r="E193" s="280">
        <v>518.28333333333342</v>
      </c>
      <c r="F193" s="280">
        <v>509.81666666666672</v>
      </c>
      <c r="G193" s="280">
        <v>504.63333333333344</v>
      </c>
      <c r="H193" s="280">
        <v>531.93333333333339</v>
      </c>
      <c r="I193" s="280">
        <v>537.11666666666679</v>
      </c>
      <c r="J193" s="280">
        <v>545.58333333333337</v>
      </c>
      <c r="K193" s="278">
        <v>528.65</v>
      </c>
      <c r="L193" s="278">
        <v>515</v>
      </c>
      <c r="M193" s="278">
        <v>31.387329999999999</v>
      </c>
    </row>
    <row r="194" spans="1:13">
      <c r="A194" s="269">
        <v>184</v>
      </c>
      <c r="B194" s="278" t="s">
        <v>110</v>
      </c>
      <c r="C194" s="279">
        <v>1627</v>
      </c>
      <c r="D194" s="280">
        <v>1604</v>
      </c>
      <c r="E194" s="280">
        <v>1568</v>
      </c>
      <c r="F194" s="280">
        <v>1509</v>
      </c>
      <c r="G194" s="280">
        <v>1473</v>
      </c>
      <c r="H194" s="280">
        <v>1663</v>
      </c>
      <c r="I194" s="280">
        <v>1699</v>
      </c>
      <c r="J194" s="280">
        <v>1758</v>
      </c>
      <c r="K194" s="278">
        <v>1640</v>
      </c>
      <c r="L194" s="278">
        <v>1545</v>
      </c>
      <c r="M194" s="278">
        <v>68.470429999999993</v>
      </c>
    </row>
    <row r="195" spans="1:13">
      <c r="A195" s="269">
        <v>185</v>
      </c>
      <c r="B195" s="278" t="s">
        <v>253</v>
      </c>
      <c r="C195" s="279">
        <v>2475.3000000000002</v>
      </c>
      <c r="D195" s="280">
        <v>2475.1</v>
      </c>
      <c r="E195" s="280">
        <v>2440.1999999999998</v>
      </c>
      <c r="F195" s="280">
        <v>2405.1</v>
      </c>
      <c r="G195" s="280">
        <v>2370.1999999999998</v>
      </c>
      <c r="H195" s="280">
        <v>2510.1999999999998</v>
      </c>
      <c r="I195" s="280">
        <v>2545.1000000000004</v>
      </c>
      <c r="J195" s="280">
        <v>2580.1999999999998</v>
      </c>
      <c r="K195" s="278">
        <v>2510</v>
      </c>
      <c r="L195" s="278">
        <v>2440</v>
      </c>
      <c r="M195" s="278">
        <v>2.03078</v>
      </c>
    </row>
    <row r="196" spans="1:13">
      <c r="A196" s="269">
        <v>186</v>
      </c>
      <c r="B196" s="278" t="s">
        <v>111</v>
      </c>
      <c r="C196" s="279">
        <v>857.1</v>
      </c>
      <c r="D196" s="280">
        <v>851.1</v>
      </c>
      <c r="E196" s="280">
        <v>838.2</v>
      </c>
      <c r="F196" s="280">
        <v>819.30000000000007</v>
      </c>
      <c r="G196" s="280">
        <v>806.40000000000009</v>
      </c>
      <c r="H196" s="280">
        <v>870</v>
      </c>
      <c r="I196" s="280">
        <v>882.89999999999986</v>
      </c>
      <c r="J196" s="280">
        <v>901.8</v>
      </c>
      <c r="K196" s="278">
        <v>864</v>
      </c>
      <c r="L196" s="278">
        <v>832.2</v>
      </c>
      <c r="M196" s="278">
        <v>200.07413</v>
      </c>
    </row>
    <row r="197" spans="1:13">
      <c r="A197" s="269">
        <v>187</v>
      </c>
      <c r="B197" s="278" t="s">
        <v>254</v>
      </c>
      <c r="C197" s="279">
        <v>479.25</v>
      </c>
      <c r="D197" s="280">
        <v>478.16666666666669</v>
      </c>
      <c r="E197" s="280">
        <v>473.58333333333337</v>
      </c>
      <c r="F197" s="280">
        <v>467.91666666666669</v>
      </c>
      <c r="G197" s="280">
        <v>463.33333333333337</v>
      </c>
      <c r="H197" s="280">
        <v>483.83333333333337</v>
      </c>
      <c r="I197" s="280">
        <v>488.41666666666674</v>
      </c>
      <c r="J197" s="280">
        <v>494.08333333333337</v>
      </c>
      <c r="K197" s="278">
        <v>482.75</v>
      </c>
      <c r="L197" s="278">
        <v>472.5</v>
      </c>
      <c r="M197" s="278">
        <v>31.128050000000002</v>
      </c>
    </row>
    <row r="198" spans="1:13">
      <c r="A198" s="269">
        <v>188</v>
      </c>
      <c r="B198" s="278" t="s">
        <v>252</v>
      </c>
      <c r="C198" s="279">
        <v>756.65</v>
      </c>
      <c r="D198" s="280">
        <v>754.68333333333339</v>
      </c>
      <c r="E198" s="280">
        <v>737.36666666666679</v>
      </c>
      <c r="F198" s="280">
        <v>718.08333333333337</v>
      </c>
      <c r="G198" s="280">
        <v>700.76666666666677</v>
      </c>
      <c r="H198" s="280">
        <v>773.96666666666681</v>
      </c>
      <c r="I198" s="280">
        <v>791.28333333333342</v>
      </c>
      <c r="J198" s="280">
        <v>810.56666666666683</v>
      </c>
      <c r="K198" s="278">
        <v>772</v>
      </c>
      <c r="L198" s="278">
        <v>735.4</v>
      </c>
      <c r="M198" s="278">
        <v>1.5705800000000001</v>
      </c>
    </row>
    <row r="199" spans="1:13">
      <c r="A199" s="269">
        <v>189</v>
      </c>
      <c r="B199" s="278" t="s">
        <v>395</v>
      </c>
      <c r="C199" s="279">
        <v>154.75</v>
      </c>
      <c r="D199" s="280">
        <v>152.23333333333332</v>
      </c>
      <c r="E199" s="280">
        <v>148.46666666666664</v>
      </c>
      <c r="F199" s="280">
        <v>142.18333333333331</v>
      </c>
      <c r="G199" s="280">
        <v>138.41666666666663</v>
      </c>
      <c r="H199" s="280">
        <v>158.51666666666665</v>
      </c>
      <c r="I199" s="280">
        <v>162.28333333333336</v>
      </c>
      <c r="J199" s="280">
        <v>168.56666666666666</v>
      </c>
      <c r="K199" s="278">
        <v>156</v>
      </c>
      <c r="L199" s="278">
        <v>145.94999999999999</v>
      </c>
      <c r="M199" s="278">
        <v>5.39229</v>
      </c>
    </row>
    <row r="200" spans="1:13">
      <c r="A200" s="269">
        <v>190</v>
      </c>
      <c r="B200" s="278" t="s">
        <v>396</v>
      </c>
      <c r="C200" s="279">
        <v>232.2</v>
      </c>
      <c r="D200" s="280">
        <v>234.05000000000004</v>
      </c>
      <c r="E200" s="280">
        <v>228.20000000000007</v>
      </c>
      <c r="F200" s="280">
        <v>224.20000000000005</v>
      </c>
      <c r="G200" s="280">
        <v>218.35000000000008</v>
      </c>
      <c r="H200" s="280">
        <v>238.05000000000007</v>
      </c>
      <c r="I200" s="280">
        <v>243.90000000000003</v>
      </c>
      <c r="J200" s="280">
        <v>247.90000000000006</v>
      </c>
      <c r="K200" s="278">
        <v>239.9</v>
      </c>
      <c r="L200" s="278">
        <v>230.05</v>
      </c>
      <c r="M200" s="278">
        <v>0.18603</v>
      </c>
    </row>
    <row r="201" spans="1:13">
      <c r="A201" s="269">
        <v>191</v>
      </c>
      <c r="B201" s="278" t="s">
        <v>112</v>
      </c>
      <c r="C201" s="279">
        <v>2023.6</v>
      </c>
      <c r="D201" s="280">
        <v>2027.5833333333333</v>
      </c>
      <c r="E201" s="280">
        <v>1987.3666666666663</v>
      </c>
      <c r="F201" s="280">
        <v>1951.133333333333</v>
      </c>
      <c r="G201" s="280">
        <v>1910.9166666666661</v>
      </c>
      <c r="H201" s="280">
        <v>2063.8166666666666</v>
      </c>
      <c r="I201" s="280">
        <v>2104.0333333333333</v>
      </c>
      <c r="J201" s="280">
        <v>2140.2666666666669</v>
      </c>
      <c r="K201" s="278">
        <v>2067.8000000000002</v>
      </c>
      <c r="L201" s="278">
        <v>1991.35</v>
      </c>
      <c r="M201" s="278">
        <v>27.826329999999999</v>
      </c>
    </row>
    <row r="202" spans="1:13">
      <c r="A202" s="269">
        <v>192</v>
      </c>
      <c r="B202" s="278" t="s">
        <v>113</v>
      </c>
      <c r="C202" s="279">
        <v>235.1</v>
      </c>
      <c r="D202" s="280">
        <v>235.01666666666665</v>
      </c>
      <c r="E202" s="280">
        <v>231.2833333333333</v>
      </c>
      <c r="F202" s="280">
        <v>227.46666666666664</v>
      </c>
      <c r="G202" s="280">
        <v>223.73333333333329</v>
      </c>
      <c r="H202" s="280">
        <v>238.83333333333331</v>
      </c>
      <c r="I202" s="280">
        <v>242.56666666666666</v>
      </c>
      <c r="J202" s="280">
        <v>246.38333333333333</v>
      </c>
      <c r="K202" s="278">
        <v>238.75</v>
      </c>
      <c r="L202" s="278">
        <v>231.2</v>
      </c>
      <c r="M202" s="278">
        <v>14.812900000000001</v>
      </c>
    </row>
    <row r="203" spans="1:13">
      <c r="A203" s="269">
        <v>193</v>
      </c>
      <c r="B203" s="278" t="s">
        <v>397</v>
      </c>
      <c r="C203" s="279">
        <v>9.1</v>
      </c>
      <c r="D203" s="280">
        <v>9.1333333333333329</v>
      </c>
      <c r="E203" s="280">
        <v>8.8666666666666654</v>
      </c>
      <c r="F203" s="280">
        <v>8.6333333333333329</v>
      </c>
      <c r="G203" s="280">
        <v>8.3666666666666654</v>
      </c>
      <c r="H203" s="280">
        <v>9.3666666666666654</v>
      </c>
      <c r="I203" s="280">
        <v>9.6333333333333311</v>
      </c>
      <c r="J203" s="280">
        <v>9.8666666666666654</v>
      </c>
      <c r="K203" s="278">
        <v>9.4</v>
      </c>
      <c r="L203" s="278">
        <v>8.9</v>
      </c>
      <c r="M203" s="278">
        <v>24.712530000000001</v>
      </c>
    </row>
    <row r="204" spans="1:13">
      <c r="A204" s="269">
        <v>194</v>
      </c>
      <c r="B204" s="278" t="s">
        <v>399</v>
      </c>
      <c r="C204" s="279">
        <v>46</v>
      </c>
      <c r="D204" s="280">
        <v>45.9</v>
      </c>
      <c r="E204" s="280">
        <v>45.3</v>
      </c>
      <c r="F204" s="280">
        <v>44.6</v>
      </c>
      <c r="G204" s="280">
        <v>44</v>
      </c>
      <c r="H204" s="280">
        <v>46.599999999999994</v>
      </c>
      <c r="I204" s="280">
        <v>47.2</v>
      </c>
      <c r="J204" s="280">
        <v>47.899999999999991</v>
      </c>
      <c r="K204" s="278">
        <v>46.5</v>
      </c>
      <c r="L204" s="278">
        <v>45.2</v>
      </c>
      <c r="M204" s="278">
        <v>0.76670000000000005</v>
      </c>
    </row>
    <row r="205" spans="1:13">
      <c r="A205" s="269">
        <v>195</v>
      </c>
      <c r="B205" s="278" t="s">
        <v>115</v>
      </c>
      <c r="C205" s="279">
        <v>120.8</v>
      </c>
      <c r="D205" s="280">
        <v>119.66666666666667</v>
      </c>
      <c r="E205" s="280">
        <v>117.38333333333334</v>
      </c>
      <c r="F205" s="280">
        <v>113.96666666666667</v>
      </c>
      <c r="G205" s="280">
        <v>111.68333333333334</v>
      </c>
      <c r="H205" s="280">
        <v>123.08333333333334</v>
      </c>
      <c r="I205" s="280">
        <v>125.36666666666667</v>
      </c>
      <c r="J205" s="280">
        <v>128.78333333333336</v>
      </c>
      <c r="K205" s="278">
        <v>121.95</v>
      </c>
      <c r="L205" s="278">
        <v>116.25</v>
      </c>
      <c r="M205" s="278">
        <v>87.183999999999997</v>
      </c>
    </row>
    <row r="206" spans="1:13">
      <c r="A206" s="269">
        <v>196</v>
      </c>
      <c r="B206" s="278" t="s">
        <v>401</v>
      </c>
      <c r="C206" s="279">
        <v>25.1</v>
      </c>
      <c r="D206" s="280">
        <v>25.2</v>
      </c>
      <c r="E206" s="280">
        <v>24.75</v>
      </c>
      <c r="F206" s="280">
        <v>24.400000000000002</v>
      </c>
      <c r="G206" s="280">
        <v>23.950000000000003</v>
      </c>
      <c r="H206" s="280">
        <v>25.549999999999997</v>
      </c>
      <c r="I206" s="280">
        <v>25.999999999999993</v>
      </c>
      <c r="J206" s="280">
        <v>26.349999999999994</v>
      </c>
      <c r="K206" s="278">
        <v>25.65</v>
      </c>
      <c r="L206" s="278">
        <v>24.85</v>
      </c>
      <c r="M206" s="278">
        <v>3.2055799999999999</v>
      </c>
    </row>
    <row r="207" spans="1:13">
      <c r="A207" s="269">
        <v>197</v>
      </c>
      <c r="B207" s="278" t="s">
        <v>116</v>
      </c>
      <c r="C207" s="279">
        <v>178.85</v>
      </c>
      <c r="D207" s="280">
        <v>176.9</v>
      </c>
      <c r="E207" s="280">
        <v>172.9</v>
      </c>
      <c r="F207" s="280">
        <v>166.95</v>
      </c>
      <c r="G207" s="280">
        <v>162.94999999999999</v>
      </c>
      <c r="H207" s="280">
        <v>182.85000000000002</v>
      </c>
      <c r="I207" s="280">
        <v>186.85000000000002</v>
      </c>
      <c r="J207" s="280">
        <v>192.80000000000004</v>
      </c>
      <c r="K207" s="278">
        <v>180.9</v>
      </c>
      <c r="L207" s="278">
        <v>170.95</v>
      </c>
      <c r="M207" s="278">
        <v>68.704740000000001</v>
      </c>
    </row>
    <row r="208" spans="1:13">
      <c r="A208" s="269">
        <v>198</v>
      </c>
      <c r="B208" s="278" t="s">
        <v>117</v>
      </c>
      <c r="C208" s="279">
        <v>1990.85</v>
      </c>
      <c r="D208" s="280">
        <v>1991.95</v>
      </c>
      <c r="E208" s="280">
        <v>1973.9</v>
      </c>
      <c r="F208" s="280">
        <v>1956.95</v>
      </c>
      <c r="G208" s="280">
        <v>1938.9</v>
      </c>
      <c r="H208" s="280">
        <v>2008.9</v>
      </c>
      <c r="I208" s="280">
        <v>2026.9499999999998</v>
      </c>
      <c r="J208" s="280">
        <v>2043.9</v>
      </c>
      <c r="K208" s="278">
        <v>2010</v>
      </c>
      <c r="L208" s="278">
        <v>1975</v>
      </c>
      <c r="M208" s="278">
        <v>39.270760000000003</v>
      </c>
    </row>
    <row r="209" spans="1:13">
      <c r="A209" s="269">
        <v>199</v>
      </c>
      <c r="B209" s="278" t="s">
        <v>255</v>
      </c>
      <c r="C209" s="279">
        <v>170.65</v>
      </c>
      <c r="D209" s="280">
        <v>170.65</v>
      </c>
      <c r="E209" s="280">
        <v>168.3</v>
      </c>
      <c r="F209" s="280">
        <v>165.95000000000002</v>
      </c>
      <c r="G209" s="280">
        <v>163.60000000000002</v>
      </c>
      <c r="H209" s="280">
        <v>173</v>
      </c>
      <c r="I209" s="280">
        <v>175.34999999999997</v>
      </c>
      <c r="J209" s="280">
        <v>177.7</v>
      </c>
      <c r="K209" s="278">
        <v>173</v>
      </c>
      <c r="L209" s="278">
        <v>168.3</v>
      </c>
      <c r="M209" s="278">
        <v>5.1611000000000002</v>
      </c>
    </row>
    <row r="210" spans="1:13">
      <c r="A210" s="269">
        <v>200</v>
      </c>
      <c r="B210" s="278" t="s">
        <v>402</v>
      </c>
      <c r="C210" s="279">
        <v>26796.2</v>
      </c>
      <c r="D210" s="280">
        <v>26931.416666666668</v>
      </c>
      <c r="E210" s="280">
        <v>26614.833333333336</v>
      </c>
      <c r="F210" s="280">
        <v>26433.466666666667</v>
      </c>
      <c r="G210" s="280">
        <v>26116.883333333335</v>
      </c>
      <c r="H210" s="280">
        <v>27112.783333333336</v>
      </c>
      <c r="I210" s="280">
        <v>27429.366666666672</v>
      </c>
      <c r="J210" s="280">
        <v>27610.733333333337</v>
      </c>
      <c r="K210" s="278">
        <v>27248</v>
      </c>
      <c r="L210" s="278">
        <v>26750.05</v>
      </c>
      <c r="M210" s="278">
        <v>9.6100000000000005E-3</v>
      </c>
    </row>
    <row r="211" spans="1:13">
      <c r="A211" s="269">
        <v>201</v>
      </c>
      <c r="B211" s="278" t="s">
        <v>398</v>
      </c>
      <c r="C211" s="279">
        <v>43.75</v>
      </c>
      <c r="D211" s="280">
        <v>43.983333333333327</v>
      </c>
      <c r="E211" s="280">
        <v>42.966666666666654</v>
      </c>
      <c r="F211" s="280">
        <v>42.18333333333333</v>
      </c>
      <c r="G211" s="280">
        <v>41.166666666666657</v>
      </c>
      <c r="H211" s="280">
        <v>44.766666666666652</v>
      </c>
      <c r="I211" s="280">
        <v>45.783333333333317</v>
      </c>
      <c r="J211" s="280">
        <v>46.566666666666649</v>
      </c>
      <c r="K211" s="278">
        <v>45</v>
      </c>
      <c r="L211" s="278">
        <v>43.2</v>
      </c>
      <c r="M211" s="278">
        <v>3.40306</v>
      </c>
    </row>
    <row r="212" spans="1:13">
      <c r="A212" s="269">
        <v>202</v>
      </c>
      <c r="B212" s="278" t="s">
        <v>256</v>
      </c>
      <c r="C212" s="279">
        <v>22.7</v>
      </c>
      <c r="D212" s="280">
        <v>22.7</v>
      </c>
      <c r="E212" s="280">
        <v>22.4</v>
      </c>
      <c r="F212" s="280">
        <v>22.099999999999998</v>
      </c>
      <c r="G212" s="280">
        <v>21.799999999999997</v>
      </c>
      <c r="H212" s="280">
        <v>23</v>
      </c>
      <c r="I212" s="280">
        <v>23.300000000000004</v>
      </c>
      <c r="J212" s="280">
        <v>23.6</v>
      </c>
      <c r="K212" s="278">
        <v>23</v>
      </c>
      <c r="L212" s="278">
        <v>22.4</v>
      </c>
      <c r="M212" s="278">
        <v>10.885680000000001</v>
      </c>
    </row>
    <row r="213" spans="1:13">
      <c r="A213" s="269">
        <v>203</v>
      </c>
      <c r="B213" s="278" t="s">
        <v>416</v>
      </c>
      <c r="C213" s="279">
        <v>41.1</v>
      </c>
      <c r="D213" s="280">
        <v>41</v>
      </c>
      <c r="E213" s="280">
        <v>40.200000000000003</v>
      </c>
      <c r="F213" s="280">
        <v>39.300000000000004</v>
      </c>
      <c r="G213" s="280">
        <v>38.500000000000007</v>
      </c>
      <c r="H213" s="280">
        <v>41.9</v>
      </c>
      <c r="I213" s="280">
        <v>42.699999999999996</v>
      </c>
      <c r="J213" s="280">
        <v>43.599999999999994</v>
      </c>
      <c r="K213" s="278">
        <v>41.8</v>
      </c>
      <c r="L213" s="278">
        <v>40.1</v>
      </c>
      <c r="M213" s="278">
        <v>7.1322200000000002</v>
      </c>
    </row>
    <row r="214" spans="1:13">
      <c r="A214" s="269">
        <v>204</v>
      </c>
      <c r="B214" s="278" t="s">
        <v>118</v>
      </c>
      <c r="C214" s="279">
        <v>124.25</v>
      </c>
      <c r="D214" s="280">
        <v>122.86666666666667</v>
      </c>
      <c r="E214" s="280">
        <v>119.93333333333335</v>
      </c>
      <c r="F214" s="280">
        <v>115.61666666666667</v>
      </c>
      <c r="G214" s="280">
        <v>112.68333333333335</v>
      </c>
      <c r="H214" s="280">
        <v>127.18333333333335</v>
      </c>
      <c r="I214" s="280">
        <v>130.11666666666667</v>
      </c>
      <c r="J214" s="280">
        <v>134.43333333333334</v>
      </c>
      <c r="K214" s="278">
        <v>125.8</v>
      </c>
      <c r="L214" s="278">
        <v>118.55</v>
      </c>
      <c r="M214" s="278">
        <v>199.27343999999999</v>
      </c>
    </row>
    <row r="215" spans="1:13">
      <c r="A215" s="269">
        <v>205</v>
      </c>
      <c r="B215" s="278" t="s">
        <v>415</v>
      </c>
      <c r="C215" s="279">
        <v>33.9</v>
      </c>
      <c r="D215" s="280">
        <v>34.299999999999997</v>
      </c>
      <c r="E215" s="280">
        <v>33.149999999999991</v>
      </c>
      <c r="F215" s="280">
        <v>32.399999999999991</v>
      </c>
      <c r="G215" s="280">
        <v>31.249999999999986</v>
      </c>
      <c r="H215" s="280">
        <v>35.049999999999997</v>
      </c>
      <c r="I215" s="280">
        <v>36.200000000000003</v>
      </c>
      <c r="J215" s="280">
        <v>36.950000000000003</v>
      </c>
      <c r="K215" s="278">
        <v>35.450000000000003</v>
      </c>
      <c r="L215" s="278">
        <v>33.549999999999997</v>
      </c>
      <c r="M215" s="278">
        <v>1.39299</v>
      </c>
    </row>
    <row r="216" spans="1:13">
      <c r="A216" s="269">
        <v>206</v>
      </c>
      <c r="B216" s="278" t="s">
        <v>259</v>
      </c>
      <c r="C216" s="279">
        <v>77.2</v>
      </c>
      <c r="D216" s="280">
        <v>78.316666666666663</v>
      </c>
      <c r="E216" s="280">
        <v>75.833333333333329</v>
      </c>
      <c r="F216" s="280">
        <v>74.466666666666669</v>
      </c>
      <c r="G216" s="280">
        <v>71.983333333333334</v>
      </c>
      <c r="H216" s="280">
        <v>79.683333333333323</v>
      </c>
      <c r="I216" s="280">
        <v>82.166666666666671</v>
      </c>
      <c r="J216" s="280">
        <v>83.533333333333317</v>
      </c>
      <c r="K216" s="278">
        <v>80.8</v>
      </c>
      <c r="L216" s="278">
        <v>76.95</v>
      </c>
      <c r="M216" s="278">
        <v>8.33413</v>
      </c>
    </row>
    <row r="217" spans="1:13">
      <c r="A217" s="269">
        <v>207</v>
      </c>
      <c r="B217" s="278" t="s">
        <v>119</v>
      </c>
      <c r="C217" s="279">
        <v>305.64999999999998</v>
      </c>
      <c r="D217" s="280">
        <v>303.8</v>
      </c>
      <c r="E217" s="280">
        <v>299.35000000000002</v>
      </c>
      <c r="F217" s="280">
        <v>293.05</v>
      </c>
      <c r="G217" s="280">
        <v>288.60000000000002</v>
      </c>
      <c r="H217" s="280">
        <v>310.10000000000002</v>
      </c>
      <c r="I217" s="280">
        <v>314.54999999999995</v>
      </c>
      <c r="J217" s="280">
        <v>320.85000000000002</v>
      </c>
      <c r="K217" s="278">
        <v>308.25</v>
      </c>
      <c r="L217" s="278">
        <v>297.5</v>
      </c>
      <c r="M217" s="278">
        <v>422.39472000000001</v>
      </c>
    </row>
    <row r="218" spans="1:13">
      <c r="A218" s="269">
        <v>208</v>
      </c>
      <c r="B218" s="278" t="s">
        <v>257</v>
      </c>
      <c r="C218" s="279">
        <v>1235</v>
      </c>
      <c r="D218" s="280">
        <v>1229.5</v>
      </c>
      <c r="E218" s="280">
        <v>1216.5999999999999</v>
      </c>
      <c r="F218" s="280">
        <v>1198.1999999999998</v>
      </c>
      <c r="G218" s="280">
        <v>1185.2999999999997</v>
      </c>
      <c r="H218" s="280">
        <v>1247.9000000000001</v>
      </c>
      <c r="I218" s="280">
        <v>1260.8000000000002</v>
      </c>
      <c r="J218" s="280">
        <v>1279.2000000000003</v>
      </c>
      <c r="K218" s="278">
        <v>1242.4000000000001</v>
      </c>
      <c r="L218" s="278">
        <v>1211.0999999999999</v>
      </c>
      <c r="M218" s="278">
        <v>2.3921399999999999</v>
      </c>
    </row>
    <row r="219" spans="1:13">
      <c r="A219" s="269">
        <v>209</v>
      </c>
      <c r="B219" s="278" t="s">
        <v>120</v>
      </c>
      <c r="C219" s="279">
        <v>364.05</v>
      </c>
      <c r="D219" s="280">
        <v>364.13333333333338</v>
      </c>
      <c r="E219" s="280">
        <v>360.01666666666677</v>
      </c>
      <c r="F219" s="280">
        <v>355.98333333333341</v>
      </c>
      <c r="G219" s="280">
        <v>351.86666666666679</v>
      </c>
      <c r="H219" s="280">
        <v>368.16666666666674</v>
      </c>
      <c r="I219" s="280">
        <v>372.28333333333342</v>
      </c>
      <c r="J219" s="280">
        <v>376.31666666666672</v>
      </c>
      <c r="K219" s="278">
        <v>368.25</v>
      </c>
      <c r="L219" s="278">
        <v>360.1</v>
      </c>
      <c r="M219" s="278">
        <v>32.576590000000003</v>
      </c>
    </row>
    <row r="220" spans="1:13">
      <c r="A220" s="269">
        <v>210</v>
      </c>
      <c r="B220" s="278" t="s">
        <v>404</v>
      </c>
      <c r="C220" s="279">
        <v>2538.6999999999998</v>
      </c>
      <c r="D220" s="280">
        <v>2536.5166666666664</v>
      </c>
      <c r="E220" s="280">
        <v>2509.1833333333329</v>
      </c>
      <c r="F220" s="280">
        <v>2479.6666666666665</v>
      </c>
      <c r="G220" s="280">
        <v>2452.333333333333</v>
      </c>
      <c r="H220" s="280">
        <v>2566.0333333333328</v>
      </c>
      <c r="I220" s="280">
        <v>2593.3666666666668</v>
      </c>
      <c r="J220" s="280">
        <v>2622.8833333333328</v>
      </c>
      <c r="K220" s="278">
        <v>2563.85</v>
      </c>
      <c r="L220" s="278">
        <v>2507</v>
      </c>
      <c r="M220" s="278">
        <v>3.3500000000000001E-3</v>
      </c>
    </row>
    <row r="221" spans="1:13">
      <c r="A221" s="269">
        <v>211</v>
      </c>
      <c r="B221" s="278" t="s">
        <v>258</v>
      </c>
      <c r="C221" s="279">
        <v>19.45</v>
      </c>
      <c r="D221" s="280">
        <v>19.416666666666668</v>
      </c>
      <c r="E221" s="280">
        <v>19.233333333333334</v>
      </c>
      <c r="F221" s="280">
        <v>19.016666666666666</v>
      </c>
      <c r="G221" s="280">
        <v>18.833333333333332</v>
      </c>
      <c r="H221" s="280">
        <v>19.633333333333336</v>
      </c>
      <c r="I221" s="280">
        <v>19.816666666666666</v>
      </c>
      <c r="J221" s="280">
        <v>20.033333333333339</v>
      </c>
      <c r="K221" s="278">
        <v>19.600000000000001</v>
      </c>
      <c r="L221" s="278">
        <v>19.2</v>
      </c>
      <c r="M221" s="278">
        <v>6.8183499999999997</v>
      </c>
    </row>
    <row r="222" spans="1:13">
      <c r="A222" s="269">
        <v>212</v>
      </c>
      <c r="B222" s="278" t="s">
        <v>121</v>
      </c>
      <c r="C222" s="279">
        <v>5.65</v>
      </c>
      <c r="D222" s="280">
        <v>5.7</v>
      </c>
      <c r="E222" s="280">
        <v>5.45</v>
      </c>
      <c r="F222" s="280">
        <v>5.25</v>
      </c>
      <c r="G222" s="280">
        <v>5</v>
      </c>
      <c r="H222" s="280">
        <v>5.9</v>
      </c>
      <c r="I222" s="280">
        <v>6.15</v>
      </c>
      <c r="J222" s="280">
        <v>6.3500000000000005</v>
      </c>
      <c r="K222" s="278">
        <v>5.95</v>
      </c>
      <c r="L222" s="278">
        <v>5.5</v>
      </c>
      <c r="M222" s="278">
        <v>5046.1388200000001</v>
      </c>
    </row>
    <row r="223" spans="1:13">
      <c r="A223" s="269">
        <v>213</v>
      </c>
      <c r="B223" s="278" t="s">
        <v>405</v>
      </c>
      <c r="C223" s="279">
        <v>13.5</v>
      </c>
      <c r="D223" s="280">
        <v>13.516666666666666</v>
      </c>
      <c r="E223" s="280">
        <v>13.433333333333332</v>
      </c>
      <c r="F223" s="280">
        <v>13.366666666666665</v>
      </c>
      <c r="G223" s="280">
        <v>13.283333333333331</v>
      </c>
      <c r="H223" s="280">
        <v>13.583333333333332</v>
      </c>
      <c r="I223" s="280">
        <v>13.666666666666668</v>
      </c>
      <c r="J223" s="280">
        <v>13.733333333333333</v>
      </c>
      <c r="K223" s="278">
        <v>13.6</v>
      </c>
      <c r="L223" s="278">
        <v>13.45</v>
      </c>
      <c r="M223" s="278">
        <v>13.252879999999999</v>
      </c>
    </row>
    <row r="224" spans="1:13">
      <c r="A224" s="269">
        <v>214</v>
      </c>
      <c r="B224" s="278" t="s">
        <v>122</v>
      </c>
      <c r="C224" s="279">
        <v>19.25</v>
      </c>
      <c r="D224" s="280">
        <v>19.349999999999998</v>
      </c>
      <c r="E224" s="280">
        <v>18.899999999999995</v>
      </c>
      <c r="F224" s="280">
        <v>18.549999999999997</v>
      </c>
      <c r="G224" s="280">
        <v>18.099999999999994</v>
      </c>
      <c r="H224" s="280">
        <v>19.699999999999996</v>
      </c>
      <c r="I224" s="280">
        <v>20.149999999999999</v>
      </c>
      <c r="J224" s="280">
        <v>20.499999999999996</v>
      </c>
      <c r="K224" s="278">
        <v>19.8</v>
      </c>
      <c r="L224" s="278">
        <v>19</v>
      </c>
      <c r="M224" s="278">
        <v>296.06544000000002</v>
      </c>
    </row>
    <row r="225" spans="1:13">
      <c r="A225" s="269">
        <v>215</v>
      </c>
      <c r="B225" s="278" t="s">
        <v>417</v>
      </c>
      <c r="C225" s="279">
        <v>164.05</v>
      </c>
      <c r="D225" s="280">
        <v>164.18333333333334</v>
      </c>
      <c r="E225" s="280">
        <v>162.86666666666667</v>
      </c>
      <c r="F225" s="280">
        <v>161.68333333333334</v>
      </c>
      <c r="G225" s="280">
        <v>160.36666666666667</v>
      </c>
      <c r="H225" s="280">
        <v>165.36666666666667</v>
      </c>
      <c r="I225" s="280">
        <v>166.68333333333334</v>
      </c>
      <c r="J225" s="280">
        <v>167.86666666666667</v>
      </c>
      <c r="K225" s="278">
        <v>165.5</v>
      </c>
      <c r="L225" s="278">
        <v>163</v>
      </c>
      <c r="M225" s="278">
        <v>2.4975399999999999</v>
      </c>
    </row>
    <row r="226" spans="1:13">
      <c r="A226" s="269">
        <v>216</v>
      </c>
      <c r="B226" s="278" t="s">
        <v>406</v>
      </c>
      <c r="C226" s="279">
        <v>371.6</v>
      </c>
      <c r="D226" s="280">
        <v>359.33333333333331</v>
      </c>
      <c r="E226" s="280">
        <v>344.26666666666665</v>
      </c>
      <c r="F226" s="280">
        <v>316.93333333333334</v>
      </c>
      <c r="G226" s="280">
        <v>301.86666666666667</v>
      </c>
      <c r="H226" s="280">
        <v>386.66666666666663</v>
      </c>
      <c r="I226" s="280">
        <v>401.73333333333335</v>
      </c>
      <c r="J226" s="280">
        <v>429.06666666666661</v>
      </c>
      <c r="K226" s="278">
        <v>374.4</v>
      </c>
      <c r="L226" s="278">
        <v>332</v>
      </c>
      <c r="M226" s="278">
        <v>1.2260599999999999</v>
      </c>
    </row>
    <row r="227" spans="1:13">
      <c r="A227" s="269">
        <v>217</v>
      </c>
      <c r="B227" s="278" t="s">
        <v>407</v>
      </c>
      <c r="C227" s="279">
        <v>4.05</v>
      </c>
      <c r="D227" s="280">
        <v>4.0666666666666664</v>
      </c>
      <c r="E227" s="280">
        <v>3.9833333333333325</v>
      </c>
      <c r="F227" s="280">
        <v>3.9166666666666661</v>
      </c>
      <c r="G227" s="280">
        <v>3.8333333333333321</v>
      </c>
      <c r="H227" s="280">
        <v>4.1333333333333329</v>
      </c>
      <c r="I227" s="280">
        <v>4.2166666666666668</v>
      </c>
      <c r="J227" s="280">
        <v>4.2833333333333332</v>
      </c>
      <c r="K227" s="278">
        <v>4.1500000000000004</v>
      </c>
      <c r="L227" s="278">
        <v>4</v>
      </c>
      <c r="M227" s="278">
        <v>16.430789999999998</v>
      </c>
    </row>
    <row r="228" spans="1:13">
      <c r="A228" s="269">
        <v>218</v>
      </c>
      <c r="B228" s="278" t="s">
        <v>123</v>
      </c>
      <c r="C228" s="279">
        <v>454.1</v>
      </c>
      <c r="D228" s="280">
        <v>455.34999999999997</v>
      </c>
      <c r="E228" s="280">
        <v>449.94999999999993</v>
      </c>
      <c r="F228" s="280">
        <v>445.79999999999995</v>
      </c>
      <c r="G228" s="280">
        <v>440.39999999999992</v>
      </c>
      <c r="H228" s="280">
        <v>459.49999999999994</v>
      </c>
      <c r="I228" s="280">
        <v>464.89999999999992</v>
      </c>
      <c r="J228" s="280">
        <v>469.04999999999995</v>
      </c>
      <c r="K228" s="278">
        <v>460.75</v>
      </c>
      <c r="L228" s="278">
        <v>451.2</v>
      </c>
      <c r="M228" s="278">
        <v>20.600840000000002</v>
      </c>
    </row>
    <row r="229" spans="1:13">
      <c r="A229" s="269">
        <v>219</v>
      </c>
      <c r="B229" s="278" t="s">
        <v>408</v>
      </c>
      <c r="C229" s="279">
        <v>66.95</v>
      </c>
      <c r="D229" s="280">
        <v>67.149999999999991</v>
      </c>
      <c r="E229" s="280">
        <v>66.299999999999983</v>
      </c>
      <c r="F229" s="280">
        <v>65.649999999999991</v>
      </c>
      <c r="G229" s="280">
        <v>64.799999999999983</v>
      </c>
      <c r="H229" s="280">
        <v>67.799999999999983</v>
      </c>
      <c r="I229" s="280">
        <v>68.649999999999977</v>
      </c>
      <c r="J229" s="280">
        <v>69.299999999999983</v>
      </c>
      <c r="K229" s="278">
        <v>68</v>
      </c>
      <c r="L229" s="278">
        <v>66.5</v>
      </c>
      <c r="M229" s="278">
        <v>0.20543</v>
      </c>
    </row>
    <row r="230" spans="1:13">
      <c r="A230" s="269">
        <v>220</v>
      </c>
      <c r="B230" s="278" t="s">
        <v>261</v>
      </c>
      <c r="C230" s="279">
        <v>64.099999999999994</v>
      </c>
      <c r="D230" s="280">
        <v>64.183333333333337</v>
      </c>
      <c r="E230" s="280">
        <v>63.466666666666669</v>
      </c>
      <c r="F230" s="280">
        <v>62.833333333333329</v>
      </c>
      <c r="G230" s="280">
        <v>62.11666666666666</v>
      </c>
      <c r="H230" s="280">
        <v>64.816666666666677</v>
      </c>
      <c r="I230" s="280">
        <v>65.533333333333346</v>
      </c>
      <c r="J230" s="280">
        <v>66.166666666666686</v>
      </c>
      <c r="K230" s="278">
        <v>64.900000000000006</v>
      </c>
      <c r="L230" s="278">
        <v>63.55</v>
      </c>
      <c r="M230" s="278">
        <v>4.7254100000000001</v>
      </c>
    </row>
    <row r="231" spans="1:13">
      <c r="A231" s="269">
        <v>221</v>
      </c>
      <c r="B231" s="278" t="s">
        <v>413</v>
      </c>
      <c r="C231" s="279">
        <v>117.65</v>
      </c>
      <c r="D231" s="280">
        <v>118.56666666666668</v>
      </c>
      <c r="E231" s="280">
        <v>115.68333333333335</v>
      </c>
      <c r="F231" s="280">
        <v>113.71666666666667</v>
      </c>
      <c r="G231" s="280">
        <v>110.83333333333334</v>
      </c>
      <c r="H231" s="280">
        <v>120.53333333333336</v>
      </c>
      <c r="I231" s="280">
        <v>123.41666666666669</v>
      </c>
      <c r="J231" s="280">
        <v>125.38333333333337</v>
      </c>
      <c r="K231" s="278">
        <v>121.45</v>
      </c>
      <c r="L231" s="278">
        <v>116.6</v>
      </c>
      <c r="M231" s="278">
        <v>36.657080000000001</v>
      </c>
    </row>
    <row r="232" spans="1:13">
      <c r="A232" s="269">
        <v>222</v>
      </c>
      <c r="B232" s="278" t="s">
        <v>1617</v>
      </c>
      <c r="C232" s="279">
        <v>2388.8000000000002</v>
      </c>
      <c r="D232" s="280">
        <v>2382.0499999999997</v>
      </c>
      <c r="E232" s="280">
        <v>2359.3999999999996</v>
      </c>
      <c r="F232" s="280">
        <v>2330</v>
      </c>
      <c r="G232" s="280">
        <v>2307.35</v>
      </c>
      <c r="H232" s="280">
        <v>2411.4499999999994</v>
      </c>
      <c r="I232" s="280">
        <v>2434.1</v>
      </c>
      <c r="J232" s="280">
        <v>2463.4999999999991</v>
      </c>
      <c r="K232" s="278">
        <v>2404.6999999999998</v>
      </c>
      <c r="L232" s="278">
        <v>2352.65</v>
      </c>
      <c r="M232" s="278">
        <v>0.48158000000000001</v>
      </c>
    </row>
    <row r="233" spans="1:13">
      <c r="A233" s="269">
        <v>223</v>
      </c>
      <c r="B233" s="278" t="s">
        <v>260</v>
      </c>
      <c r="C233" s="279">
        <v>45</v>
      </c>
      <c r="D233" s="280">
        <v>44.816666666666663</v>
      </c>
      <c r="E233" s="280">
        <v>44.333333333333329</v>
      </c>
      <c r="F233" s="280">
        <v>43.666666666666664</v>
      </c>
      <c r="G233" s="280">
        <v>43.18333333333333</v>
      </c>
      <c r="H233" s="280">
        <v>45.483333333333327</v>
      </c>
      <c r="I233" s="280">
        <v>45.966666666666661</v>
      </c>
      <c r="J233" s="280">
        <v>46.633333333333326</v>
      </c>
      <c r="K233" s="278">
        <v>45.3</v>
      </c>
      <c r="L233" s="278">
        <v>44.15</v>
      </c>
      <c r="M233" s="278">
        <v>6.2694700000000001</v>
      </c>
    </row>
    <row r="234" spans="1:13">
      <c r="A234" s="269">
        <v>224</v>
      </c>
      <c r="B234" s="278" t="s">
        <v>124</v>
      </c>
      <c r="C234" s="279">
        <v>911.9</v>
      </c>
      <c r="D234" s="280">
        <v>912.94999999999993</v>
      </c>
      <c r="E234" s="280">
        <v>898.94999999999982</v>
      </c>
      <c r="F234" s="280">
        <v>885.99999999999989</v>
      </c>
      <c r="G234" s="280">
        <v>871.99999999999977</v>
      </c>
      <c r="H234" s="280">
        <v>925.89999999999986</v>
      </c>
      <c r="I234" s="280">
        <v>939.90000000000009</v>
      </c>
      <c r="J234" s="280">
        <v>952.84999999999991</v>
      </c>
      <c r="K234" s="278">
        <v>926.95</v>
      </c>
      <c r="L234" s="278">
        <v>900</v>
      </c>
      <c r="M234" s="278">
        <v>18.78511</v>
      </c>
    </row>
    <row r="235" spans="1:13">
      <c r="A235" s="269">
        <v>225</v>
      </c>
      <c r="B235" s="278" t="s">
        <v>419</v>
      </c>
      <c r="C235" s="279">
        <v>278.05</v>
      </c>
      <c r="D235" s="280">
        <v>278.3</v>
      </c>
      <c r="E235" s="280">
        <v>277.20000000000005</v>
      </c>
      <c r="F235" s="280">
        <v>276.35000000000002</v>
      </c>
      <c r="G235" s="280">
        <v>275.25000000000006</v>
      </c>
      <c r="H235" s="280">
        <v>279.15000000000003</v>
      </c>
      <c r="I235" s="280">
        <v>280.25000000000006</v>
      </c>
      <c r="J235" s="280">
        <v>281.10000000000002</v>
      </c>
      <c r="K235" s="278">
        <v>279.39999999999998</v>
      </c>
      <c r="L235" s="278">
        <v>277.45</v>
      </c>
      <c r="M235" s="278">
        <v>2.2835700000000001</v>
      </c>
    </row>
    <row r="236" spans="1:13">
      <c r="A236" s="269">
        <v>226</v>
      </c>
      <c r="B236" s="278" t="s">
        <v>125</v>
      </c>
      <c r="C236" s="279">
        <v>357.3</v>
      </c>
      <c r="D236" s="280">
        <v>359.65000000000003</v>
      </c>
      <c r="E236" s="280">
        <v>348.45000000000005</v>
      </c>
      <c r="F236" s="280">
        <v>339.6</v>
      </c>
      <c r="G236" s="280">
        <v>328.40000000000003</v>
      </c>
      <c r="H236" s="280">
        <v>368.50000000000006</v>
      </c>
      <c r="I236" s="280">
        <v>379.7</v>
      </c>
      <c r="J236" s="280">
        <v>388.55000000000007</v>
      </c>
      <c r="K236" s="278">
        <v>370.85</v>
      </c>
      <c r="L236" s="278">
        <v>350.8</v>
      </c>
      <c r="M236" s="278">
        <v>297.36473999999998</v>
      </c>
    </row>
    <row r="237" spans="1:13">
      <c r="A237" s="269">
        <v>227</v>
      </c>
      <c r="B237" s="278" t="s">
        <v>420</v>
      </c>
      <c r="C237" s="279">
        <v>49.95</v>
      </c>
      <c r="D237" s="280">
        <v>49.816666666666663</v>
      </c>
      <c r="E237" s="280">
        <v>48.133333333333326</v>
      </c>
      <c r="F237" s="280">
        <v>46.316666666666663</v>
      </c>
      <c r="G237" s="280">
        <v>44.633333333333326</v>
      </c>
      <c r="H237" s="280">
        <v>51.633333333333326</v>
      </c>
      <c r="I237" s="280">
        <v>53.316666666666663</v>
      </c>
      <c r="J237" s="280">
        <v>55.133333333333326</v>
      </c>
      <c r="K237" s="278">
        <v>51.5</v>
      </c>
      <c r="L237" s="278">
        <v>48</v>
      </c>
      <c r="M237" s="278">
        <v>3.6381399999999999</v>
      </c>
    </row>
    <row r="238" spans="1:13">
      <c r="A238" s="269">
        <v>228</v>
      </c>
      <c r="B238" s="278" t="s">
        <v>126</v>
      </c>
      <c r="C238" s="279">
        <v>200.85</v>
      </c>
      <c r="D238" s="280">
        <v>204.76666666666665</v>
      </c>
      <c r="E238" s="280">
        <v>192.08333333333331</v>
      </c>
      <c r="F238" s="280">
        <v>183.31666666666666</v>
      </c>
      <c r="G238" s="280">
        <v>170.63333333333333</v>
      </c>
      <c r="H238" s="280">
        <v>213.5333333333333</v>
      </c>
      <c r="I238" s="280">
        <v>226.21666666666664</v>
      </c>
      <c r="J238" s="280">
        <v>234.98333333333329</v>
      </c>
      <c r="K238" s="278">
        <v>217.45</v>
      </c>
      <c r="L238" s="278">
        <v>196</v>
      </c>
      <c r="M238" s="278">
        <v>223.26973000000001</v>
      </c>
    </row>
    <row r="239" spans="1:13">
      <c r="A239" s="269">
        <v>229</v>
      </c>
      <c r="B239" s="278" t="s">
        <v>127</v>
      </c>
      <c r="C239" s="279">
        <v>669.55</v>
      </c>
      <c r="D239" s="280">
        <v>667.4</v>
      </c>
      <c r="E239" s="280">
        <v>661.8</v>
      </c>
      <c r="F239" s="280">
        <v>654.04999999999995</v>
      </c>
      <c r="G239" s="280">
        <v>648.44999999999993</v>
      </c>
      <c r="H239" s="280">
        <v>675.15</v>
      </c>
      <c r="I239" s="280">
        <v>680.75000000000011</v>
      </c>
      <c r="J239" s="280">
        <v>688.5</v>
      </c>
      <c r="K239" s="278">
        <v>673</v>
      </c>
      <c r="L239" s="278">
        <v>659.65</v>
      </c>
      <c r="M239" s="278">
        <v>57.951929999999997</v>
      </c>
    </row>
    <row r="240" spans="1:13">
      <c r="A240" s="269">
        <v>230</v>
      </c>
      <c r="B240" s="278" t="s">
        <v>421</v>
      </c>
      <c r="C240" s="279">
        <v>196.5</v>
      </c>
      <c r="D240" s="280">
        <v>191.11666666666667</v>
      </c>
      <c r="E240" s="280">
        <v>183.73333333333335</v>
      </c>
      <c r="F240" s="280">
        <v>170.96666666666667</v>
      </c>
      <c r="G240" s="280">
        <v>163.58333333333334</v>
      </c>
      <c r="H240" s="280">
        <v>203.88333333333335</v>
      </c>
      <c r="I240" s="280">
        <v>211.26666666666668</v>
      </c>
      <c r="J240" s="280">
        <v>224.03333333333336</v>
      </c>
      <c r="K240" s="278">
        <v>198.5</v>
      </c>
      <c r="L240" s="278">
        <v>178.35</v>
      </c>
      <c r="M240" s="278">
        <v>19.893270000000001</v>
      </c>
    </row>
    <row r="241" spans="1:13">
      <c r="A241" s="269">
        <v>231</v>
      </c>
      <c r="B241" s="278" t="s">
        <v>422</v>
      </c>
      <c r="C241" s="279">
        <v>63.35</v>
      </c>
      <c r="D241" s="280">
        <v>63.583333333333336</v>
      </c>
      <c r="E241" s="280">
        <v>62.066666666666677</v>
      </c>
      <c r="F241" s="280">
        <v>60.783333333333339</v>
      </c>
      <c r="G241" s="280">
        <v>59.26666666666668</v>
      </c>
      <c r="H241" s="280">
        <v>64.866666666666674</v>
      </c>
      <c r="I241" s="280">
        <v>66.38333333333334</v>
      </c>
      <c r="J241" s="280">
        <v>67.666666666666671</v>
      </c>
      <c r="K241" s="278">
        <v>65.099999999999994</v>
      </c>
      <c r="L241" s="278">
        <v>62.3</v>
      </c>
      <c r="M241" s="278">
        <v>0.30679000000000001</v>
      </c>
    </row>
    <row r="242" spans="1:13">
      <c r="A242" s="269">
        <v>232</v>
      </c>
      <c r="B242" s="278" t="s">
        <v>418</v>
      </c>
      <c r="C242" s="279">
        <v>7.15</v>
      </c>
      <c r="D242" s="280">
        <v>7.1333333333333337</v>
      </c>
      <c r="E242" s="280">
        <v>7.0666666666666673</v>
      </c>
      <c r="F242" s="280">
        <v>6.9833333333333334</v>
      </c>
      <c r="G242" s="280">
        <v>6.916666666666667</v>
      </c>
      <c r="H242" s="280">
        <v>7.2166666666666677</v>
      </c>
      <c r="I242" s="280">
        <v>7.2833333333333341</v>
      </c>
      <c r="J242" s="280">
        <v>7.366666666666668</v>
      </c>
      <c r="K242" s="278">
        <v>7.2</v>
      </c>
      <c r="L242" s="278">
        <v>7.05</v>
      </c>
      <c r="M242" s="278">
        <v>7.9633799999999999</v>
      </c>
    </row>
    <row r="243" spans="1:13">
      <c r="A243" s="269">
        <v>233</v>
      </c>
      <c r="B243" s="278" t="s">
        <v>128</v>
      </c>
      <c r="C243" s="279">
        <v>74.099999999999994</v>
      </c>
      <c r="D243" s="280">
        <v>73.5</v>
      </c>
      <c r="E243" s="280">
        <v>72.5</v>
      </c>
      <c r="F243" s="280">
        <v>70.900000000000006</v>
      </c>
      <c r="G243" s="280">
        <v>69.900000000000006</v>
      </c>
      <c r="H243" s="280">
        <v>75.099999999999994</v>
      </c>
      <c r="I243" s="280">
        <v>76.099999999999994</v>
      </c>
      <c r="J243" s="280">
        <v>77.699999999999989</v>
      </c>
      <c r="K243" s="278">
        <v>74.5</v>
      </c>
      <c r="L243" s="278">
        <v>71.900000000000006</v>
      </c>
      <c r="M243" s="278">
        <v>129.25558000000001</v>
      </c>
    </row>
    <row r="244" spans="1:13">
      <c r="A244" s="269">
        <v>234</v>
      </c>
      <c r="B244" s="278" t="s">
        <v>263</v>
      </c>
      <c r="C244" s="279">
        <v>1599.9</v>
      </c>
      <c r="D244" s="280">
        <v>1585.8333333333333</v>
      </c>
      <c r="E244" s="280">
        <v>1567.1666666666665</v>
      </c>
      <c r="F244" s="280">
        <v>1534.4333333333332</v>
      </c>
      <c r="G244" s="280">
        <v>1515.7666666666664</v>
      </c>
      <c r="H244" s="280">
        <v>1618.5666666666666</v>
      </c>
      <c r="I244" s="280">
        <v>1637.2333333333331</v>
      </c>
      <c r="J244" s="280">
        <v>1669.9666666666667</v>
      </c>
      <c r="K244" s="278">
        <v>1604.5</v>
      </c>
      <c r="L244" s="278">
        <v>1553.1</v>
      </c>
      <c r="M244" s="278">
        <v>1.83786</v>
      </c>
    </row>
    <row r="245" spans="1:13">
      <c r="A245" s="269">
        <v>235</v>
      </c>
      <c r="B245" s="278" t="s">
        <v>409</v>
      </c>
      <c r="C245" s="279">
        <v>59.65</v>
      </c>
      <c r="D245" s="280">
        <v>59.316666666666663</v>
      </c>
      <c r="E245" s="280">
        <v>58.633333333333326</v>
      </c>
      <c r="F245" s="280">
        <v>57.61666666666666</v>
      </c>
      <c r="G245" s="280">
        <v>56.933333333333323</v>
      </c>
      <c r="H245" s="280">
        <v>60.333333333333329</v>
      </c>
      <c r="I245" s="280">
        <v>61.016666666666666</v>
      </c>
      <c r="J245" s="280">
        <v>62.033333333333331</v>
      </c>
      <c r="K245" s="278">
        <v>60</v>
      </c>
      <c r="L245" s="278">
        <v>58.3</v>
      </c>
      <c r="M245" s="278">
        <v>4.2026000000000003</v>
      </c>
    </row>
    <row r="246" spans="1:13">
      <c r="A246" s="269">
        <v>236</v>
      </c>
      <c r="B246" s="278" t="s">
        <v>410</v>
      </c>
      <c r="C246" s="279">
        <v>84.35</v>
      </c>
      <c r="D246" s="280">
        <v>84.583333333333329</v>
      </c>
      <c r="E246" s="280">
        <v>83.36666666666666</v>
      </c>
      <c r="F246" s="280">
        <v>82.383333333333326</v>
      </c>
      <c r="G246" s="280">
        <v>81.166666666666657</v>
      </c>
      <c r="H246" s="280">
        <v>85.566666666666663</v>
      </c>
      <c r="I246" s="280">
        <v>86.783333333333331</v>
      </c>
      <c r="J246" s="280">
        <v>87.766666666666666</v>
      </c>
      <c r="K246" s="278">
        <v>85.8</v>
      </c>
      <c r="L246" s="278">
        <v>83.6</v>
      </c>
      <c r="M246" s="278">
        <v>4.8257899999999996</v>
      </c>
    </row>
    <row r="247" spans="1:13">
      <c r="A247" s="269">
        <v>237</v>
      </c>
      <c r="B247" s="278" t="s">
        <v>403</v>
      </c>
      <c r="C247" s="279">
        <v>372.35</v>
      </c>
      <c r="D247" s="280">
        <v>370.41666666666669</v>
      </c>
      <c r="E247" s="280">
        <v>364.33333333333337</v>
      </c>
      <c r="F247" s="280">
        <v>356.31666666666666</v>
      </c>
      <c r="G247" s="280">
        <v>350.23333333333335</v>
      </c>
      <c r="H247" s="280">
        <v>378.43333333333339</v>
      </c>
      <c r="I247" s="280">
        <v>384.51666666666677</v>
      </c>
      <c r="J247" s="280">
        <v>392.53333333333342</v>
      </c>
      <c r="K247" s="278">
        <v>376.5</v>
      </c>
      <c r="L247" s="278">
        <v>362.4</v>
      </c>
      <c r="M247" s="278">
        <v>4.7708000000000004</v>
      </c>
    </row>
    <row r="248" spans="1:13">
      <c r="A248" s="269">
        <v>238</v>
      </c>
      <c r="B248" s="278" t="s">
        <v>129</v>
      </c>
      <c r="C248" s="279">
        <v>175.75</v>
      </c>
      <c r="D248" s="280">
        <v>174.58333333333334</v>
      </c>
      <c r="E248" s="280">
        <v>172.16666666666669</v>
      </c>
      <c r="F248" s="280">
        <v>168.58333333333334</v>
      </c>
      <c r="G248" s="280">
        <v>166.16666666666669</v>
      </c>
      <c r="H248" s="280">
        <v>178.16666666666669</v>
      </c>
      <c r="I248" s="280">
        <v>180.58333333333337</v>
      </c>
      <c r="J248" s="280">
        <v>184.16666666666669</v>
      </c>
      <c r="K248" s="278">
        <v>177</v>
      </c>
      <c r="L248" s="278">
        <v>171</v>
      </c>
      <c r="M248" s="278">
        <v>253.20952</v>
      </c>
    </row>
    <row r="249" spans="1:13">
      <c r="A249" s="269">
        <v>239</v>
      </c>
      <c r="B249" s="278" t="s">
        <v>414</v>
      </c>
      <c r="C249" s="279">
        <v>148.65</v>
      </c>
      <c r="D249" s="280">
        <v>149.4</v>
      </c>
      <c r="E249" s="280">
        <v>146.75</v>
      </c>
      <c r="F249" s="280">
        <v>144.85</v>
      </c>
      <c r="G249" s="280">
        <v>142.19999999999999</v>
      </c>
      <c r="H249" s="280">
        <v>151.30000000000001</v>
      </c>
      <c r="I249" s="280">
        <v>153.95000000000005</v>
      </c>
      <c r="J249" s="280">
        <v>155.85000000000002</v>
      </c>
      <c r="K249" s="278">
        <v>152.05000000000001</v>
      </c>
      <c r="L249" s="278">
        <v>147.5</v>
      </c>
      <c r="M249" s="278">
        <v>9.4759999999999997E-2</v>
      </c>
    </row>
    <row r="250" spans="1:13">
      <c r="A250" s="269">
        <v>240</v>
      </c>
      <c r="B250" s="278" t="s">
        <v>411</v>
      </c>
      <c r="C250" s="279">
        <v>33.950000000000003</v>
      </c>
      <c r="D250" s="280">
        <v>34.15</v>
      </c>
      <c r="E250" s="280">
        <v>33.299999999999997</v>
      </c>
      <c r="F250" s="280">
        <v>32.65</v>
      </c>
      <c r="G250" s="280">
        <v>31.799999999999997</v>
      </c>
      <c r="H250" s="280">
        <v>34.799999999999997</v>
      </c>
      <c r="I250" s="280">
        <v>35.650000000000006</v>
      </c>
      <c r="J250" s="280">
        <v>36.299999999999997</v>
      </c>
      <c r="K250" s="278">
        <v>35</v>
      </c>
      <c r="L250" s="278">
        <v>33.5</v>
      </c>
      <c r="M250" s="278">
        <v>0.56016999999999995</v>
      </c>
    </row>
    <row r="251" spans="1:13">
      <c r="A251" s="269">
        <v>241</v>
      </c>
      <c r="B251" s="278" t="s">
        <v>412</v>
      </c>
      <c r="C251" s="279">
        <v>81.75</v>
      </c>
      <c r="D251" s="280">
        <v>81.86666666666666</v>
      </c>
      <c r="E251" s="280">
        <v>80.883333333333326</v>
      </c>
      <c r="F251" s="280">
        <v>80.016666666666666</v>
      </c>
      <c r="G251" s="280">
        <v>79.033333333333331</v>
      </c>
      <c r="H251" s="280">
        <v>82.73333333333332</v>
      </c>
      <c r="I251" s="280">
        <v>83.71666666666664</v>
      </c>
      <c r="J251" s="280">
        <v>84.583333333333314</v>
      </c>
      <c r="K251" s="278">
        <v>82.85</v>
      </c>
      <c r="L251" s="278">
        <v>81</v>
      </c>
      <c r="M251" s="278">
        <v>3.6471100000000001</v>
      </c>
    </row>
    <row r="252" spans="1:13">
      <c r="A252" s="269">
        <v>242</v>
      </c>
      <c r="B252" s="278" t="s">
        <v>432</v>
      </c>
      <c r="C252" s="279">
        <v>12.8</v>
      </c>
      <c r="D252" s="280">
        <v>12.583333333333334</v>
      </c>
      <c r="E252" s="280">
        <v>12.266666666666667</v>
      </c>
      <c r="F252" s="280">
        <v>11.733333333333334</v>
      </c>
      <c r="G252" s="280">
        <v>11.416666666666668</v>
      </c>
      <c r="H252" s="280">
        <v>13.116666666666667</v>
      </c>
      <c r="I252" s="280">
        <v>13.433333333333334</v>
      </c>
      <c r="J252" s="280">
        <v>13.966666666666667</v>
      </c>
      <c r="K252" s="278">
        <v>12.9</v>
      </c>
      <c r="L252" s="278">
        <v>12.05</v>
      </c>
      <c r="M252" s="278">
        <v>11.9693</v>
      </c>
    </row>
    <row r="253" spans="1:13">
      <c r="A253" s="269">
        <v>243</v>
      </c>
      <c r="B253" s="278" t="s">
        <v>429</v>
      </c>
      <c r="C253" s="279">
        <v>36.950000000000003</v>
      </c>
      <c r="D253" s="280">
        <v>37</v>
      </c>
      <c r="E253" s="280">
        <v>36.5</v>
      </c>
      <c r="F253" s="280">
        <v>36.049999999999997</v>
      </c>
      <c r="G253" s="280">
        <v>35.549999999999997</v>
      </c>
      <c r="H253" s="280">
        <v>37.450000000000003</v>
      </c>
      <c r="I253" s="280">
        <v>37.950000000000003</v>
      </c>
      <c r="J253" s="280">
        <v>38.400000000000006</v>
      </c>
      <c r="K253" s="278">
        <v>37.5</v>
      </c>
      <c r="L253" s="278">
        <v>36.549999999999997</v>
      </c>
      <c r="M253" s="278">
        <v>1.3566499999999999</v>
      </c>
    </row>
    <row r="254" spans="1:13">
      <c r="A254" s="269">
        <v>244</v>
      </c>
      <c r="B254" s="278" t="s">
        <v>430</v>
      </c>
      <c r="C254" s="279">
        <v>64.8</v>
      </c>
      <c r="D254" s="280">
        <v>64.766666666666666</v>
      </c>
      <c r="E254" s="280">
        <v>63.033333333333331</v>
      </c>
      <c r="F254" s="280">
        <v>61.266666666666666</v>
      </c>
      <c r="G254" s="280">
        <v>59.533333333333331</v>
      </c>
      <c r="H254" s="280">
        <v>66.533333333333331</v>
      </c>
      <c r="I254" s="280">
        <v>68.266666666666652</v>
      </c>
      <c r="J254" s="280">
        <v>70.033333333333331</v>
      </c>
      <c r="K254" s="278">
        <v>66.5</v>
      </c>
      <c r="L254" s="278">
        <v>63</v>
      </c>
      <c r="M254" s="278">
        <v>7.6255899999999999</v>
      </c>
    </row>
    <row r="255" spans="1:13">
      <c r="A255" s="269">
        <v>245</v>
      </c>
      <c r="B255" s="278" t="s">
        <v>433</v>
      </c>
      <c r="C255" s="279">
        <v>24.45</v>
      </c>
      <c r="D255" s="280">
        <v>24.166666666666668</v>
      </c>
      <c r="E255" s="280">
        <v>23.083333333333336</v>
      </c>
      <c r="F255" s="280">
        <v>21.716666666666669</v>
      </c>
      <c r="G255" s="280">
        <v>20.633333333333336</v>
      </c>
      <c r="H255" s="280">
        <v>25.533333333333335</v>
      </c>
      <c r="I255" s="280">
        <v>26.616666666666671</v>
      </c>
      <c r="J255" s="280">
        <v>27.983333333333334</v>
      </c>
      <c r="K255" s="278">
        <v>25.25</v>
      </c>
      <c r="L255" s="278">
        <v>22.8</v>
      </c>
      <c r="M255" s="278">
        <v>7.7613399999999997</v>
      </c>
    </row>
    <row r="256" spans="1:13">
      <c r="A256" s="269">
        <v>246</v>
      </c>
      <c r="B256" s="278" t="s">
        <v>423</v>
      </c>
      <c r="C256" s="279">
        <v>649.65</v>
      </c>
      <c r="D256" s="280">
        <v>639.1</v>
      </c>
      <c r="E256" s="280">
        <v>623.20000000000005</v>
      </c>
      <c r="F256" s="280">
        <v>596.75</v>
      </c>
      <c r="G256" s="280">
        <v>580.85</v>
      </c>
      <c r="H256" s="280">
        <v>665.55000000000007</v>
      </c>
      <c r="I256" s="280">
        <v>681.44999999999993</v>
      </c>
      <c r="J256" s="280">
        <v>707.90000000000009</v>
      </c>
      <c r="K256" s="278">
        <v>655</v>
      </c>
      <c r="L256" s="278">
        <v>612.65</v>
      </c>
      <c r="M256" s="278">
        <v>3.7849599999999999</v>
      </c>
    </row>
    <row r="257" spans="1:13">
      <c r="A257" s="269">
        <v>247</v>
      </c>
      <c r="B257" s="278" t="s">
        <v>437</v>
      </c>
      <c r="C257" s="279">
        <v>2100.1999999999998</v>
      </c>
      <c r="D257" s="280">
        <v>2111.7333333333331</v>
      </c>
      <c r="E257" s="280">
        <v>2078.5166666666664</v>
      </c>
      <c r="F257" s="280">
        <v>2056.8333333333335</v>
      </c>
      <c r="G257" s="280">
        <v>2023.6166666666668</v>
      </c>
      <c r="H257" s="280">
        <v>2133.4166666666661</v>
      </c>
      <c r="I257" s="280">
        <v>2166.6333333333323</v>
      </c>
      <c r="J257" s="280">
        <v>2188.3166666666657</v>
      </c>
      <c r="K257" s="278">
        <v>2144.9499999999998</v>
      </c>
      <c r="L257" s="278">
        <v>2090.0500000000002</v>
      </c>
      <c r="M257" s="278">
        <v>2.426E-2</v>
      </c>
    </row>
    <row r="258" spans="1:13">
      <c r="A258" s="269">
        <v>248</v>
      </c>
      <c r="B258" s="278" t="s">
        <v>434</v>
      </c>
      <c r="C258" s="279">
        <v>49</v>
      </c>
      <c r="D258" s="280">
        <v>49.050000000000004</v>
      </c>
      <c r="E258" s="280">
        <v>48.400000000000006</v>
      </c>
      <c r="F258" s="280">
        <v>47.800000000000004</v>
      </c>
      <c r="G258" s="280">
        <v>47.150000000000006</v>
      </c>
      <c r="H258" s="280">
        <v>49.650000000000006</v>
      </c>
      <c r="I258" s="280">
        <v>50.3</v>
      </c>
      <c r="J258" s="280">
        <v>50.900000000000006</v>
      </c>
      <c r="K258" s="278">
        <v>49.7</v>
      </c>
      <c r="L258" s="278">
        <v>48.45</v>
      </c>
      <c r="M258" s="278">
        <v>2.3907799999999999</v>
      </c>
    </row>
    <row r="259" spans="1:13">
      <c r="A259" s="269">
        <v>249</v>
      </c>
      <c r="B259" s="278" t="s">
        <v>130</v>
      </c>
      <c r="C259" s="279">
        <v>94.95</v>
      </c>
      <c r="D259" s="280">
        <v>93.766666666666666</v>
      </c>
      <c r="E259" s="280">
        <v>91.833333333333329</v>
      </c>
      <c r="F259" s="280">
        <v>88.716666666666669</v>
      </c>
      <c r="G259" s="280">
        <v>86.783333333333331</v>
      </c>
      <c r="H259" s="280">
        <v>96.883333333333326</v>
      </c>
      <c r="I259" s="280">
        <v>98.816666666666663</v>
      </c>
      <c r="J259" s="280">
        <v>101.93333333333332</v>
      </c>
      <c r="K259" s="278">
        <v>95.7</v>
      </c>
      <c r="L259" s="278">
        <v>90.65</v>
      </c>
      <c r="M259" s="278">
        <v>152.72019</v>
      </c>
    </row>
    <row r="260" spans="1:13">
      <c r="A260" s="269">
        <v>250</v>
      </c>
      <c r="B260" s="278" t="s">
        <v>431</v>
      </c>
      <c r="C260" s="279">
        <v>6.95</v>
      </c>
      <c r="D260" s="280">
        <v>6.95</v>
      </c>
      <c r="E260" s="280">
        <v>6.7</v>
      </c>
      <c r="F260" s="280">
        <v>6.45</v>
      </c>
      <c r="G260" s="280">
        <v>6.2</v>
      </c>
      <c r="H260" s="280">
        <v>7.2</v>
      </c>
      <c r="I260" s="280">
        <v>7.45</v>
      </c>
      <c r="J260" s="280">
        <v>7.7</v>
      </c>
      <c r="K260" s="278">
        <v>7.2</v>
      </c>
      <c r="L260" s="278">
        <v>6.7</v>
      </c>
      <c r="M260" s="278">
        <v>8.9577000000000009</v>
      </c>
    </row>
    <row r="261" spans="1:13">
      <c r="A261" s="269">
        <v>251</v>
      </c>
      <c r="B261" s="278" t="s">
        <v>424</v>
      </c>
      <c r="C261" s="279">
        <v>1092.55</v>
      </c>
      <c r="D261" s="280">
        <v>1091.5</v>
      </c>
      <c r="E261" s="280">
        <v>1083.05</v>
      </c>
      <c r="F261" s="280">
        <v>1073.55</v>
      </c>
      <c r="G261" s="280">
        <v>1065.0999999999999</v>
      </c>
      <c r="H261" s="280">
        <v>1101</v>
      </c>
      <c r="I261" s="280">
        <v>1109.4499999999998</v>
      </c>
      <c r="J261" s="280">
        <v>1118.95</v>
      </c>
      <c r="K261" s="278">
        <v>1099.95</v>
      </c>
      <c r="L261" s="278">
        <v>1082</v>
      </c>
      <c r="M261" s="278">
        <v>0.12562999999999999</v>
      </c>
    </row>
    <row r="262" spans="1:13">
      <c r="A262" s="269">
        <v>252</v>
      </c>
      <c r="B262" s="278" t="s">
        <v>425</v>
      </c>
      <c r="C262" s="279">
        <v>199.5</v>
      </c>
      <c r="D262" s="280">
        <v>197.16666666666666</v>
      </c>
      <c r="E262" s="280">
        <v>193.33333333333331</v>
      </c>
      <c r="F262" s="280">
        <v>187.16666666666666</v>
      </c>
      <c r="G262" s="280">
        <v>183.33333333333331</v>
      </c>
      <c r="H262" s="280">
        <v>203.33333333333331</v>
      </c>
      <c r="I262" s="280">
        <v>207.16666666666663</v>
      </c>
      <c r="J262" s="280">
        <v>213.33333333333331</v>
      </c>
      <c r="K262" s="278">
        <v>201</v>
      </c>
      <c r="L262" s="278">
        <v>191</v>
      </c>
      <c r="M262" s="278">
        <v>3.8798599999999999</v>
      </c>
    </row>
    <row r="263" spans="1:13">
      <c r="A263" s="269">
        <v>253</v>
      </c>
      <c r="B263" s="278" t="s">
        <v>426</v>
      </c>
      <c r="C263" s="279">
        <v>89.35</v>
      </c>
      <c r="D263" s="280">
        <v>89.083333333333329</v>
      </c>
      <c r="E263" s="280">
        <v>88.166666666666657</v>
      </c>
      <c r="F263" s="280">
        <v>86.983333333333334</v>
      </c>
      <c r="G263" s="280">
        <v>86.066666666666663</v>
      </c>
      <c r="H263" s="280">
        <v>90.266666666666652</v>
      </c>
      <c r="I263" s="280">
        <v>91.183333333333309</v>
      </c>
      <c r="J263" s="280">
        <v>92.366666666666646</v>
      </c>
      <c r="K263" s="278">
        <v>90</v>
      </c>
      <c r="L263" s="278">
        <v>87.9</v>
      </c>
      <c r="M263" s="278">
        <v>3.6121300000000001</v>
      </c>
    </row>
    <row r="264" spans="1:13">
      <c r="A264" s="269">
        <v>254</v>
      </c>
      <c r="B264" s="278" t="s">
        <v>427</v>
      </c>
      <c r="C264" s="279">
        <v>49</v>
      </c>
      <c r="D264" s="280">
        <v>49.033333333333331</v>
      </c>
      <c r="E264" s="280">
        <v>48.216666666666661</v>
      </c>
      <c r="F264" s="280">
        <v>47.43333333333333</v>
      </c>
      <c r="G264" s="280">
        <v>46.61666666666666</v>
      </c>
      <c r="H264" s="280">
        <v>49.816666666666663</v>
      </c>
      <c r="I264" s="280">
        <v>50.633333333333326</v>
      </c>
      <c r="J264" s="280">
        <v>51.416666666666664</v>
      </c>
      <c r="K264" s="278">
        <v>49.85</v>
      </c>
      <c r="L264" s="278">
        <v>48.25</v>
      </c>
      <c r="M264" s="278">
        <v>8.3316599999999994</v>
      </c>
    </row>
    <row r="265" spans="1:13">
      <c r="A265" s="269">
        <v>255</v>
      </c>
      <c r="B265" s="278" t="s">
        <v>428</v>
      </c>
      <c r="C265" s="279">
        <v>63.45</v>
      </c>
      <c r="D265" s="280">
        <v>63.25</v>
      </c>
      <c r="E265" s="280">
        <v>61.3</v>
      </c>
      <c r="F265" s="280">
        <v>59.15</v>
      </c>
      <c r="G265" s="280">
        <v>57.199999999999996</v>
      </c>
      <c r="H265" s="280">
        <v>65.400000000000006</v>
      </c>
      <c r="I265" s="280">
        <v>67.349999999999994</v>
      </c>
      <c r="J265" s="280">
        <v>69.5</v>
      </c>
      <c r="K265" s="278">
        <v>65.2</v>
      </c>
      <c r="L265" s="278">
        <v>61.1</v>
      </c>
      <c r="M265" s="278">
        <v>19.451160000000002</v>
      </c>
    </row>
    <row r="266" spans="1:13">
      <c r="A266" s="269">
        <v>256</v>
      </c>
      <c r="B266" s="278" t="s">
        <v>436</v>
      </c>
      <c r="C266" s="279">
        <v>26.55</v>
      </c>
      <c r="D266" s="280">
        <v>26.666666666666668</v>
      </c>
      <c r="E266" s="280">
        <v>26.233333333333334</v>
      </c>
      <c r="F266" s="280">
        <v>25.916666666666668</v>
      </c>
      <c r="G266" s="280">
        <v>25.483333333333334</v>
      </c>
      <c r="H266" s="280">
        <v>26.983333333333334</v>
      </c>
      <c r="I266" s="280">
        <v>27.416666666666664</v>
      </c>
      <c r="J266" s="280">
        <v>27.733333333333334</v>
      </c>
      <c r="K266" s="278">
        <v>27.1</v>
      </c>
      <c r="L266" s="278">
        <v>26.35</v>
      </c>
      <c r="M266" s="278">
        <v>1.2497400000000001</v>
      </c>
    </row>
    <row r="267" spans="1:13">
      <c r="A267" s="269">
        <v>257</v>
      </c>
      <c r="B267" s="278" t="s">
        <v>435</v>
      </c>
      <c r="C267" s="279">
        <v>39.200000000000003</v>
      </c>
      <c r="D267" s="280">
        <v>39.333333333333336</v>
      </c>
      <c r="E267" s="280">
        <v>38.466666666666669</v>
      </c>
      <c r="F267" s="280">
        <v>37.733333333333334</v>
      </c>
      <c r="G267" s="280">
        <v>36.866666666666667</v>
      </c>
      <c r="H267" s="280">
        <v>40.06666666666667</v>
      </c>
      <c r="I267" s="280">
        <v>40.93333333333333</v>
      </c>
      <c r="J267" s="280">
        <v>41.666666666666671</v>
      </c>
      <c r="K267" s="278">
        <v>40.200000000000003</v>
      </c>
      <c r="L267" s="278">
        <v>38.6</v>
      </c>
      <c r="M267" s="278">
        <v>0.34115000000000001</v>
      </c>
    </row>
    <row r="268" spans="1:13">
      <c r="A268" s="269">
        <v>258</v>
      </c>
      <c r="B268" s="278" t="s">
        <v>264</v>
      </c>
      <c r="C268" s="279">
        <v>40.700000000000003</v>
      </c>
      <c r="D268" s="280">
        <v>41.166666666666664</v>
      </c>
      <c r="E268" s="280">
        <v>39.333333333333329</v>
      </c>
      <c r="F268" s="280">
        <v>37.966666666666661</v>
      </c>
      <c r="G268" s="280">
        <v>36.133333333333326</v>
      </c>
      <c r="H268" s="280">
        <v>42.533333333333331</v>
      </c>
      <c r="I268" s="280">
        <v>44.36666666666666</v>
      </c>
      <c r="J268" s="280">
        <v>45.733333333333334</v>
      </c>
      <c r="K268" s="278">
        <v>43</v>
      </c>
      <c r="L268" s="278">
        <v>39.799999999999997</v>
      </c>
      <c r="M268" s="278">
        <v>51.972819999999999</v>
      </c>
    </row>
    <row r="269" spans="1:13">
      <c r="A269" s="269">
        <v>259</v>
      </c>
      <c r="B269" s="278" t="s">
        <v>131</v>
      </c>
      <c r="C269" s="279">
        <v>171.05</v>
      </c>
      <c r="D269" s="280">
        <v>170.78333333333333</v>
      </c>
      <c r="E269" s="280">
        <v>168.56666666666666</v>
      </c>
      <c r="F269" s="280">
        <v>166.08333333333334</v>
      </c>
      <c r="G269" s="280">
        <v>163.86666666666667</v>
      </c>
      <c r="H269" s="280">
        <v>173.26666666666665</v>
      </c>
      <c r="I269" s="280">
        <v>175.48333333333329</v>
      </c>
      <c r="J269" s="280">
        <v>177.96666666666664</v>
      </c>
      <c r="K269" s="278">
        <v>173</v>
      </c>
      <c r="L269" s="278">
        <v>168.3</v>
      </c>
      <c r="M269" s="278">
        <v>100.91862999999999</v>
      </c>
    </row>
    <row r="270" spans="1:13">
      <c r="A270" s="269">
        <v>260</v>
      </c>
      <c r="B270" s="278" t="s">
        <v>265</v>
      </c>
      <c r="C270" s="279">
        <v>455</v>
      </c>
      <c r="D270" s="280">
        <v>449.9666666666667</v>
      </c>
      <c r="E270" s="280">
        <v>444.93333333333339</v>
      </c>
      <c r="F270" s="280">
        <v>434.86666666666667</v>
      </c>
      <c r="G270" s="280">
        <v>429.83333333333337</v>
      </c>
      <c r="H270" s="280">
        <v>460.03333333333342</v>
      </c>
      <c r="I270" s="280">
        <v>465.06666666666672</v>
      </c>
      <c r="J270" s="280">
        <v>475.13333333333344</v>
      </c>
      <c r="K270" s="278">
        <v>455</v>
      </c>
      <c r="L270" s="278">
        <v>439.9</v>
      </c>
      <c r="M270" s="278">
        <v>3.84124</v>
      </c>
    </row>
    <row r="271" spans="1:13">
      <c r="A271" s="269">
        <v>261</v>
      </c>
      <c r="B271" s="278" t="s">
        <v>132</v>
      </c>
      <c r="C271" s="279">
        <v>1521.5</v>
      </c>
      <c r="D271" s="280">
        <v>1515.8666666666668</v>
      </c>
      <c r="E271" s="280">
        <v>1491.5333333333335</v>
      </c>
      <c r="F271" s="280">
        <v>1461.5666666666668</v>
      </c>
      <c r="G271" s="280">
        <v>1437.2333333333336</v>
      </c>
      <c r="H271" s="280">
        <v>1545.8333333333335</v>
      </c>
      <c r="I271" s="280">
        <v>1570.1666666666665</v>
      </c>
      <c r="J271" s="280">
        <v>1600.1333333333334</v>
      </c>
      <c r="K271" s="278">
        <v>1540.2</v>
      </c>
      <c r="L271" s="278">
        <v>1485.9</v>
      </c>
      <c r="M271" s="278">
        <v>15.982469999999999</v>
      </c>
    </row>
    <row r="272" spans="1:13">
      <c r="A272" s="269">
        <v>262</v>
      </c>
      <c r="B272" s="278" t="s">
        <v>133</v>
      </c>
      <c r="C272" s="279">
        <v>352.15</v>
      </c>
      <c r="D272" s="280">
        <v>346.38333333333338</v>
      </c>
      <c r="E272" s="280">
        <v>338.26666666666677</v>
      </c>
      <c r="F272" s="280">
        <v>324.38333333333338</v>
      </c>
      <c r="G272" s="280">
        <v>316.26666666666677</v>
      </c>
      <c r="H272" s="280">
        <v>360.26666666666677</v>
      </c>
      <c r="I272" s="280">
        <v>368.38333333333344</v>
      </c>
      <c r="J272" s="280">
        <v>382.26666666666677</v>
      </c>
      <c r="K272" s="278">
        <v>354.5</v>
      </c>
      <c r="L272" s="278">
        <v>332.5</v>
      </c>
      <c r="M272" s="278">
        <v>25.812339999999999</v>
      </c>
    </row>
    <row r="273" spans="1:13">
      <c r="A273" s="269">
        <v>263</v>
      </c>
      <c r="B273" s="278" t="s">
        <v>438</v>
      </c>
      <c r="C273" s="279">
        <v>101.95</v>
      </c>
      <c r="D273" s="280">
        <v>102.26666666666667</v>
      </c>
      <c r="E273" s="280">
        <v>100.83333333333333</v>
      </c>
      <c r="F273" s="280">
        <v>99.716666666666669</v>
      </c>
      <c r="G273" s="280">
        <v>98.283333333333331</v>
      </c>
      <c r="H273" s="280">
        <v>103.38333333333333</v>
      </c>
      <c r="I273" s="280">
        <v>104.81666666666666</v>
      </c>
      <c r="J273" s="280">
        <v>105.93333333333332</v>
      </c>
      <c r="K273" s="278">
        <v>103.7</v>
      </c>
      <c r="L273" s="278">
        <v>101.15</v>
      </c>
      <c r="M273" s="278">
        <v>1.0040800000000001</v>
      </c>
    </row>
    <row r="274" spans="1:13">
      <c r="A274" s="269">
        <v>264</v>
      </c>
      <c r="B274" s="278" t="s">
        <v>444</v>
      </c>
      <c r="C274" s="279">
        <v>310</v>
      </c>
      <c r="D274" s="280">
        <v>310.84999999999997</v>
      </c>
      <c r="E274" s="280">
        <v>303.14999999999992</v>
      </c>
      <c r="F274" s="280">
        <v>296.29999999999995</v>
      </c>
      <c r="G274" s="280">
        <v>288.59999999999991</v>
      </c>
      <c r="H274" s="280">
        <v>317.69999999999993</v>
      </c>
      <c r="I274" s="280">
        <v>325.39999999999998</v>
      </c>
      <c r="J274" s="280">
        <v>332.24999999999994</v>
      </c>
      <c r="K274" s="278">
        <v>318.55</v>
      </c>
      <c r="L274" s="278">
        <v>304</v>
      </c>
      <c r="M274" s="278">
        <v>4.1937800000000003</v>
      </c>
    </row>
    <row r="275" spans="1:13">
      <c r="A275" s="269">
        <v>265</v>
      </c>
      <c r="B275" s="278" t="s">
        <v>445</v>
      </c>
      <c r="C275" s="279">
        <v>192.15</v>
      </c>
      <c r="D275" s="280">
        <v>191.25</v>
      </c>
      <c r="E275" s="280">
        <v>187.9</v>
      </c>
      <c r="F275" s="280">
        <v>183.65</v>
      </c>
      <c r="G275" s="280">
        <v>180.3</v>
      </c>
      <c r="H275" s="280">
        <v>195.5</v>
      </c>
      <c r="I275" s="280">
        <v>198.85000000000002</v>
      </c>
      <c r="J275" s="280">
        <v>203.1</v>
      </c>
      <c r="K275" s="278">
        <v>194.6</v>
      </c>
      <c r="L275" s="278">
        <v>187</v>
      </c>
      <c r="M275" s="278">
        <v>5.0183</v>
      </c>
    </row>
    <row r="276" spans="1:13">
      <c r="A276" s="269">
        <v>266</v>
      </c>
      <c r="B276" s="278" t="s">
        <v>446</v>
      </c>
      <c r="C276" s="279">
        <v>347.65</v>
      </c>
      <c r="D276" s="280">
        <v>343.25</v>
      </c>
      <c r="E276" s="280">
        <v>337.5</v>
      </c>
      <c r="F276" s="280">
        <v>327.35000000000002</v>
      </c>
      <c r="G276" s="280">
        <v>321.60000000000002</v>
      </c>
      <c r="H276" s="280">
        <v>353.4</v>
      </c>
      <c r="I276" s="280">
        <v>359.15</v>
      </c>
      <c r="J276" s="280">
        <v>369.29999999999995</v>
      </c>
      <c r="K276" s="278">
        <v>349</v>
      </c>
      <c r="L276" s="278">
        <v>333.1</v>
      </c>
      <c r="M276" s="278">
        <v>0.84302999999999995</v>
      </c>
    </row>
    <row r="277" spans="1:13">
      <c r="A277" s="269">
        <v>267</v>
      </c>
      <c r="B277" s="278" t="s">
        <v>448</v>
      </c>
      <c r="C277" s="279">
        <v>23.8</v>
      </c>
      <c r="D277" s="280">
        <v>23.599999999999998</v>
      </c>
      <c r="E277" s="280">
        <v>23.199999999999996</v>
      </c>
      <c r="F277" s="280">
        <v>22.599999999999998</v>
      </c>
      <c r="G277" s="280">
        <v>22.199999999999996</v>
      </c>
      <c r="H277" s="280">
        <v>24.199999999999996</v>
      </c>
      <c r="I277" s="280">
        <v>24.599999999999994</v>
      </c>
      <c r="J277" s="280">
        <v>25.199999999999996</v>
      </c>
      <c r="K277" s="278">
        <v>24</v>
      </c>
      <c r="L277" s="278">
        <v>23</v>
      </c>
      <c r="M277" s="278">
        <v>4.2443600000000004</v>
      </c>
    </row>
    <row r="278" spans="1:13">
      <c r="A278" s="269">
        <v>268</v>
      </c>
      <c r="B278" s="278" t="s">
        <v>450</v>
      </c>
      <c r="C278" s="279">
        <v>201</v>
      </c>
      <c r="D278" s="280">
        <v>201.6</v>
      </c>
      <c r="E278" s="280">
        <v>199.2</v>
      </c>
      <c r="F278" s="280">
        <v>197.4</v>
      </c>
      <c r="G278" s="280">
        <v>195</v>
      </c>
      <c r="H278" s="280">
        <v>203.39999999999998</v>
      </c>
      <c r="I278" s="280">
        <v>205.8</v>
      </c>
      <c r="J278" s="280">
        <v>207.59999999999997</v>
      </c>
      <c r="K278" s="278">
        <v>204</v>
      </c>
      <c r="L278" s="278">
        <v>199.8</v>
      </c>
      <c r="M278" s="278">
        <v>1.98394</v>
      </c>
    </row>
    <row r="279" spans="1:13">
      <c r="A279" s="269">
        <v>269</v>
      </c>
      <c r="B279" s="278" t="s">
        <v>440</v>
      </c>
      <c r="C279" s="279">
        <v>273.3</v>
      </c>
      <c r="D279" s="280">
        <v>273.7166666666667</v>
      </c>
      <c r="E279" s="280">
        <v>267.63333333333338</v>
      </c>
      <c r="F279" s="280">
        <v>261.9666666666667</v>
      </c>
      <c r="G279" s="280">
        <v>255.88333333333338</v>
      </c>
      <c r="H279" s="280">
        <v>279.38333333333338</v>
      </c>
      <c r="I279" s="280">
        <v>285.46666666666664</v>
      </c>
      <c r="J279" s="280">
        <v>291.13333333333338</v>
      </c>
      <c r="K279" s="278">
        <v>279.8</v>
      </c>
      <c r="L279" s="278">
        <v>268.05</v>
      </c>
      <c r="M279" s="278">
        <v>0.81791999999999998</v>
      </c>
    </row>
    <row r="280" spans="1:13">
      <c r="A280" s="269">
        <v>270</v>
      </c>
      <c r="B280" s="278" t="s">
        <v>1781</v>
      </c>
      <c r="C280" s="279">
        <v>666.7</v>
      </c>
      <c r="D280" s="280">
        <v>672.26666666666677</v>
      </c>
      <c r="E280" s="280">
        <v>644.53333333333353</v>
      </c>
      <c r="F280" s="280">
        <v>622.36666666666679</v>
      </c>
      <c r="G280" s="280">
        <v>594.63333333333355</v>
      </c>
      <c r="H280" s="280">
        <v>694.43333333333351</v>
      </c>
      <c r="I280" s="280">
        <v>722.16666666666686</v>
      </c>
      <c r="J280" s="280">
        <v>744.33333333333348</v>
      </c>
      <c r="K280" s="278">
        <v>700</v>
      </c>
      <c r="L280" s="278">
        <v>650.1</v>
      </c>
      <c r="M280" s="278">
        <v>7.0499999999999993E-2</v>
      </c>
    </row>
    <row r="281" spans="1:13">
      <c r="A281" s="269">
        <v>271</v>
      </c>
      <c r="B281" s="278" t="s">
        <v>451</v>
      </c>
      <c r="C281" s="279">
        <v>105.6</v>
      </c>
      <c r="D281" s="280">
        <v>105.73333333333333</v>
      </c>
      <c r="E281" s="280">
        <v>103.96666666666667</v>
      </c>
      <c r="F281" s="280">
        <v>102.33333333333333</v>
      </c>
      <c r="G281" s="280">
        <v>100.56666666666666</v>
      </c>
      <c r="H281" s="280">
        <v>107.36666666666667</v>
      </c>
      <c r="I281" s="280">
        <v>109.13333333333335</v>
      </c>
      <c r="J281" s="280">
        <v>110.76666666666668</v>
      </c>
      <c r="K281" s="278">
        <v>107.5</v>
      </c>
      <c r="L281" s="278">
        <v>104.1</v>
      </c>
      <c r="M281" s="278">
        <v>0.18321000000000001</v>
      </c>
    </row>
    <row r="282" spans="1:13">
      <c r="A282" s="269">
        <v>272</v>
      </c>
      <c r="B282" s="278" t="s">
        <v>441</v>
      </c>
      <c r="C282" s="279">
        <v>196.75</v>
      </c>
      <c r="D282" s="280">
        <v>193.68333333333331</v>
      </c>
      <c r="E282" s="280">
        <v>189.36666666666662</v>
      </c>
      <c r="F282" s="280">
        <v>181.98333333333332</v>
      </c>
      <c r="G282" s="280">
        <v>177.66666666666663</v>
      </c>
      <c r="H282" s="280">
        <v>201.06666666666661</v>
      </c>
      <c r="I282" s="280">
        <v>205.38333333333327</v>
      </c>
      <c r="J282" s="280">
        <v>212.76666666666659</v>
      </c>
      <c r="K282" s="278">
        <v>198</v>
      </c>
      <c r="L282" s="278">
        <v>186.3</v>
      </c>
      <c r="M282" s="278">
        <v>1.3242</v>
      </c>
    </row>
    <row r="283" spans="1:13">
      <c r="A283" s="269">
        <v>273</v>
      </c>
      <c r="B283" s="278" t="s">
        <v>452</v>
      </c>
      <c r="C283" s="279">
        <v>147.05000000000001</v>
      </c>
      <c r="D283" s="280">
        <v>147.71666666666667</v>
      </c>
      <c r="E283" s="280">
        <v>144.33333333333334</v>
      </c>
      <c r="F283" s="280">
        <v>141.61666666666667</v>
      </c>
      <c r="G283" s="280">
        <v>138.23333333333335</v>
      </c>
      <c r="H283" s="280">
        <v>150.43333333333334</v>
      </c>
      <c r="I283" s="280">
        <v>153.81666666666666</v>
      </c>
      <c r="J283" s="280">
        <v>156.53333333333333</v>
      </c>
      <c r="K283" s="278">
        <v>151.1</v>
      </c>
      <c r="L283" s="278">
        <v>145</v>
      </c>
      <c r="M283" s="278">
        <v>0.2651</v>
      </c>
    </row>
    <row r="284" spans="1:13">
      <c r="A284" s="269">
        <v>274</v>
      </c>
      <c r="B284" s="278" t="s">
        <v>134</v>
      </c>
      <c r="C284" s="279">
        <v>1160.0999999999999</v>
      </c>
      <c r="D284" s="280">
        <v>1151.0333333333333</v>
      </c>
      <c r="E284" s="280">
        <v>1124.0666666666666</v>
      </c>
      <c r="F284" s="280">
        <v>1088.0333333333333</v>
      </c>
      <c r="G284" s="280">
        <v>1061.0666666666666</v>
      </c>
      <c r="H284" s="280">
        <v>1187.0666666666666</v>
      </c>
      <c r="I284" s="280">
        <v>1214.0333333333333</v>
      </c>
      <c r="J284" s="280">
        <v>1250.0666666666666</v>
      </c>
      <c r="K284" s="278">
        <v>1178</v>
      </c>
      <c r="L284" s="278">
        <v>1115</v>
      </c>
      <c r="M284" s="278">
        <v>52.543889999999998</v>
      </c>
    </row>
    <row r="285" spans="1:13">
      <c r="A285" s="269">
        <v>275</v>
      </c>
      <c r="B285" s="278" t="s">
        <v>442</v>
      </c>
      <c r="C285" s="279">
        <v>43.1</v>
      </c>
      <c r="D285" s="280">
        <v>44.066666666666663</v>
      </c>
      <c r="E285" s="280">
        <v>42.133333333333326</v>
      </c>
      <c r="F285" s="280">
        <v>41.166666666666664</v>
      </c>
      <c r="G285" s="280">
        <v>39.233333333333327</v>
      </c>
      <c r="H285" s="280">
        <v>45.033333333333324</v>
      </c>
      <c r="I285" s="280">
        <v>46.966666666666661</v>
      </c>
      <c r="J285" s="280">
        <v>47.933333333333323</v>
      </c>
      <c r="K285" s="278">
        <v>46</v>
      </c>
      <c r="L285" s="278">
        <v>43.1</v>
      </c>
      <c r="M285" s="278">
        <v>1.37914</v>
      </c>
    </row>
    <row r="286" spans="1:13">
      <c r="A286" s="269">
        <v>276</v>
      </c>
      <c r="B286" s="278" t="s">
        <v>439</v>
      </c>
      <c r="C286" s="279">
        <v>417.35</v>
      </c>
      <c r="D286" s="280">
        <v>415.73333333333335</v>
      </c>
      <c r="E286" s="280">
        <v>407.66666666666669</v>
      </c>
      <c r="F286" s="280">
        <v>397.98333333333335</v>
      </c>
      <c r="G286" s="280">
        <v>389.91666666666669</v>
      </c>
      <c r="H286" s="280">
        <v>425.41666666666669</v>
      </c>
      <c r="I286" s="280">
        <v>433.48333333333329</v>
      </c>
      <c r="J286" s="280">
        <v>443.16666666666669</v>
      </c>
      <c r="K286" s="278">
        <v>423.8</v>
      </c>
      <c r="L286" s="278">
        <v>406.05</v>
      </c>
      <c r="M286" s="278">
        <v>2.4070000000000001E-2</v>
      </c>
    </row>
    <row r="287" spans="1:13">
      <c r="A287" s="269">
        <v>277</v>
      </c>
      <c r="B287" s="278" t="s">
        <v>443</v>
      </c>
      <c r="C287" s="279">
        <v>181.85</v>
      </c>
      <c r="D287" s="280">
        <v>181.11666666666667</v>
      </c>
      <c r="E287" s="280">
        <v>178.73333333333335</v>
      </c>
      <c r="F287" s="280">
        <v>175.61666666666667</v>
      </c>
      <c r="G287" s="280">
        <v>173.23333333333335</v>
      </c>
      <c r="H287" s="280">
        <v>184.23333333333335</v>
      </c>
      <c r="I287" s="280">
        <v>186.61666666666667</v>
      </c>
      <c r="J287" s="280">
        <v>189.73333333333335</v>
      </c>
      <c r="K287" s="278">
        <v>183.5</v>
      </c>
      <c r="L287" s="278">
        <v>178</v>
      </c>
      <c r="M287" s="278">
        <v>0.60634999999999994</v>
      </c>
    </row>
    <row r="288" spans="1:13">
      <c r="A288" s="269">
        <v>278</v>
      </c>
      <c r="B288" s="278" t="s">
        <v>449</v>
      </c>
      <c r="C288" s="279">
        <v>374.8</v>
      </c>
      <c r="D288" s="280">
        <v>372.95</v>
      </c>
      <c r="E288" s="280">
        <v>361.9</v>
      </c>
      <c r="F288" s="280">
        <v>349</v>
      </c>
      <c r="G288" s="280">
        <v>337.95</v>
      </c>
      <c r="H288" s="280">
        <v>385.84999999999997</v>
      </c>
      <c r="I288" s="280">
        <v>396.90000000000003</v>
      </c>
      <c r="J288" s="280">
        <v>409.79999999999995</v>
      </c>
      <c r="K288" s="278">
        <v>384</v>
      </c>
      <c r="L288" s="278">
        <v>360.05</v>
      </c>
      <c r="M288" s="278">
        <v>1.4892700000000001</v>
      </c>
    </row>
    <row r="289" spans="1:13">
      <c r="A289" s="269">
        <v>279</v>
      </c>
      <c r="B289" s="278" t="s">
        <v>447</v>
      </c>
      <c r="C289" s="279">
        <v>37.4</v>
      </c>
      <c r="D289" s="280">
        <v>37.416666666666664</v>
      </c>
      <c r="E289" s="280">
        <v>36.633333333333326</v>
      </c>
      <c r="F289" s="280">
        <v>35.86666666666666</v>
      </c>
      <c r="G289" s="280">
        <v>35.083333333333321</v>
      </c>
      <c r="H289" s="280">
        <v>38.18333333333333</v>
      </c>
      <c r="I289" s="280">
        <v>38.966666666666676</v>
      </c>
      <c r="J289" s="280">
        <v>39.733333333333334</v>
      </c>
      <c r="K289" s="278">
        <v>38.200000000000003</v>
      </c>
      <c r="L289" s="278">
        <v>36.65</v>
      </c>
      <c r="M289" s="278">
        <v>10.790480000000001</v>
      </c>
    </row>
    <row r="290" spans="1:13">
      <c r="A290" s="269">
        <v>280</v>
      </c>
      <c r="B290" s="278" t="s">
        <v>135</v>
      </c>
      <c r="C290" s="279">
        <v>53.7</v>
      </c>
      <c r="D290" s="280">
        <v>53.4</v>
      </c>
      <c r="E290" s="280">
        <v>51.9</v>
      </c>
      <c r="F290" s="280">
        <v>50.1</v>
      </c>
      <c r="G290" s="280">
        <v>48.6</v>
      </c>
      <c r="H290" s="280">
        <v>55.199999999999996</v>
      </c>
      <c r="I290" s="280">
        <v>56.699999999999996</v>
      </c>
      <c r="J290" s="280">
        <v>58.499999999999993</v>
      </c>
      <c r="K290" s="278">
        <v>54.9</v>
      </c>
      <c r="L290" s="278">
        <v>51.6</v>
      </c>
      <c r="M290" s="278">
        <v>154.84791999999999</v>
      </c>
    </row>
    <row r="291" spans="1:13">
      <c r="A291" s="269">
        <v>281</v>
      </c>
      <c r="B291" s="278" t="s">
        <v>454</v>
      </c>
      <c r="C291" s="279">
        <v>12.5</v>
      </c>
      <c r="D291" s="280">
        <v>12.383333333333333</v>
      </c>
      <c r="E291" s="280">
        <v>11.966666666666665</v>
      </c>
      <c r="F291" s="280">
        <v>11.433333333333332</v>
      </c>
      <c r="G291" s="280">
        <v>11.016666666666664</v>
      </c>
      <c r="H291" s="280">
        <v>12.916666666666666</v>
      </c>
      <c r="I291" s="280">
        <v>13.333333333333334</v>
      </c>
      <c r="J291" s="280">
        <v>13.866666666666667</v>
      </c>
      <c r="K291" s="278">
        <v>12.8</v>
      </c>
      <c r="L291" s="278">
        <v>11.85</v>
      </c>
      <c r="M291" s="278">
        <v>4.0053000000000001</v>
      </c>
    </row>
    <row r="292" spans="1:13">
      <c r="A292" s="269">
        <v>282</v>
      </c>
      <c r="B292" s="278" t="s">
        <v>359</v>
      </c>
      <c r="C292" s="279">
        <v>1559.95</v>
      </c>
      <c r="D292" s="280">
        <v>1554.45</v>
      </c>
      <c r="E292" s="280">
        <v>1538.9</v>
      </c>
      <c r="F292" s="280">
        <v>1517.8500000000001</v>
      </c>
      <c r="G292" s="280">
        <v>1502.3000000000002</v>
      </c>
      <c r="H292" s="280">
        <v>1575.5</v>
      </c>
      <c r="I292" s="280">
        <v>1591.0499999999997</v>
      </c>
      <c r="J292" s="280">
        <v>1612.1</v>
      </c>
      <c r="K292" s="278">
        <v>1570</v>
      </c>
      <c r="L292" s="278">
        <v>1533.4</v>
      </c>
      <c r="M292" s="278">
        <v>0.95142000000000004</v>
      </c>
    </row>
    <row r="293" spans="1:13">
      <c r="A293" s="269">
        <v>283</v>
      </c>
      <c r="B293" s="278" t="s">
        <v>455</v>
      </c>
      <c r="C293" s="279">
        <v>458.9</v>
      </c>
      <c r="D293" s="280">
        <v>454.91666666666669</v>
      </c>
      <c r="E293" s="280">
        <v>447.83333333333337</v>
      </c>
      <c r="F293" s="280">
        <v>436.76666666666671</v>
      </c>
      <c r="G293" s="280">
        <v>429.68333333333339</v>
      </c>
      <c r="H293" s="280">
        <v>465.98333333333335</v>
      </c>
      <c r="I293" s="280">
        <v>473.06666666666672</v>
      </c>
      <c r="J293" s="280">
        <v>484.13333333333333</v>
      </c>
      <c r="K293" s="278">
        <v>462</v>
      </c>
      <c r="L293" s="278">
        <v>443.85</v>
      </c>
      <c r="M293" s="278">
        <v>14.544750000000001</v>
      </c>
    </row>
    <row r="294" spans="1:13">
      <c r="A294" s="269">
        <v>284</v>
      </c>
      <c r="B294" s="278" t="s">
        <v>453</v>
      </c>
      <c r="C294" s="279">
        <v>2520</v>
      </c>
      <c r="D294" s="280">
        <v>2510.4666666666667</v>
      </c>
      <c r="E294" s="280">
        <v>2474.4833333333336</v>
      </c>
      <c r="F294" s="280">
        <v>2428.9666666666667</v>
      </c>
      <c r="G294" s="280">
        <v>2392.9833333333336</v>
      </c>
      <c r="H294" s="280">
        <v>2555.9833333333336</v>
      </c>
      <c r="I294" s="280">
        <v>2591.9666666666662</v>
      </c>
      <c r="J294" s="280">
        <v>2637.4833333333336</v>
      </c>
      <c r="K294" s="278">
        <v>2546.4499999999998</v>
      </c>
      <c r="L294" s="278">
        <v>2464.9499999999998</v>
      </c>
      <c r="M294" s="278">
        <v>1.635E-2</v>
      </c>
    </row>
    <row r="295" spans="1:13">
      <c r="A295" s="269">
        <v>285</v>
      </c>
      <c r="B295" s="278" t="s">
        <v>456</v>
      </c>
      <c r="C295" s="279">
        <v>14.4</v>
      </c>
      <c r="D295" s="280">
        <v>14.633333333333333</v>
      </c>
      <c r="E295" s="280">
        <v>14.166666666666666</v>
      </c>
      <c r="F295" s="280">
        <v>13.933333333333334</v>
      </c>
      <c r="G295" s="280">
        <v>13.466666666666667</v>
      </c>
      <c r="H295" s="280">
        <v>14.866666666666665</v>
      </c>
      <c r="I295" s="280">
        <v>15.333333333333334</v>
      </c>
      <c r="J295" s="280">
        <v>15.566666666666665</v>
      </c>
      <c r="K295" s="278">
        <v>15.1</v>
      </c>
      <c r="L295" s="278">
        <v>14.4</v>
      </c>
      <c r="M295" s="278">
        <v>45.310319999999997</v>
      </c>
    </row>
    <row r="296" spans="1:13">
      <c r="A296" s="269">
        <v>286</v>
      </c>
      <c r="B296" s="278" t="s">
        <v>136</v>
      </c>
      <c r="C296" s="279">
        <v>248.75</v>
      </c>
      <c r="D296" s="280">
        <v>243.5</v>
      </c>
      <c r="E296" s="280">
        <v>233.3</v>
      </c>
      <c r="F296" s="280">
        <v>217.85000000000002</v>
      </c>
      <c r="G296" s="280">
        <v>207.65000000000003</v>
      </c>
      <c r="H296" s="280">
        <v>258.95</v>
      </c>
      <c r="I296" s="280">
        <v>269.14999999999998</v>
      </c>
      <c r="J296" s="280">
        <v>284.59999999999997</v>
      </c>
      <c r="K296" s="278">
        <v>253.7</v>
      </c>
      <c r="L296" s="278">
        <v>228.05</v>
      </c>
      <c r="M296" s="278">
        <v>125.43509</v>
      </c>
    </row>
    <row r="297" spans="1:13">
      <c r="A297" s="269">
        <v>287</v>
      </c>
      <c r="B297" s="278" t="s">
        <v>457</v>
      </c>
      <c r="C297" s="279">
        <v>504.25</v>
      </c>
      <c r="D297" s="280">
        <v>502.93333333333334</v>
      </c>
      <c r="E297" s="280">
        <v>497.11666666666667</v>
      </c>
      <c r="F297" s="280">
        <v>489.98333333333335</v>
      </c>
      <c r="G297" s="280">
        <v>484.16666666666669</v>
      </c>
      <c r="H297" s="280">
        <v>510.06666666666666</v>
      </c>
      <c r="I297" s="280">
        <v>515.88333333333344</v>
      </c>
      <c r="J297" s="280">
        <v>523.01666666666665</v>
      </c>
      <c r="K297" s="278">
        <v>508.75</v>
      </c>
      <c r="L297" s="278">
        <v>495.8</v>
      </c>
      <c r="M297" s="278">
        <v>0.14119000000000001</v>
      </c>
    </row>
    <row r="298" spans="1:13">
      <c r="A298" s="269">
        <v>288</v>
      </c>
      <c r="B298" s="278" t="s">
        <v>137</v>
      </c>
      <c r="C298" s="279">
        <v>835</v>
      </c>
      <c r="D298" s="280">
        <v>825.33333333333337</v>
      </c>
      <c r="E298" s="280">
        <v>809.66666666666674</v>
      </c>
      <c r="F298" s="280">
        <v>784.33333333333337</v>
      </c>
      <c r="G298" s="280">
        <v>768.66666666666674</v>
      </c>
      <c r="H298" s="280">
        <v>850.66666666666674</v>
      </c>
      <c r="I298" s="280">
        <v>866.33333333333348</v>
      </c>
      <c r="J298" s="280">
        <v>891.66666666666674</v>
      </c>
      <c r="K298" s="278">
        <v>841</v>
      </c>
      <c r="L298" s="278">
        <v>800</v>
      </c>
      <c r="M298" s="278">
        <v>59.500149999999998</v>
      </c>
    </row>
    <row r="299" spans="1:13">
      <c r="A299" s="269">
        <v>289</v>
      </c>
      <c r="B299" s="278" t="s">
        <v>267</v>
      </c>
      <c r="C299" s="279">
        <v>1784</v>
      </c>
      <c r="D299" s="280">
        <v>1776.3333333333333</v>
      </c>
      <c r="E299" s="280">
        <v>1718.6666666666665</v>
      </c>
      <c r="F299" s="280">
        <v>1653.3333333333333</v>
      </c>
      <c r="G299" s="280">
        <v>1595.6666666666665</v>
      </c>
      <c r="H299" s="280">
        <v>1841.6666666666665</v>
      </c>
      <c r="I299" s="280">
        <v>1899.333333333333</v>
      </c>
      <c r="J299" s="280">
        <v>1964.6666666666665</v>
      </c>
      <c r="K299" s="278">
        <v>1834</v>
      </c>
      <c r="L299" s="278">
        <v>1711</v>
      </c>
      <c r="M299" s="278">
        <v>8.4233600000000006</v>
      </c>
    </row>
    <row r="300" spans="1:13">
      <c r="A300" s="269">
        <v>290</v>
      </c>
      <c r="B300" s="278" t="s">
        <v>266</v>
      </c>
      <c r="C300" s="279">
        <v>1160</v>
      </c>
      <c r="D300" s="280">
        <v>1156.6666666666667</v>
      </c>
      <c r="E300" s="280">
        <v>1138.3333333333335</v>
      </c>
      <c r="F300" s="280">
        <v>1116.6666666666667</v>
      </c>
      <c r="G300" s="280">
        <v>1098.3333333333335</v>
      </c>
      <c r="H300" s="280">
        <v>1178.3333333333335</v>
      </c>
      <c r="I300" s="280">
        <v>1196.666666666667</v>
      </c>
      <c r="J300" s="280">
        <v>1218.3333333333335</v>
      </c>
      <c r="K300" s="278">
        <v>1175</v>
      </c>
      <c r="L300" s="278">
        <v>1135</v>
      </c>
      <c r="M300" s="278">
        <v>1.9627300000000001</v>
      </c>
    </row>
    <row r="301" spans="1:13">
      <c r="A301" s="269">
        <v>291</v>
      </c>
      <c r="B301" s="278" t="s">
        <v>138</v>
      </c>
      <c r="C301" s="279">
        <v>873.2</v>
      </c>
      <c r="D301" s="280">
        <v>864.06666666666661</v>
      </c>
      <c r="E301" s="280">
        <v>850.13333333333321</v>
      </c>
      <c r="F301" s="280">
        <v>827.06666666666661</v>
      </c>
      <c r="G301" s="280">
        <v>813.13333333333321</v>
      </c>
      <c r="H301" s="280">
        <v>887.13333333333321</v>
      </c>
      <c r="I301" s="280">
        <v>901.06666666666661</v>
      </c>
      <c r="J301" s="280">
        <v>924.13333333333321</v>
      </c>
      <c r="K301" s="278">
        <v>878</v>
      </c>
      <c r="L301" s="278">
        <v>841</v>
      </c>
      <c r="M301" s="278">
        <v>39.528590000000001</v>
      </c>
    </row>
    <row r="302" spans="1:13">
      <c r="A302" s="269">
        <v>292</v>
      </c>
      <c r="B302" s="278" t="s">
        <v>458</v>
      </c>
      <c r="C302" s="279">
        <v>899.45</v>
      </c>
      <c r="D302" s="280">
        <v>898.73333333333323</v>
      </c>
      <c r="E302" s="280">
        <v>882.76666666666642</v>
      </c>
      <c r="F302" s="280">
        <v>866.08333333333314</v>
      </c>
      <c r="G302" s="280">
        <v>850.11666666666633</v>
      </c>
      <c r="H302" s="280">
        <v>915.41666666666652</v>
      </c>
      <c r="I302" s="280">
        <v>931.38333333333344</v>
      </c>
      <c r="J302" s="280">
        <v>948.06666666666661</v>
      </c>
      <c r="K302" s="278">
        <v>914.7</v>
      </c>
      <c r="L302" s="278">
        <v>882.05</v>
      </c>
      <c r="M302" s="278">
        <v>0.45079999999999998</v>
      </c>
    </row>
    <row r="303" spans="1:13">
      <c r="A303" s="269">
        <v>293</v>
      </c>
      <c r="B303" s="278" t="s">
        <v>139</v>
      </c>
      <c r="C303" s="279">
        <v>405.05</v>
      </c>
      <c r="D303" s="280">
        <v>399.48333333333335</v>
      </c>
      <c r="E303" s="280">
        <v>385.26666666666671</v>
      </c>
      <c r="F303" s="280">
        <v>365.48333333333335</v>
      </c>
      <c r="G303" s="280">
        <v>351.26666666666671</v>
      </c>
      <c r="H303" s="280">
        <v>419.26666666666671</v>
      </c>
      <c r="I303" s="280">
        <v>433.48333333333341</v>
      </c>
      <c r="J303" s="280">
        <v>453.26666666666671</v>
      </c>
      <c r="K303" s="278">
        <v>413.7</v>
      </c>
      <c r="L303" s="278">
        <v>379.7</v>
      </c>
      <c r="M303" s="278">
        <v>106.08571000000001</v>
      </c>
    </row>
    <row r="304" spans="1:13">
      <c r="A304" s="269">
        <v>294</v>
      </c>
      <c r="B304" s="278" t="s">
        <v>140</v>
      </c>
      <c r="C304" s="279">
        <v>136.69999999999999</v>
      </c>
      <c r="D304" s="280">
        <v>136.88333333333333</v>
      </c>
      <c r="E304" s="280">
        <v>132.06666666666666</v>
      </c>
      <c r="F304" s="280">
        <v>127.43333333333334</v>
      </c>
      <c r="G304" s="280">
        <v>122.61666666666667</v>
      </c>
      <c r="H304" s="280">
        <v>141.51666666666665</v>
      </c>
      <c r="I304" s="280">
        <v>146.33333333333331</v>
      </c>
      <c r="J304" s="280">
        <v>150.96666666666664</v>
      </c>
      <c r="K304" s="278">
        <v>141.69999999999999</v>
      </c>
      <c r="L304" s="278">
        <v>132.25</v>
      </c>
      <c r="M304" s="278">
        <v>139.34548000000001</v>
      </c>
    </row>
    <row r="305" spans="1:13">
      <c r="A305" s="269">
        <v>295</v>
      </c>
      <c r="B305" s="278" t="s">
        <v>462</v>
      </c>
      <c r="C305" s="279">
        <v>14</v>
      </c>
      <c r="D305" s="280">
        <v>13.983333333333334</v>
      </c>
      <c r="E305" s="280">
        <v>13.766666666666669</v>
      </c>
      <c r="F305" s="280">
        <v>13.533333333333335</v>
      </c>
      <c r="G305" s="280">
        <v>13.31666666666667</v>
      </c>
      <c r="H305" s="280">
        <v>14.216666666666669</v>
      </c>
      <c r="I305" s="280">
        <v>14.433333333333334</v>
      </c>
      <c r="J305" s="280">
        <v>14.666666666666668</v>
      </c>
      <c r="K305" s="278">
        <v>14.2</v>
      </c>
      <c r="L305" s="278">
        <v>13.75</v>
      </c>
      <c r="M305" s="278">
        <v>4.2118000000000002</v>
      </c>
    </row>
    <row r="306" spans="1:13">
      <c r="A306" s="269">
        <v>296</v>
      </c>
      <c r="B306" s="278" t="s">
        <v>320</v>
      </c>
      <c r="C306" s="279">
        <v>8.6</v>
      </c>
      <c r="D306" s="280">
        <v>8.6166666666666654</v>
      </c>
      <c r="E306" s="280">
        <v>8.5333333333333314</v>
      </c>
      <c r="F306" s="280">
        <v>8.4666666666666668</v>
      </c>
      <c r="G306" s="280">
        <v>8.3833333333333329</v>
      </c>
      <c r="H306" s="280">
        <v>8.68333333333333</v>
      </c>
      <c r="I306" s="280">
        <v>8.7666666666666622</v>
      </c>
      <c r="J306" s="280">
        <v>8.8333333333333286</v>
      </c>
      <c r="K306" s="278">
        <v>8.6999999999999993</v>
      </c>
      <c r="L306" s="278">
        <v>8.5500000000000007</v>
      </c>
      <c r="M306" s="278">
        <v>3.2795200000000002</v>
      </c>
    </row>
    <row r="307" spans="1:13">
      <c r="A307" s="269">
        <v>297</v>
      </c>
      <c r="B307" s="278" t="s">
        <v>465</v>
      </c>
      <c r="C307" s="279">
        <v>84.3</v>
      </c>
      <c r="D307" s="280">
        <v>84.3</v>
      </c>
      <c r="E307" s="280">
        <v>80.599999999999994</v>
      </c>
      <c r="F307" s="280">
        <v>76.899999999999991</v>
      </c>
      <c r="G307" s="280">
        <v>73.199999999999989</v>
      </c>
      <c r="H307" s="280">
        <v>88</v>
      </c>
      <c r="I307" s="280">
        <v>91.700000000000017</v>
      </c>
      <c r="J307" s="280">
        <v>95.4</v>
      </c>
      <c r="K307" s="278">
        <v>88</v>
      </c>
      <c r="L307" s="278">
        <v>80.599999999999994</v>
      </c>
      <c r="M307" s="278">
        <v>0.89959</v>
      </c>
    </row>
    <row r="308" spans="1:13">
      <c r="A308" s="269">
        <v>298</v>
      </c>
      <c r="B308" s="278" t="s">
        <v>467</v>
      </c>
      <c r="C308" s="279">
        <v>254.35</v>
      </c>
      <c r="D308" s="280">
        <v>256.45</v>
      </c>
      <c r="E308" s="280">
        <v>249.89999999999998</v>
      </c>
      <c r="F308" s="280">
        <v>245.45</v>
      </c>
      <c r="G308" s="280">
        <v>238.89999999999998</v>
      </c>
      <c r="H308" s="280">
        <v>260.89999999999998</v>
      </c>
      <c r="I308" s="280">
        <v>267.45000000000005</v>
      </c>
      <c r="J308" s="280">
        <v>271.89999999999998</v>
      </c>
      <c r="K308" s="278">
        <v>263</v>
      </c>
      <c r="L308" s="278">
        <v>252</v>
      </c>
      <c r="M308" s="278">
        <v>0.17704</v>
      </c>
    </row>
    <row r="309" spans="1:13">
      <c r="A309" s="269">
        <v>299</v>
      </c>
      <c r="B309" s="278" t="s">
        <v>463</v>
      </c>
      <c r="C309" s="279">
        <v>1911.2</v>
      </c>
      <c r="D309" s="280">
        <v>1915.1166666666668</v>
      </c>
      <c r="E309" s="280">
        <v>1885.2333333333336</v>
      </c>
      <c r="F309" s="280">
        <v>1859.2666666666669</v>
      </c>
      <c r="G309" s="280">
        <v>1829.3833333333337</v>
      </c>
      <c r="H309" s="280">
        <v>1941.0833333333335</v>
      </c>
      <c r="I309" s="280">
        <v>1970.9666666666667</v>
      </c>
      <c r="J309" s="280">
        <v>1996.9333333333334</v>
      </c>
      <c r="K309" s="278">
        <v>1945</v>
      </c>
      <c r="L309" s="278">
        <v>1889.15</v>
      </c>
      <c r="M309" s="278">
        <v>9.1579999999999995E-2</v>
      </c>
    </row>
    <row r="310" spans="1:13">
      <c r="A310" s="269">
        <v>300</v>
      </c>
      <c r="B310" s="278" t="s">
        <v>464</v>
      </c>
      <c r="C310" s="279">
        <v>192.3</v>
      </c>
      <c r="D310" s="280">
        <v>194.06666666666669</v>
      </c>
      <c r="E310" s="280">
        <v>189.73333333333338</v>
      </c>
      <c r="F310" s="280">
        <v>187.16666666666669</v>
      </c>
      <c r="G310" s="280">
        <v>182.83333333333337</v>
      </c>
      <c r="H310" s="280">
        <v>196.63333333333338</v>
      </c>
      <c r="I310" s="280">
        <v>200.9666666666667</v>
      </c>
      <c r="J310" s="280">
        <v>203.53333333333339</v>
      </c>
      <c r="K310" s="278">
        <v>198.4</v>
      </c>
      <c r="L310" s="278">
        <v>191.5</v>
      </c>
      <c r="M310" s="278">
        <v>0.26003999999999999</v>
      </c>
    </row>
    <row r="311" spans="1:13">
      <c r="A311" s="269">
        <v>301</v>
      </c>
      <c r="B311" s="278" t="s">
        <v>141</v>
      </c>
      <c r="C311" s="279">
        <v>121.2</v>
      </c>
      <c r="D311" s="280">
        <v>119.58333333333333</v>
      </c>
      <c r="E311" s="280">
        <v>117.16666666666666</v>
      </c>
      <c r="F311" s="280">
        <v>113.13333333333333</v>
      </c>
      <c r="G311" s="280">
        <v>110.71666666666665</v>
      </c>
      <c r="H311" s="280">
        <v>123.61666666666666</v>
      </c>
      <c r="I311" s="280">
        <v>126.03333333333332</v>
      </c>
      <c r="J311" s="280">
        <v>130.06666666666666</v>
      </c>
      <c r="K311" s="278">
        <v>122</v>
      </c>
      <c r="L311" s="278">
        <v>115.55</v>
      </c>
      <c r="M311" s="278">
        <v>98.673180000000002</v>
      </c>
    </row>
    <row r="312" spans="1:13">
      <c r="A312" s="269">
        <v>302</v>
      </c>
      <c r="B312" s="278" t="s">
        <v>142</v>
      </c>
      <c r="C312" s="279">
        <v>316.89999999999998</v>
      </c>
      <c r="D312" s="280">
        <v>316.0333333333333</v>
      </c>
      <c r="E312" s="280">
        <v>312.86666666666662</v>
      </c>
      <c r="F312" s="280">
        <v>308.83333333333331</v>
      </c>
      <c r="G312" s="280">
        <v>305.66666666666663</v>
      </c>
      <c r="H312" s="280">
        <v>320.06666666666661</v>
      </c>
      <c r="I312" s="280">
        <v>323.23333333333335</v>
      </c>
      <c r="J312" s="280">
        <v>327.26666666666659</v>
      </c>
      <c r="K312" s="278">
        <v>319.2</v>
      </c>
      <c r="L312" s="278">
        <v>312</v>
      </c>
      <c r="M312" s="278">
        <v>23.050909999999998</v>
      </c>
    </row>
    <row r="313" spans="1:13">
      <c r="A313" s="269">
        <v>303</v>
      </c>
      <c r="B313" s="278" t="s">
        <v>143</v>
      </c>
      <c r="C313" s="279">
        <v>4891.95</v>
      </c>
      <c r="D313" s="280">
        <v>4852.4833333333336</v>
      </c>
      <c r="E313" s="280">
        <v>4784.9666666666672</v>
      </c>
      <c r="F313" s="280">
        <v>4677.9833333333336</v>
      </c>
      <c r="G313" s="280">
        <v>4610.4666666666672</v>
      </c>
      <c r="H313" s="280">
        <v>4959.4666666666672</v>
      </c>
      <c r="I313" s="280">
        <v>5026.9833333333336</v>
      </c>
      <c r="J313" s="280">
        <v>5133.9666666666672</v>
      </c>
      <c r="K313" s="278">
        <v>4920</v>
      </c>
      <c r="L313" s="278">
        <v>4745.5</v>
      </c>
      <c r="M313" s="278">
        <v>15.182969999999999</v>
      </c>
    </row>
    <row r="314" spans="1:13">
      <c r="A314" s="269">
        <v>304</v>
      </c>
      <c r="B314" s="278" t="s">
        <v>459</v>
      </c>
      <c r="C314" s="279">
        <v>541.6</v>
      </c>
      <c r="D314" s="280">
        <v>545.18333333333339</v>
      </c>
      <c r="E314" s="280">
        <v>534.41666666666674</v>
      </c>
      <c r="F314" s="280">
        <v>527.23333333333335</v>
      </c>
      <c r="G314" s="280">
        <v>516.4666666666667</v>
      </c>
      <c r="H314" s="280">
        <v>552.36666666666679</v>
      </c>
      <c r="I314" s="280">
        <v>563.13333333333344</v>
      </c>
      <c r="J314" s="280">
        <v>570.31666666666683</v>
      </c>
      <c r="K314" s="278">
        <v>555.95000000000005</v>
      </c>
      <c r="L314" s="278">
        <v>538</v>
      </c>
      <c r="M314" s="278">
        <v>5.688E-2</v>
      </c>
    </row>
    <row r="315" spans="1:13">
      <c r="A315" s="269">
        <v>305</v>
      </c>
      <c r="B315" s="278" t="s">
        <v>144</v>
      </c>
      <c r="C315" s="279">
        <v>575.15</v>
      </c>
      <c r="D315" s="280">
        <v>570.7166666666667</v>
      </c>
      <c r="E315" s="280">
        <v>562.43333333333339</v>
      </c>
      <c r="F315" s="280">
        <v>549.7166666666667</v>
      </c>
      <c r="G315" s="280">
        <v>541.43333333333339</v>
      </c>
      <c r="H315" s="280">
        <v>583.43333333333339</v>
      </c>
      <c r="I315" s="280">
        <v>591.7166666666667</v>
      </c>
      <c r="J315" s="280">
        <v>604.43333333333339</v>
      </c>
      <c r="K315" s="278">
        <v>579</v>
      </c>
      <c r="L315" s="278">
        <v>558</v>
      </c>
      <c r="M315" s="278">
        <v>66.418120000000002</v>
      </c>
    </row>
    <row r="316" spans="1:13">
      <c r="A316" s="269">
        <v>306</v>
      </c>
      <c r="B316" s="278" t="s">
        <v>473</v>
      </c>
      <c r="C316" s="279">
        <v>1119.8499999999999</v>
      </c>
      <c r="D316" s="280">
        <v>1126.2833333333333</v>
      </c>
      <c r="E316" s="280">
        <v>1102.5666666666666</v>
      </c>
      <c r="F316" s="280">
        <v>1085.2833333333333</v>
      </c>
      <c r="G316" s="280">
        <v>1061.5666666666666</v>
      </c>
      <c r="H316" s="280">
        <v>1143.5666666666666</v>
      </c>
      <c r="I316" s="280">
        <v>1167.2833333333333</v>
      </c>
      <c r="J316" s="280">
        <v>1184.5666666666666</v>
      </c>
      <c r="K316" s="278">
        <v>1150</v>
      </c>
      <c r="L316" s="278">
        <v>1109</v>
      </c>
      <c r="M316" s="278">
        <v>2.7906399999999998</v>
      </c>
    </row>
    <row r="317" spans="1:13">
      <c r="A317" s="269">
        <v>307</v>
      </c>
      <c r="B317" s="278" t="s">
        <v>469</v>
      </c>
      <c r="C317" s="279">
        <v>1282.55</v>
      </c>
      <c r="D317" s="280">
        <v>1273.5166666666667</v>
      </c>
      <c r="E317" s="280">
        <v>1259.0333333333333</v>
      </c>
      <c r="F317" s="280">
        <v>1235.5166666666667</v>
      </c>
      <c r="G317" s="280">
        <v>1221.0333333333333</v>
      </c>
      <c r="H317" s="280">
        <v>1297.0333333333333</v>
      </c>
      <c r="I317" s="280">
        <v>1311.5166666666664</v>
      </c>
      <c r="J317" s="280">
        <v>1335.0333333333333</v>
      </c>
      <c r="K317" s="278">
        <v>1288</v>
      </c>
      <c r="L317" s="278">
        <v>1250</v>
      </c>
      <c r="M317" s="278">
        <v>0.54505000000000003</v>
      </c>
    </row>
    <row r="318" spans="1:13">
      <c r="A318" s="269">
        <v>308</v>
      </c>
      <c r="B318" s="278" t="s">
        <v>145</v>
      </c>
      <c r="C318" s="279">
        <v>434.95</v>
      </c>
      <c r="D318" s="280">
        <v>428.5333333333333</v>
      </c>
      <c r="E318" s="280">
        <v>418.06666666666661</v>
      </c>
      <c r="F318" s="280">
        <v>401.18333333333328</v>
      </c>
      <c r="G318" s="280">
        <v>390.71666666666658</v>
      </c>
      <c r="H318" s="280">
        <v>445.41666666666663</v>
      </c>
      <c r="I318" s="280">
        <v>455.88333333333333</v>
      </c>
      <c r="J318" s="280">
        <v>472.76666666666665</v>
      </c>
      <c r="K318" s="278">
        <v>439</v>
      </c>
      <c r="L318" s="278">
        <v>411.65</v>
      </c>
      <c r="M318" s="278">
        <v>9.6631</v>
      </c>
    </row>
    <row r="319" spans="1:13">
      <c r="A319" s="269">
        <v>309</v>
      </c>
      <c r="B319" s="278" t="s">
        <v>146</v>
      </c>
      <c r="C319" s="279">
        <v>897.5</v>
      </c>
      <c r="D319" s="280">
        <v>893.93333333333339</v>
      </c>
      <c r="E319" s="280">
        <v>883.71666666666681</v>
      </c>
      <c r="F319" s="280">
        <v>869.93333333333339</v>
      </c>
      <c r="G319" s="280">
        <v>859.71666666666681</v>
      </c>
      <c r="H319" s="280">
        <v>907.71666666666681</v>
      </c>
      <c r="I319" s="280">
        <v>917.93333333333351</v>
      </c>
      <c r="J319" s="280">
        <v>931.71666666666681</v>
      </c>
      <c r="K319" s="278">
        <v>904.15</v>
      </c>
      <c r="L319" s="278">
        <v>880.15</v>
      </c>
      <c r="M319" s="278">
        <v>4.8324299999999996</v>
      </c>
    </row>
    <row r="320" spans="1:13">
      <c r="A320" s="269">
        <v>310</v>
      </c>
      <c r="B320" s="278" t="s">
        <v>466</v>
      </c>
      <c r="C320" s="279">
        <v>146.65</v>
      </c>
      <c r="D320" s="280">
        <v>148.93333333333334</v>
      </c>
      <c r="E320" s="280">
        <v>142.76666666666668</v>
      </c>
      <c r="F320" s="280">
        <v>138.88333333333335</v>
      </c>
      <c r="G320" s="280">
        <v>132.7166666666667</v>
      </c>
      <c r="H320" s="280">
        <v>152.81666666666666</v>
      </c>
      <c r="I320" s="280">
        <v>158.98333333333329</v>
      </c>
      <c r="J320" s="280">
        <v>162.86666666666665</v>
      </c>
      <c r="K320" s="278">
        <v>155.1</v>
      </c>
      <c r="L320" s="278">
        <v>145.05000000000001</v>
      </c>
      <c r="M320" s="278">
        <v>0.27490999999999999</v>
      </c>
    </row>
    <row r="321" spans="1:13">
      <c r="A321" s="269">
        <v>311</v>
      </c>
      <c r="B321" s="278" t="s">
        <v>1977</v>
      </c>
      <c r="C321" s="279">
        <v>198.3</v>
      </c>
      <c r="D321" s="280">
        <v>199.6</v>
      </c>
      <c r="E321" s="280">
        <v>195.7</v>
      </c>
      <c r="F321" s="280">
        <v>193.1</v>
      </c>
      <c r="G321" s="280">
        <v>189.2</v>
      </c>
      <c r="H321" s="280">
        <v>202.2</v>
      </c>
      <c r="I321" s="280">
        <v>206.10000000000002</v>
      </c>
      <c r="J321" s="280">
        <v>208.7</v>
      </c>
      <c r="K321" s="278">
        <v>203.5</v>
      </c>
      <c r="L321" s="278">
        <v>197</v>
      </c>
      <c r="M321" s="278">
        <v>6.4524600000000003</v>
      </c>
    </row>
    <row r="322" spans="1:13">
      <c r="A322" s="269">
        <v>312</v>
      </c>
      <c r="B322" s="278" t="s">
        <v>470</v>
      </c>
      <c r="C322" s="279">
        <v>59.15</v>
      </c>
      <c r="D322" s="280">
        <v>57.883333333333333</v>
      </c>
      <c r="E322" s="280">
        <v>54.866666666666667</v>
      </c>
      <c r="F322" s="280">
        <v>50.583333333333336</v>
      </c>
      <c r="G322" s="280">
        <v>47.56666666666667</v>
      </c>
      <c r="H322" s="280">
        <v>62.166666666666664</v>
      </c>
      <c r="I322" s="280">
        <v>65.183333333333337</v>
      </c>
      <c r="J322" s="280">
        <v>69.466666666666669</v>
      </c>
      <c r="K322" s="278">
        <v>60.9</v>
      </c>
      <c r="L322" s="278">
        <v>53.6</v>
      </c>
      <c r="M322" s="278">
        <v>6.7614999999999998</v>
      </c>
    </row>
    <row r="323" spans="1:13">
      <c r="A323" s="269">
        <v>313</v>
      </c>
      <c r="B323" s="278" t="s">
        <v>471</v>
      </c>
      <c r="C323" s="279">
        <v>289.55</v>
      </c>
      <c r="D323" s="280">
        <v>284.58333333333331</v>
      </c>
      <c r="E323" s="280">
        <v>274.16666666666663</v>
      </c>
      <c r="F323" s="280">
        <v>258.7833333333333</v>
      </c>
      <c r="G323" s="280">
        <v>248.36666666666662</v>
      </c>
      <c r="H323" s="280">
        <v>299.96666666666664</v>
      </c>
      <c r="I323" s="280">
        <v>310.38333333333327</v>
      </c>
      <c r="J323" s="280">
        <v>325.76666666666665</v>
      </c>
      <c r="K323" s="278">
        <v>295</v>
      </c>
      <c r="L323" s="278">
        <v>269.2</v>
      </c>
      <c r="M323" s="278">
        <v>7.7338399999999998</v>
      </c>
    </row>
    <row r="324" spans="1:13">
      <c r="A324" s="269">
        <v>314</v>
      </c>
      <c r="B324" s="278" t="s">
        <v>147</v>
      </c>
      <c r="C324" s="279">
        <v>904.4</v>
      </c>
      <c r="D324" s="280">
        <v>901.30000000000007</v>
      </c>
      <c r="E324" s="280">
        <v>886.20000000000016</v>
      </c>
      <c r="F324" s="280">
        <v>868.00000000000011</v>
      </c>
      <c r="G324" s="280">
        <v>852.9000000000002</v>
      </c>
      <c r="H324" s="280">
        <v>919.50000000000011</v>
      </c>
      <c r="I324" s="280">
        <v>934.6</v>
      </c>
      <c r="J324" s="280">
        <v>952.80000000000007</v>
      </c>
      <c r="K324" s="278">
        <v>916.4</v>
      </c>
      <c r="L324" s="278">
        <v>883.1</v>
      </c>
      <c r="M324" s="278">
        <v>9.2732100000000006</v>
      </c>
    </row>
    <row r="325" spans="1:13">
      <c r="A325" s="269">
        <v>315</v>
      </c>
      <c r="B325" s="278" t="s">
        <v>460</v>
      </c>
      <c r="C325" s="279">
        <v>13.95</v>
      </c>
      <c r="D325" s="280">
        <v>14</v>
      </c>
      <c r="E325" s="280">
        <v>13.75</v>
      </c>
      <c r="F325" s="280">
        <v>13.55</v>
      </c>
      <c r="G325" s="280">
        <v>13.3</v>
      </c>
      <c r="H325" s="280">
        <v>14.2</v>
      </c>
      <c r="I325" s="280">
        <v>14.45</v>
      </c>
      <c r="J325" s="280">
        <v>14.649999999999999</v>
      </c>
      <c r="K325" s="278">
        <v>14.25</v>
      </c>
      <c r="L325" s="278">
        <v>13.8</v>
      </c>
      <c r="M325" s="278">
        <v>3.9201600000000001</v>
      </c>
    </row>
    <row r="326" spans="1:13">
      <c r="A326" s="269">
        <v>316</v>
      </c>
      <c r="B326" s="278" t="s">
        <v>461</v>
      </c>
      <c r="C326" s="279">
        <v>121.4</v>
      </c>
      <c r="D326" s="280">
        <v>121.55000000000001</v>
      </c>
      <c r="E326" s="280">
        <v>120.15000000000002</v>
      </c>
      <c r="F326" s="280">
        <v>118.9</v>
      </c>
      <c r="G326" s="280">
        <v>117.50000000000001</v>
      </c>
      <c r="H326" s="280">
        <v>122.80000000000003</v>
      </c>
      <c r="I326" s="280">
        <v>124.2</v>
      </c>
      <c r="J326" s="280">
        <v>125.45000000000003</v>
      </c>
      <c r="K326" s="278">
        <v>122.95</v>
      </c>
      <c r="L326" s="278">
        <v>120.3</v>
      </c>
      <c r="M326" s="278">
        <v>1.5552699999999999</v>
      </c>
    </row>
    <row r="327" spans="1:13">
      <c r="A327" s="269">
        <v>317</v>
      </c>
      <c r="B327" s="278" t="s">
        <v>148</v>
      </c>
      <c r="C327" s="279">
        <v>82</v>
      </c>
      <c r="D327" s="280">
        <v>81.3</v>
      </c>
      <c r="E327" s="280">
        <v>79.399999999999991</v>
      </c>
      <c r="F327" s="280">
        <v>76.8</v>
      </c>
      <c r="G327" s="280">
        <v>74.899999999999991</v>
      </c>
      <c r="H327" s="280">
        <v>83.899999999999991</v>
      </c>
      <c r="I327" s="280">
        <v>85.8</v>
      </c>
      <c r="J327" s="280">
        <v>88.399999999999991</v>
      </c>
      <c r="K327" s="278">
        <v>83.2</v>
      </c>
      <c r="L327" s="278">
        <v>78.7</v>
      </c>
      <c r="M327" s="278">
        <v>84.954269999999994</v>
      </c>
    </row>
    <row r="328" spans="1:13">
      <c r="A328" s="269">
        <v>318</v>
      </c>
      <c r="B328" s="278" t="s">
        <v>472</v>
      </c>
      <c r="C328" s="279">
        <v>498.5</v>
      </c>
      <c r="D328" s="280">
        <v>500.5</v>
      </c>
      <c r="E328" s="280">
        <v>491</v>
      </c>
      <c r="F328" s="280">
        <v>483.5</v>
      </c>
      <c r="G328" s="280">
        <v>474</v>
      </c>
      <c r="H328" s="280">
        <v>508</v>
      </c>
      <c r="I328" s="280">
        <v>517.5</v>
      </c>
      <c r="J328" s="280">
        <v>525</v>
      </c>
      <c r="K328" s="278">
        <v>510</v>
      </c>
      <c r="L328" s="278">
        <v>493</v>
      </c>
      <c r="M328" s="278">
        <v>0.36736999999999997</v>
      </c>
    </row>
    <row r="329" spans="1:13">
      <c r="A329" s="269">
        <v>319</v>
      </c>
      <c r="B329" s="278" t="s">
        <v>269</v>
      </c>
      <c r="C329" s="279">
        <v>823.95</v>
      </c>
      <c r="D329" s="280">
        <v>826.5</v>
      </c>
      <c r="E329" s="280">
        <v>816</v>
      </c>
      <c r="F329" s="280">
        <v>808.05</v>
      </c>
      <c r="G329" s="280">
        <v>797.55</v>
      </c>
      <c r="H329" s="280">
        <v>834.45</v>
      </c>
      <c r="I329" s="280">
        <v>844.95</v>
      </c>
      <c r="J329" s="280">
        <v>852.90000000000009</v>
      </c>
      <c r="K329" s="278">
        <v>837</v>
      </c>
      <c r="L329" s="278">
        <v>818.55</v>
      </c>
      <c r="M329" s="278">
        <v>0.83333999999999997</v>
      </c>
    </row>
    <row r="330" spans="1:13">
      <c r="A330" s="269">
        <v>320</v>
      </c>
      <c r="B330" s="278" t="s">
        <v>149</v>
      </c>
      <c r="C330" s="279">
        <v>57298.9</v>
      </c>
      <c r="D330" s="280">
        <v>57147.983333333337</v>
      </c>
      <c r="E330" s="280">
        <v>56895.966666666674</v>
      </c>
      <c r="F330" s="280">
        <v>56493.03333333334</v>
      </c>
      <c r="G330" s="280">
        <v>56241.016666666677</v>
      </c>
      <c r="H330" s="280">
        <v>57550.916666666672</v>
      </c>
      <c r="I330" s="280">
        <v>57802.933333333334</v>
      </c>
      <c r="J330" s="280">
        <v>58205.866666666669</v>
      </c>
      <c r="K330" s="278">
        <v>57400</v>
      </c>
      <c r="L330" s="278">
        <v>56745.05</v>
      </c>
      <c r="M330" s="278">
        <v>7.0449999999999999E-2</v>
      </c>
    </row>
    <row r="331" spans="1:13">
      <c r="A331" s="269">
        <v>321</v>
      </c>
      <c r="B331" s="278" t="s">
        <v>268</v>
      </c>
      <c r="C331" s="279">
        <v>27.45</v>
      </c>
      <c r="D331" s="280">
        <v>27.650000000000002</v>
      </c>
      <c r="E331" s="280">
        <v>27.100000000000005</v>
      </c>
      <c r="F331" s="280">
        <v>26.750000000000004</v>
      </c>
      <c r="G331" s="280">
        <v>26.200000000000006</v>
      </c>
      <c r="H331" s="280">
        <v>28.000000000000004</v>
      </c>
      <c r="I331" s="280">
        <v>28.55</v>
      </c>
      <c r="J331" s="280">
        <v>28.900000000000002</v>
      </c>
      <c r="K331" s="278">
        <v>28.2</v>
      </c>
      <c r="L331" s="278">
        <v>27.3</v>
      </c>
      <c r="M331" s="278">
        <v>3.8390399999999998</v>
      </c>
    </row>
    <row r="332" spans="1:13">
      <c r="A332" s="269">
        <v>322</v>
      </c>
      <c r="B332" s="278" t="s">
        <v>150</v>
      </c>
      <c r="C332" s="279">
        <v>811.05</v>
      </c>
      <c r="D332" s="280">
        <v>800.9666666666667</v>
      </c>
      <c r="E332" s="280">
        <v>787.08333333333337</v>
      </c>
      <c r="F332" s="280">
        <v>763.11666666666667</v>
      </c>
      <c r="G332" s="280">
        <v>749.23333333333335</v>
      </c>
      <c r="H332" s="280">
        <v>824.93333333333339</v>
      </c>
      <c r="I332" s="280">
        <v>838.81666666666661</v>
      </c>
      <c r="J332" s="280">
        <v>862.78333333333342</v>
      </c>
      <c r="K332" s="278">
        <v>814.85</v>
      </c>
      <c r="L332" s="278">
        <v>777</v>
      </c>
      <c r="M332" s="278">
        <v>12.98348</v>
      </c>
    </row>
    <row r="333" spans="1:13">
      <c r="A333" s="269">
        <v>323</v>
      </c>
      <c r="B333" s="278" t="s">
        <v>3163</v>
      </c>
      <c r="C333" s="279">
        <v>235.9</v>
      </c>
      <c r="D333" s="280">
        <v>234.26666666666665</v>
      </c>
      <c r="E333" s="280">
        <v>231.6333333333333</v>
      </c>
      <c r="F333" s="280">
        <v>227.36666666666665</v>
      </c>
      <c r="G333" s="280">
        <v>224.73333333333329</v>
      </c>
      <c r="H333" s="280">
        <v>238.5333333333333</v>
      </c>
      <c r="I333" s="280">
        <v>241.16666666666663</v>
      </c>
      <c r="J333" s="280">
        <v>245.43333333333331</v>
      </c>
      <c r="K333" s="278">
        <v>236.9</v>
      </c>
      <c r="L333" s="278">
        <v>230</v>
      </c>
      <c r="M333" s="278">
        <v>6.28322</v>
      </c>
    </row>
    <row r="334" spans="1:13">
      <c r="A334" s="269">
        <v>324</v>
      </c>
      <c r="B334" s="278" t="s">
        <v>270</v>
      </c>
      <c r="C334" s="279">
        <v>602</v>
      </c>
      <c r="D334" s="280">
        <v>603</v>
      </c>
      <c r="E334" s="280">
        <v>594</v>
      </c>
      <c r="F334" s="280">
        <v>586</v>
      </c>
      <c r="G334" s="280">
        <v>577</v>
      </c>
      <c r="H334" s="280">
        <v>611</v>
      </c>
      <c r="I334" s="280">
        <v>620</v>
      </c>
      <c r="J334" s="280">
        <v>628</v>
      </c>
      <c r="K334" s="278">
        <v>612</v>
      </c>
      <c r="L334" s="278">
        <v>595</v>
      </c>
      <c r="M334" s="278">
        <v>6.3856400000000004</v>
      </c>
    </row>
    <row r="335" spans="1:13">
      <c r="A335" s="269">
        <v>325</v>
      </c>
      <c r="B335" s="278" t="s">
        <v>151</v>
      </c>
      <c r="C335" s="279">
        <v>27.9</v>
      </c>
      <c r="D335" s="280">
        <v>27.933333333333337</v>
      </c>
      <c r="E335" s="280">
        <v>27.566666666666674</v>
      </c>
      <c r="F335" s="280">
        <v>27.233333333333338</v>
      </c>
      <c r="G335" s="280">
        <v>26.866666666666674</v>
      </c>
      <c r="H335" s="280">
        <v>28.266666666666673</v>
      </c>
      <c r="I335" s="280">
        <v>28.633333333333333</v>
      </c>
      <c r="J335" s="280">
        <v>28.966666666666672</v>
      </c>
      <c r="K335" s="278">
        <v>28.3</v>
      </c>
      <c r="L335" s="278">
        <v>27.6</v>
      </c>
      <c r="M335" s="278">
        <v>49.597050000000003</v>
      </c>
    </row>
    <row r="336" spans="1:13">
      <c r="A336" s="269">
        <v>326</v>
      </c>
      <c r="B336" s="278" t="s">
        <v>262</v>
      </c>
      <c r="C336" s="279">
        <v>2397.0500000000002</v>
      </c>
      <c r="D336" s="280">
        <v>2389.8166666666666</v>
      </c>
      <c r="E336" s="280">
        <v>2323.5333333333333</v>
      </c>
      <c r="F336" s="280">
        <v>2250.0166666666669</v>
      </c>
      <c r="G336" s="280">
        <v>2183.7333333333336</v>
      </c>
      <c r="H336" s="280">
        <v>2463.333333333333</v>
      </c>
      <c r="I336" s="280">
        <v>2529.6166666666659</v>
      </c>
      <c r="J336" s="280">
        <v>2603.1333333333328</v>
      </c>
      <c r="K336" s="278">
        <v>2456.1</v>
      </c>
      <c r="L336" s="278">
        <v>2316.3000000000002</v>
      </c>
      <c r="M336" s="278">
        <v>7.7138299999999997</v>
      </c>
    </row>
    <row r="337" spans="1:13">
      <c r="A337" s="269">
        <v>327</v>
      </c>
      <c r="B337" s="278" t="s">
        <v>479</v>
      </c>
      <c r="C337" s="279">
        <v>1506.85</v>
      </c>
      <c r="D337" s="280">
        <v>1496.9666666666665</v>
      </c>
      <c r="E337" s="280">
        <v>1482.9333333333329</v>
      </c>
      <c r="F337" s="280">
        <v>1459.0166666666664</v>
      </c>
      <c r="G337" s="280">
        <v>1444.9833333333329</v>
      </c>
      <c r="H337" s="280">
        <v>1520.883333333333</v>
      </c>
      <c r="I337" s="280">
        <v>1534.9166666666663</v>
      </c>
      <c r="J337" s="280">
        <v>1558.833333333333</v>
      </c>
      <c r="K337" s="278">
        <v>1511</v>
      </c>
      <c r="L337" s="278">
        <v>1473.05</v>
      </c>
      <c r="M337" s="278">
        <v>0.94960999999999995</v>
      </c>
    </row>
    <row r="338" spans="1:13">
      <c r="A338" s="269">
        <v>328</v>
      </c>
      <c r="B338" s="278" t="s">
        <v>152</v>
      </c>
      <c r="C338" s="279">
        <v>17.3</v>
      </c>
      <c r="D338" s="280">
        <v>17.216666666666669</v>
      </c>
      <c r="E338" s="280">
        <v>17.033333333333339</v>
      </c>
      <c r="F338" s="280">
        <v>16.766666666666669</v>
      </c>
      <c r="G338" s="280">
        <v>16.583333333333339</v>
      </c>
      <c r="H338" s="280">
        <v>17.483333333333338</v>
      </c>
      <c r="I338" s="280">
        <v>17.666666666666668</v>
      </c>
      <c r="J338" s="280">
        <v>17.933333333333337</v>
      </c>
      <c r="K338" s="278">
        <v>17.399999999999999</v>
      </c>
      <c r="L338" s="278">
        <v>16.95</v>
      </c>
      <c r="M338" s="278">
        <v>44.336530000000003</v>
      </c>
    </row>
    <row r="339" spans="1:13">
      <c r="A339" s="269">
        <v>329</v>
      </c>
      <c r="B339" s="278" t="s">
        <v>478</v>
      </c>
      <c r="C339" s="279">
        <v>34.75</v>
      </c>
      <c r="D339" s="280">
        <v>34.416666666666664</v>
      </c>
      <c r="E339" s="280">
        <v>33.833333333333329</v>
      </c>
      <c r="F339" s="280">
        <v>32.916666666666664</v>
      </c>
      <c r="G339" s="280">
        <v>32.333333333333329</v>
      </c>
      <c r="H339" s="280">
        <v>35.333333333333329</v>
      </c>
      <c r="I339" s="280">
        <v>35.916666666666657</v>
      </c>
      <c r="J339" s="280">
        <v>36.833333333333329</v>
      </c>
      <c r="K339" s="278">
        <v>35</v>
      </c>
      <c r="L339" s="278">
        <v>33.5</v>
      </c>
      <c r="M339" s="278">
        <v>0.60079000000000005</v>
      </c>
    </row>
    <row r="340" spans="1:13">
      <c r="A340" s="269">
        <v>330</v>
      </c>
      <c r="B340" s="278" t="s">
        <v>153</v>
      </c>
      <c r="C340" s="279">
        <v>21.75</v>
      </c>
      <c r="D340" s="280">
        <v>21.8</v>
      </c>
      <c r="E340" s="280">
        <v>21.35</v>
      </c>
      <c r="F340" s="280">
        <v>20.95</v>
      </c>
      <c r="G340" s="280">
        <v>20.5</v>
      </c>
      <c r="H340" s="280">
        <v>22.200000000000003</v>
      </c>
      <c r="I340" s="280">
        <v>22.65</v>
      </c>
      <c r="J340" s="280">
        <v>23.050000000000004</v>
      </c>
      <c r="K340" s="278">
        <v>22.25</v>
      </c>
      <c r="L340" s="278">
        <v>21.4</v>
      </c>
      <c r="M340" s="278">
        <v>127.55327</v>
      </c>
    </row>
    <row r="341" spans="1:13">
      <c r="A341" s="269">
        <v>331</v>
      </c>
      <c r="B341" s="278" t="s">
        <v>474</v>
      </c>
      <c r="C341" s="279">
        <v>395.1</v>
      </c>
      <c r="D341" s="280">
        <v>394.75</v>
      </c>
      <c r="E341" s="280">
        <v>390.5</v>
      </c>
      <c r="F341" s="280">
        <v>385.9</v>
      </c>
      <c r="G341" s="280">
        <v>381.65</v>
      </c>
      <c r="H341" s="280">
        <v>399.35</v>
      </c>
      <c r="I341" s="280">
        <v>403.6</v>
      </c>
      <c r="J341" s="280">
        <v>408.20000000000005</v>
      </c>
      <c r="K341" s="278">
        <v>399</v>
      </c>
      <c r="L341" s="278">
        <v>390.15</v>
      </c>
      <c r="M341" s="278">
        <v>0.89317000000000002</v>
      </c>
    </row>
    <row r="342" spans="1:13">
      <c r="A342" s="269">
        <v>332</v>
      </c>
      <c r="B342" s="278" t="s">
        <v>154</v>
      </c>
      <c r="C342" s="279">
        <v>16303.4</v>
      </c>
      <c r="D342" s="280">
        <v>16349.783333333333</v>
      </c>
      <c r="E342" s="280">
        <v>16104.616666666665</v>
      </c>
      <c r="F342" s="280">
        <v>15905.833333333332</v>
      </c>
      <c r="G342" s="280">
        <v>15660.666666666664</v>
      </c>
      <c r="H342" s="280">
        <v>16548.566666666666</v>
      </c>
      <c r="I342" s="280">
        <v>16793.733333333337</v>
      </c>
      <c r="J342" s="280">
        <v>16992.516666666666</v>
      </c>
      <c r="K342" s="278">
        <v>16594.95</v>
      </c>
      <c r="L342" s="278">
        <v>16151</v>
      </c>
      <c r="M342" s="278">
        <v>1.79539</v>
      </c>
    </row>
    <row r="343" spans="1:13">
      <c r="A343" s="269">
        <v>333</v>
      </c>
      <c r="B343" s="278" t="s">
        <v>3183</v>
      </c>
      <c r="C343" s="279">
        <v>24.05</v>
      </c>
      <c r="D343" s="280">
        <v>24.25</v>
      </c>
      <c r="E343" s="280">
        <v>23.6</v>
      </c>
      <c r="F343" s="280">
        <v>23.150000000000002</v>
      </c>
      <c r="G343" s="280">
        <v>22.500000000000004</v>
      </c>
      <c r="H343" s="280">
        <v>24.7</v>
      </c>
      <c r="I343" s="280">
        <v>25.349999999999998</v>
      </c>
      <c r="J343" s="280">
        <v>25.799999999999997</v>
      </c>
      <c r="K343" s="278">
        <v>24.9</v>
      </c>
      <c r="L343" s="278">
        <v>23.8</v>
      </c>
      <c r="M343" s="278">
        <v>7.2739500000000001</v>
      </c>
    </row>
    <row r="344" spans="1:13">
      <c r="A344" s="269">
        <v>334</v>
      </c>
      <c r="B344" s="278" t="s">
        <v>477</v>
      </c>
      <c r="C344" s="279">
        <v>23.85</v>
      </c>
      <c r="D344" s="280">
        <v>23.866666666666664</v>
      </c>
      <c r="E344" s="280">
        <v>23.583333333333329</v>
      </c>
      <c r="F344" s="280">
        <v>23.316666666666666</v>
      </c>
      <c r="G344" s="280">
        <v>23.033333333333331</v>
      </c>
      <c r="H344" s="280">
        <v>24.133333333333326</v>
      </c>
      <c r="I344" s="280">
        <v>24.416666666666664</v>
      </c>
      <c r="J344" s="280">
        <v>24.683333333333323</v>
      </c>
      <c r="K344" s="278">
        <v>24.15</v>
      </c>
      <c r="L344" s="278">
        <v>23.6</v>
      </c>
      <c r="M344" s="278">
        <v>4.1691900000000004</v>
      </c>
    </row>
    <row r="345" spans="1:13">
      <c r="A345" s="269">
        <v>335</v>
      </c>
      <c r="B345" s="278" t="s">
        <v>476</v>
      </c>
      <c r="C345" s="279">
        <v>265.35000000000002</v>
      </c>
      <c r="D345" s="280">
        <v>263.60000000000002</v>
      </c>
      <c r="E345" s="280">
        <v>259.40000000000003</v>
      </c>
      <c r="F345" s="280">
        <v>253.45</v>
      </c>
      <c r="G345" s="280">
        <v>249.25</v>
      </c>
      <c r="H345" s="280">
        <v>269.55000000000007</v>
      </c>
      <c r="I345" s="280">
        <v>273.75000000000011</v>
      </c>
      <c r="J345" s="280">
        <v>279.7000000000001</v>
      </c>
      <c r="K345" s="278">
        <v>267.8</v>
      </c>
      <c r="L345" s="278">
        <v>257.64999999999998</v>
      </c>
      <c r="M345" s="278">
        <v>0.44042999999999999</v>
      </c>
    </row>
    <row r="346" spans="1:13">
      <c r="A346" s="269">
        <v>336</v>
      </c>
      <c r="B346" s="278" t="s">
        <v>271</v>
      </c>
      <c r="C346" s="279">
        <v>19.7</v>
      </c>
      <c r="D346" s="280">
        <v>19.716666666666665</v>
      </c>
      <c r="E346" s="280">
        <v>19.533333333333331</v>
      </c>
      <c r="F346" s="280">
        <v>19.366666666666667</v>
      </c>
      <c r="G346" s="280">
        <v>19.183333333333334</v>
      </c>
      <c r="H346" s="280">
        <v>19.883333333333329</v>
      </c>
      <c r="I346" s="280">
        <v>20.066666666666659</v>
      </c>
      <c r="J346" s="280">
        <v>20.233333333333327</v>
      </c>
      <c r="K346" s="278">
        <v>19.899999999999999</v>
      </c>
      <c r="L346" s="278">
        <v>19.55</v>
      </c>
      <c r="M346" s="278">
        <v>25.05472</v>
      </c>
    </row>
    <row r="347" spans="1:13">
      <c r="A347" s="269">
        <v>337</v>
      </c>
      <c r="B347" s="278" t="s">
        <v>284</v>
      </c>
      <c r="C347" s="279">
        <v>115</v>
      </c>
      <c r="D347" s="280">
        <v>115.63333333333333</v>
      </c>
      <c r="E347" s="280">
        <v>113.46666666666665</v>
      </c>
      <c r="F347" s="280">
        <v>111.93333333333332</v>
      </c>
      <c r="G347" s="280">
        <v>109.76666666666665</v>
      </c>
      <c r="H347" s="280">
        <v>117.16666666666666</v>
      </c>
      <c r="I347" s="280">
        <v>119.33333333333334</v>
      </c>
      <c r="J347" s="280">
        <v>120.86666666666666</v>
      </c>
      <c r="K347" s="278">
        <v>117.8</v>
      </c>
      <c r="L347" s="278">
        <v>114.1</v>
      </c>
      <c r="M347" s="278">
        <v>0.70803000000000005</v>
      </c>
    </row>
    <row r="348" spans="1:13">
      <c r="A348" s="269">
        <v>338</v>
      </c>
      <c r="B348" s="278" t="s">
        <v>155</v>
      </c>
      <c r="C348" s="279">
        <v>1415.15</v>
      </c>
      <c r="D348" s="280">
        <v>1403.05</v>
      </c>
      <c r="E348" s="280">
        <v>1382.1</v>
      </c>
      <c r="F348" s="280">
        <v>1349.05</v>
      </c>
      <c r="G348" s="280">
        <v>1328.1</v>
      </c>
      <c r="H348" s="280">
        <v>1436.1</v>
      </c>
      <c r="I348" s="280">
        <v>1457.0500000000002</v>
      </c>
      <c r="J348" s="280">
        <v>1490.1</v>
      </c>
      <c r="K348" s="278">
        <v>1424</v>
      </c>
      <c r="L348" s="278">
        <v>1370</v>
      </c>
      <c r="M348" s="278">
        <v>4.5670000000000002</v>
      </c>
    </row>
    <row r="349" spans="1:13">
      <c r="A349" s="269">
        <v>339</v>
      </c>
      <c r="B349" s="278" t="s">
        <v>480</v>
      </c>
      <c r="C349" s="279">
        <v>980.35</v>
      </c>
      <c r="D349" s="280">
        <v>979</v>
      </c>
      <c r="E349" s="280">
        <v>971.35</v>
      </c>
      <c r="F349" s="280">
        <v>962.35</v>
      </c>
      <c r="G349" s="280">
        <v>954.7</v>
      </c>
      <c r="H349" s="280">
        <v>988</v>
      </c>
      <c r="I349" s="280">
        <v>995.65000000000009</v>
      </c>
      <c r="J349" s="280">
        <v>1004.65</v>
      </c>
      <c r="K349" s="278">
        <v>986.65</v>
      </c>
      <c r="L349" s="278">
        <v>970</v>
      </c>
      <c r="M349" s="278">
        <v>2.4969999999999999E-2</v>
      </c>
    </row>
    <row r="350" spans="1:13">
      <c r="A350" s="269">
        <v>340</v>
      </c>
      <c r="B350" s="278" t="s">
        <v>475</v>
      </c>
      <c r="C350" s="279">
        <v>41.3</v>
      </c>
      <c r="D350" s="280">
        <v>41.35</v>
      </c>
      <c r="E350" s="280">
        <v>40.75</v>
      </c>
      <c r="F350" s="280">
        <v>40.199999999999996</v>
      </c>
      <c r="G350" s="280">
        <v>39.599999999999994</v>
      </c>
      <c r="H350" s="280">
        <v>41.900000000000006</v>
      </c>
      <c r="I350" s="280">
        <v>42.500000000000014</v>
      </c>
      <c r="J350" s="280">
        <v>43.050000000000011</v>
      </c>
      <c r="K350" s="278">
        <v>41.95</v>
      </c>
      <c r="L350" s="278">
        <v>40.799999999999997</v>
      </c>
      <c r="M350" s="278">
        <v>3.4621499999999998</v>
      </c>
    </row>
    <row r="351" spans="1:13">
      <c r="A351" s="269">
        <v>341</v>
      </c>
      <c r="B351" s="278" t="s">
        <v>156</v>
      </c>
      <c r="C351" s="279">
        <v>71.099999999999994</v>
      </c>
      <c r="D351" s="280">
        <v>71.433333333333337</v>
      </c>
      <c r="E351" s="280">
        <v>70.466666666666669</v>
      </c>
      <c r="F351" s="280">
        <v>69.833333333333329</v>
      </c>
      <c r="G351" s="280">
        <v>68.86666666666666</v>
      </c>
      <c r="H351" s="280">
        <v>72.066666666666677</v>
      </c>
      <c r="I351" s="280">
        <v>73.033333333333346</v>
      </c>
      <c r="J351" s="280">
        <v>73.666666666666686</v>
      </c>
      <c r="K351" s="278">
        <v>72.400000000000006</v>
      </c>
      <c r="L351" s="278">
        <v>70.8</v>
      </c>
      <c r="M351" s="278">
        <v>19.852689999999999</v>
      </c>
    </row>
    <row r="352" spans="1:13">
      <c r="A352" s="269">
        <v>342</v>
      </c>
      <c r="B352" s="278" t="s">
        <v>157</v>
      </c>
      <c r="C352" s="279">
        <v>92.9</v>
      </c>
      <c r="D352" s="280">
        <v>91.866666666666674</v>
      </c>
      <c r="E352" s="280">
        <v>90.333333333333343</v>
      </c>
      <c r="F352" s="280">
        <v>87.766666666666666</v>
      </c>
      <c r="G352" s="280">
        <v>86.233333333333334</v>
      </c>
      <c r="H352" s="280">
        <v>94.433333333333351</v>
      </c>
      <c r="I352" s="280">
        <v>95.966666666666683</v>
      </c>
      <c r="J352" s="280">
        <v>98.53333333333336</v>
      </c>
      <c r="K352" s="278">
        <v>93.4</v>
      </c>
      <c r="L352" s="278">
        <v>89.3</v>
      </c>
      <c r="M352" s="278">
        <v>101.26456</v>
      </c>
    </row>
    <row r="353" spans="1:13">
      <c r="A353" s="269">
        <v>343</v>
      </c>
      <c r="B353" s="278" t="s">
        <v>272</v>
      </c>
      <c r="C353" s="279">
        <v>301.2</v>
      </c>
      <c r="D353" s="280">
        <v>302.23333333333335</v>
      </c>
      <c r="E353" s="280">
        <v>295.4666666666667</v>
      </c>
      <c r="F353" s="280">
        <v>289.73333333333335</v>
      </c>
      <c r="G353" s="280">
        <v>282.9666666666667</v>
      </c>
      <c r="H353" s="280">
        <v>307.9666666666667</v>
      </c>
      <c r="I353" s="280">
        <v>314.73333333333335</v>
      </c>
      <c r="J353" s="280">
        <v>320.4666666666667</v>
      </c>
      <c r="K353" s="278">
        <v>309</v>
      </c>
      <c r="L353" s="278">
        <v>296.5</v>
      </c>
      <c r="M353" s="278">
        <v>8.0578199999999995</v>
      </c>
    </row>
    <row r="354" spans="1:13">
      <c r="A354" s="269">
        <v>344</v>
      </c>
      <c r="B354" s="278" t="s">
        <v>273</v>
      </c>
      <c r="C354" s="279">
        <v>2338.6</v>
      </c>
      <c r="D354" s="280">
        <v>2358.2666666666664</v>
      </c>
      <c r="E354" s="280">
        <v>2275.333333333333</v>
      </c>
      <c r="F354" s="280">
        <v>2212.0666666666666</v>
      </c>
      <c r="G354" s="280">
        <v>2129.1333333333332</v>
      </c>
      <c r="H354" s="280">
        <v>2421.5333333333328</v>
      </c>
      <c r="I354" s="280">
        <v>2504.4666666666662</v>
      </c>
      <c r="J354" s="280">
        <v>2567.7333333333327</v>
      </c>
      <c r="K354" s="278">
        <v>2441.1999999999998</v>
      </c>
      <c r="L354" s="278">
        <v>2295</v>
      </c>
      <c r="M354" s="278">
        <v>0.41911999999999999</v>
      </c>
    </row>
    <row r="355" spans="1:13">
      <c r="A355" s="269">
        <v>345</v>
      </c>
      <c r="B355" s="278" t="s">
        <v>158</v>
      </c>
      <c r="C355" s="279">
        <v>83.6</v>
      </c>
      <c r="D355" s="280">
        <v>83.833333333333329</v>
      </c>
      <c r="E355" s="280">
        <v>82.266666666666652</v>
      </c>
      <c r="F355" s="280">
        <v>80.933333333333323</v>
      </c>
      <c r="G355" s="280">
        <v>79.366666666666646</v>
      </c>
      <c r="H355" s="280">
        <v>85.166666666666657</v>
      </c>
      <c r="I355" s="280">
        <v>86.733333333333348</v>
      </c>
      <c r="J355" s="280">
        <v>88.066666666666663</v>
      </c>
      <c r="K355" s="278">
        <v>85.4</v>
      </c>
      <c r="L355" s="278">
        <v>82.5</v>
      </c>
      <c r="M355" s="278">
        <v>9.0285799999999998</v>
      </c>
    </row>
    <row r="356" spans="1:13">
      <c r="A356" s="269">
        <v>346</v>
      </c>
      <c r="B356" s="278" t="s">
        <v>481</v>
      </c>
      <c r="C356" s="279">
        <v>170.45</v>
      </c>
      <c r="D356" s="280">
        <v>170.29999999999998</v>
      </c>
      <c r="E356" s="280">
        <v>169.29999999999995</v>
      </c>
      <c r="F356" s="280">
        <v>168.14999999999998</v>
      </c>
      <c r="G356" s="280">
        <v>167.14999999999995</v>
      </c>
      <c r="H356" s="280">
        <v>171.44999999999996</v>
      </c>
      <c r="I356" s="280">
        <v>172.45000000000002</v>
      </c>
      <c r="J356" s="280">
        <v>173.59999999999997</v>
      </c>
      <c r="K356" s="278">
        <v>171.3</v>
      </c>
      <c r="L356" s="278">
        <v>169.15</v>
      </c>
      <c r="M356" s="278">
        <v>2.4956499999999999</v>
      </c>
    </row>
    <row r="357" spans="1:13">
      <c r="A357" s="269">
        <v>347</v>
      </c>
      <c r="B357" s="278" t="s">
        <v>159</v>
      </c>
      <c r="C357" s="279">
        <v>78</v>
      </c>
      <c r="D357" s="280">
        <v>77.600000000000009</v>
      </c>
      <c r="E357" s="280">
        <v>76.700000000000017</v>
      </c>
      <c r="F357" s="280">
        <v>75.400000000000006</v>
      </c>
      <c r="G357" s="280">
        <v>74.500000000000014</v>
      </c>
      <c r="H357" s="280">
        <v>78.90000000000002</v>
      </c>
      <c r="I357" s="280">
        <v>79.800000000000026</v>
      </c>
      <c r="J357" s="280">
        <v>81.100000000000023</v>
      </c>
      <c r="K357" s="278">
        <v>78.5</v>
      </c>
      <c r="L357" s="278">
        <v>76.3</v>
      </c>
      <c r="M357" s="278">
        <v>129.69875999999999</v>
      </c>
    </row>
    <row r="358" spans="1:13">
      <c r="A358" s="269">
        <v>348</v>
      </c>
      <c r="B358" s="278" t="s">
        <v>482</v>
      </c>
      <c r="C358" s="279">
        <v>39.5</v>
      </c>
      <c r="D358" s="280">
        <v>39.65</v>
      </c>
      <c r="E358" s="280">
        <v>38.849999999999994</v>
      </c>
      <c r="F358" s="280">
        <v>38.199999999999996</v>
      </c>
      <c r="G358" s="280">
        <v>37.399999999999991</v>
      </c>
      <c r="H358" s="280">
        <v>40.299999999999997</v>
      </c>
      <c r="I358" s="280">
        <v>41.099999999999994</v>
      </c>
      <c r="J358" s="280">
        <v>41.75</v>
      </c>
      <c r="K358" s="278">
        <v>40.450000000000003</v>
      </c>
      <c r="L358" s="278">
        <v>39</v>
      </c>
      <c r="M358" s="278">
        <v>2.6088300000000002</v>
      </c>
    </row>
    <row r="359" spans="1:13">
      <c r="A359" s="269">
        <v>349</v>
      </c>
      <c r="B359" s="278" t="s">
        <v>483</v>
      </c>
      <c r="C359" s="279">
        <v>157.85</v>
      </c>
      <c r="D359" s="280">
        <v>157.91666666666666</v>
      </c>
      <c r="E359" s="280">
        <v>156.08333333333331</v>
      </c>
      <c r="F359" s="280">
        <v>154.31666666666666</v>
      </c>
      <c r="G359" s="280">
        <v>152.48333333333332</v>
      </c>
      <c r="H359" s="280">
        <v>159.68333333333331</v>
      </c>
      <c r="I359" s="280">
        <v>161.51666666666662</v>
      </c>
      <c r="J359" s="280">
        <v>163.2833333333333</v>
      </c>
      <c r="K359" s="278">
        <v>159.75</v>
      </c>
      <c r="L359" s="278">
        <v>156.15</v>
      </c>
      <c r="M359" s="278">
        <v>1.01112</v>
      </c>
    </row>
    <row r="360" spans="1:13">
      <c r="A360" s="269">
        <v>350</v>
      </c>
      <c r="B360" s="278" t="s">
        <v>484</v>
      </c>
      <c r="C360" s="279">
        <v>131.9</v>
      </c>
      <c r="D360" s="280">
        <v>131.36666666666667</v>
      </c>
      <c r="E360" s="280">
        <v>129.58333333333334</v>
      </c>
      <c r="F360" s="280">
        <v>127.26666666666668</v>
      </c>
      <c r="G360" s="280">
        <v>125.48333333333335</v>
      </c>
      <c r="H360" s="280">
        <v>133.68333333333334</v>
      </c>
      <c r="I360" s="280">
        <v>135.46666666666664</v>
      </c>
      <c r="J360" s="280">
        <v>137.78333333333333</v>
      </c>
      <c r="K360" s="278">
        <v>133.15</v>
      </c>
      <c r="L360" s="278">
        <v>129.05000000000001</v>
      </c>
      <c r="M360" s="278">
        <v>5.1520000000000003E-2</v>
      </c>
    </row>
    <row r="361" spans="1:13">
      <c r="A361" s="269">
        <v>351</v>
      </c>
      <c r="B361" s="278" t="s">
        <v>160</v>
      </c>
      <c r="C361" s="279">
        <v>18652.45</v>
      </c>
      <c r="D361" s="280">
        <v>18363.416666666668</v>
      </c>
      <c r="E361" s="280">
        <v>17876.633333333335</v>
      </c>
      <c r="F361" s="280">
        <v>17100.816666666666</v>
      </c>
      <c r="G361" s="280">
        <v>16614.033333333333</v>
      </c>
      <c r="H361" s="280">
        <v>19139.233333333337</v>
      </c>
      <c r="I361" s="280">
        <v>19626.01666666667</v>
      </c>
      <c r="J361" s="280">
        <v>20401.833333333339</v>
      </c>
      <c r="K361" s="278">
        <v>18850.2</v>
      </c>
      <c r="L361" s="278">
        <v>17587.599999999999</v>
      </c>
      <c r="M361" s="278">
        <v>0.53442000000000001</v>
      </c>
    </row>
    <row r="362" spans="1:13">
      <c r="A362" s="269">
        <v>352</v>
      </c>
      <c r="B362" s="278" t="s">
        <v>488</v>
      </c>
      <c r="C362" s="279">
        <v>87.05</v>
      </c>
      <c r="D362" s="280">
        <v>86.666666666666671</v>
      </c>
      <c r="E362" s="280">
        <v>85.433333333333337</v>
      </c>
      <c r="F362" s="280">
        <v>83.816666666666663</v>
      </c>
      <c r="G362" s="280">
        <v>82.583333333333329</v>
      </c>
      <c r="H362" s="280">
        <v>88.283333333333346</v>
      </c>
      <c r="I362" s="280">
        <v>89.516666666666666</v>
      </c>
      <c r="J362" s="280">
        <v>91.133333333333354</v>
      </c>
      <c r="K362" s="278">
        <v>87.9</v>
      </c>
      <c r="L362" s="278">
        <v>85.05</v>
      </c>
      <c r="M362" s="278">
        <v>0.83914999999999995</v>
      </c>
    </row>
    <row r="363" spans="1:13">
      <c r="A363" s="269">
        <v>353</v>
      </c>
      <c r="B363" s="278" t="s">
        <v>485</v>
      </c>
      <c r="C363" s="279">
        <v>10.65</v>
      </c>
      <c r="D363" s="280">
        <v>10.450000000000001</v>
      </c>
      <c r="E363" s="280">
        <v>10.250000000000002</v>
      </c>
      <c r="F363" s="280">
        <v>9.8500000000000014</v>
      </c>
      <c r="G363" s="280">
        <v>9.6500000000000021</v>
      </c>
      <c r="H363" s="280">
        <v>10.850000000000001</v>
      </c>
      <c r="I363" s="280">
        <v>11.05</v>
      </c>
      <c r="J363" s="280">
        <v>11.450000000000001</v>
      </c>
      <c r="K363" s="278">
        <v>10.65</v>
      </c>
      <c r="L363" s="278">
        <v>10.050000000000001</v>
      </c>
      <c r="M363" s="278">
        <v>5.52895</v>
      </c>
    </row>
    <row r="364" spans="1:13">
      <c r="A364" s="269">
        <v>354</v>
      </c>
      <c r="B364" s="278" t="s">
        <v>161</v>
      </c>
      <c r="C364" s="279">
        <v>914.05</v>
      </c>
      <c r="D364" s="280">
        <v>901.88333333333333</v>
      </c>
      <c r="E364" s="280">
        <v>884.76666666666665</v>
      </c>
      <c r="F364" s="280">
        <v>855.48333333333335</v>
      </c>
      <c r="G364" s="280">
        <v>838.36666666666667</v>
      </c>
      <c r="H364" s="280">
        <v>931.16666666666663</v>
      </c>
      <c r="I364" s="280">
        <v>948.28333333333319</v>
      </c>
      <c r="J364" s="280">
        <v>977.56666666666661</v>
      </c>
      <c r="K364" s="278">
        <v>919</v>
      </c>
      <c r="L364" s="278">
        <v>872.6</v>
      </c>
      <c r="M364" s="278">
        <v>21.426159999999999</v>
      </c>
    </row>
    <row r="365" spans="1:13">
      <c r="A365" s="269">
        <v>355</v>
      </c>
      <c r="B365" s="278" t="s">
        <v>489</v>
      </c>
      <c r="C365" s="279">
        <v>520.04999999999995</v>
      </c>
      <c r="D365" s="280">
        <v>520.76666666666665</v>
      </c>
      <c r="E365" s="280">
        <v>515.2833333333333</v>
      </c>
      <c r="F365" s="280">
        <v>510.51666666666665</v>
      </c>
      <c r="G365" s="280">
        <v>505.0333333333333</v>
      </c>
      <c r="H365" s="280">
        <v>525.5333333333333</v>
      </c>
      <c r="I365" s="280">
        <v>531.01666666666665</v>
      </c>
      <c r="J365" s="280">
        <v>535.7833333333333</v>
      </c>
      <c r="K365" s="278">
        <v>526.25</v>
      </c>
      <c r="L365" s="278">
        <v>516</v>
      </c>
      <c r="M365" s="278">
        <v>2.5049899999999998</v>
      </c>
    </row>
    <row r="366" spans="1:13">
      <c r="A366" s="269">
        <v>356</v>
      </c>
      <c r="B366" s="278" t="s">
        <v>162</v>
      </c>
      <c r="C366" s="279">
        <v>227.6</v>
      </c>
      <c r="D366" s="280">
        <v>226.79999999999998</v>
      </c>
      <c r="E366" s="280">
        <v>224.89999999999998</v>
      </c>
      <c r="F366" s="280">
        <v>222.2</v>
      </c>
      <c r="G366" s="280">
        <v>220.29999999999998</v>
      </c>
      <c r="H366" s="280">
        <v>229.49999999999997</v>
      </c>
      <c r="I366" s="280">
        <v>231.4</v>
      </c>
      <c r="J366" s="280">
        <v>234.09999999999997</v>
      </c>
      <c r="K366" s="278">
        <v>228.7</v>
      </c>
      <c r="L366" s="278">
        <v>224.1</v>
      </c>
      <c r="M366" s="278">
        <v>14.985760000000001</v>
      </c>
    </row>
    <row r="367" spans="1:13">
      <c r="A367" s="269">
        <v>357</v>
      </c>
      <c r="B367" s="278" t="s">
        <v>163</v>
      </c>
      <c r="C367" s="279">
        <v>81</v>
      </c>
      <c r="D367" s="280">
        <v>80.8</v>
      </c>
      <c r="E367" s="280">
        <v>80</v>
      </c>
      <c r="F367" s="280">
        <v>79</v>
      </c>
      <c r="G367" s="280">
        <v>78.2</v>
      </c>
      <c r="H367" s="280">
        <v>81.8</v>
      </c>
      <c r="I367" s="280">
        <v>82.59999999999998</v>
      </c>
      <c r="J367" s="280">
        <v>83.6</v>
      </c>
      <c r="K367" s="278">
        <v>81.599999999999994</v>
      </c>
      <c r="L367" s="278">
        <v>79.8</v>
      </c>
      <c r="M367" s="278">
        <v>52.222070000000002</v>
      </c>
    </row>
    <row r="368" spans="1:13">
      <c r="A368" s="269">
        <v>358</v>
      </c>
      <c r="B368" s="278" t="s">
        <v>276</v>
      </c>
      <c r="C368" s="279">
        <v>4326.05</v>
      </c>
      <c r="D368" s="280">
        <v>4308.0166666666664</v>
      </c>
      <c r="E368" s="280">
        <v>4271.083333333333</v>
      </c>
      <c r="F368" s="280">
        <v>4216.1166666666668</v>
      </c>
      <c r="G368" s="280">
        <v>4179.1833333333334</v>
      </c>
      <c r="H368" s="280">
        <v>4362.9833333333327</v>
      </c>
      <c r="I368" s="280">
        <v>4399.916666666667</v>
      </c>
      <c r="J368" s="280">
        <v>4454.8833333333323</v>
      </c>
      <c r="K368" s="278">
        <v>4344.95</v>
      </c>
      <c r="L368" s="278">
        <v>4253.05</v>
      </c>
      <c r="M368" s="278">
        <v>0.36376999999999998</v>
      </c>
    </row>
    <row r="369" spans="1:13">
      <c r="A369" s="269">
        <v>359</v>
      </c>
      <c r="B369" s="278" t="s">
        <v>278</v>
      </c>
      <c r="C369" s="279">
        <v>10020.65</v>
      </c>
      <c r="D369" s="280">
        <v>10033.566666666666</v>
      </c>
      <c r="E369" s="280">
        <v>9967.1833333333307</v>
      </c>
      <c r="F369" s="280">
        <v>9913.7166666666653</v>
      </c>
      <c r="G369" s="280">
        <v>9847.3333333333303</v>
      </c>
      <c r="H369" s="280">
        <v>10087.033333333331</v>
      </c>
      <c r="I369" s="280">
        <v>10153.416666666666</v>
      </c>
      <c r="J369" s="280">
        <v>10206.883333333331</v>
      </c>
      <c r="K369" s="278">
        <v>10099.950000000001</v>
      </c>
      <c r="L369" s="278">
        <v>9980.1</v>
      </c>
      <c r="M369" s="278">
        <v>1.255E-2</v>
      </c>
    </row>
    <row r="370" spans="1:13">
      <c r="A370" s="269">
        <v>360</v>
      </c>
      <c r="B370" s="278" t="s">
        <v>495</v>
      </c>
      <c r="C370" s="279">
        <v>3830.35</v>
      </c>
      <c r="D370" s="280">
        <v>3851.4166666666665</v>
      </c>
      <c r="E370" s="280">
        <v>3789.1833333333329</v>
      </c>
      <c r="F370" s="280">
        <v>3748.0166666666664</v>
      </c>
      <c r="G370" s="280">
        <v>3685.7833333333328</v>
      </c>
      <c r="H370" s="280">
        <v>3892.583333333333</v>
      </c>
      <c r="I370" s="280">
        <v>3954.8166666666666</v>
      </c>
      <c r="J370" s="280">
        <v>3995.9833333333331</v>
      </c>
      <c r="K370" s="278">
        <v>3913.65</v>
      </c>
      <c r="L370" s="278">
        <v>3810.25</v>
      </c>
      <c r="M370" s="278">
        <v>5.9819999999999998E-2</v>
      </c>
    </row>
    <row r="371" spans="1:13">
      <c r="A371" s="269">
        <v>361</v>
      </c>
      <c r="B371" s="278" t="s">
        <v>490</v>
      </c>
      <c r="C371" s="279">
        <v>70.5</v>
      </c>
      <c r="D371" s="280">
        <v>69.933333333333323</v>
      </c>
      <c r="E371" s="280">
        <v>68.916666666666643</v>
      </c>
      <c r="F371" s="280">
        <v>67.333333333333314</v>
      </c>
      <c r="G371" s="280">
        <v>66.316666666666634</v>
      </c>
      <c r="H371" s="280">
        <v>71.516666666666652</v>
      </c>
      <c r="I371" s="280">
        <v>72.533333333333331</v>
      </c>
      <c r="J371" s="280">
        <v>74.11666666666666</v>
      </c>
      <c r="K371" s="278">
        <v>70.95</v>
      </c>
      <c r="L371" s="278">
        <v>68.349999999999994</v>
      </c>
      <c r="M371" s="278">
        <v>1.4415100000000001</v>
      </c>
    </row>
    <row r="372" spans="1:13">
      <c r="A372" s="269">
        <v>362</v>
      </c>
      <c r="B372" s="278" t="s">
        <v>491</v>
      </c>
      <c r="C372" s="279">
        <v>489.7</v>
      </c>
      <c r="D372" s="280">
        <v>495.7</v>
      </c>
      <c r="E372" s="280">
        <v>479.4</v>
      </c>
      <c r="F372" s="280">
        <v>469.09999999999997</v>
      </c>
      <c r="G372" s="280">
        <v>452.79999999999995</v>
      </c>
      <c r="H372" s="280">
        <v>506</v>
      </c>
      <c r="I372" s="280">
        <v>522.30000000000007</v>
      </c>
      <c r="J372" s="280">
        <v>532.6</v>
      </c>
      <c r="K372" s="278">
        <v>512</v>
      </c>
      <c r="L372" s="278">
        <v>485.4</v>
      </c>
      <c r="M372" s="278">
        <v>0.35060000000000002</v>
      </c>
    </row>
    <row r="373" spans="1:13">
      <c r="A373" s="269">
        <v>363</v>
      </c>
      <c r="B373" s="278" t="s">
        <v>164</v>
      </c>
      <c r="C373" s="279">
        <v>1370.1</v>
      </c>
      <c r="D373" s="280">
        <v>1364.45</v>
      </c>
      <c r="E373" s="280">
        <v>1351.9</v>
      </c>
      <c r="F373" s="280">
        <v>1333.7</v>
      </c>
      <c r="G373" s="280">
        <v>1321.15</v>
      </c>
      <c r="H373" s="280">
        <v>1382.65</v>
      </c>
      <c r="I373" s="280">
        <v>1395.1999999999998</v>
      </c>
      <c r="J373" s="280">
        <v>1413.4</v>
      </c>
      <c r="K373" s="278">
        <v>1377</v>
      </c>
      <c r="L373" s="278">
        <v>1346.25</v>
      </c>
      <c r="M373" s="278">
        <v>3.98983</v>
      </c>
    </row>
    <row r="374" spans="1:13">
      <c r="A374" s="269">
        <v>364</v>
      </c>
      <c r="B374" s="278" t="s">
        <v>274</v>
      </c>
      <c r="C374" s="279">
        <v>1486.4</v>
      </c>
      <c r="D374" s="280">
        <v>1482.8166666666666</v>
      </c>
      <c r="E374" s="280">
        <v>1453.6333333333332</v>
      </c>
      <c r="F374" s="280">
        <v>1420.8666666666666</v>
      </c>
      <c r="G374" s="280">
        <v>1391.6833333333332</v>
      </c>
      <c r="H374" s="280">
        <v>1515.5833333333333</v>
      </c>
      <c r="I374" s="280">
        <v>1544.7666666666667</v>
      </c>
      <c r="J374" s="280">
        <v>1577.5333333333333</v>
      </c>
      <c r="K374" s="278">
        <v>1512</v>
      </c>
      <c r="L374" s="278">
        <v>1450.05</v>
      </c>
      <c r="M374" s="278">
        <v>1.9078999999999999</v>
      </c>
    </row>
    <row r="375" spans="1:13">
      <c r="A375" s="269">
        <v>365</v>
      </c>
      <c r="B375" s="278" t="s">
        <v>165</v>
      </c>
      <c r="C375" s="279">
        <v>26.6</v>
      </c>
      <c r="D375" s="280">
        <v>26.599999999999998</v>
      </c>
      <c r="E375" s="280">
        <v>26.299999999999997</v>
      </c>
      <c r="F375" s="280">
        <v>26</v>
      </c>
      <c r="G375" s="280">
        <v>25.7</v>
      </c>
      <c r="H375" s="280">
        <v>26.899999999999995</v>
      </c>
      <c r="I375" s="280">
        <v>27.2</v>
      </c>
      <c r="J375" s="280">
        <v>27.499999999999993</v>
      </c>
      <c r="K375" s="278">
        <v>26.9</v>
      </c>
      <c r="L375" s="278">
        <v>26.3</v>
      </c>
      <c r="M375" s="278">
        <v>172.12634</v>
      </c>
    </row>
    <row r="376" spans="1:13">
      <c r="A376" s="269">
        <v>366</v>
      </c>
      <c r="B376" s="278" t="s">
        <v>275</v>
      </c>
      <c r="C376" s="279">
        <v>176.95</v>
      </c>
      <c r="D376" s="280">
        <v>176.36666666666667</v>
      </c>
      <c r="E376" s="280">
        <v>172.73333333333335</v>
      </c>
      <c r="F376" s="280">
        <v>168.51666666666668</v>
      </c>
      <c r="G376" s="280">
        <v>164.88333333333335</v>
      </c>
      <c r="H376" s="280">
        <v>180.58333333333334</v>
      </c>
      <c r="I376" s="280">
        <v>184.21666666666667</v>
      </c>
      <c r="J376" s="280">
        <v>188.43333333333334</v>
      </c>
      <c r="K376" s="278">
        <v>180</v>
      </c>
      <c r="L376" s="278">
        <v>172.15</v>
      </c>
      <c r="M376" s="278">
        <v>1.25526</v>
      </c>
    </row>
    <row r="377" spans="1:13">
      <c r="A377" s="269">
        <v>367</v>
      </c>
      <c r="B377" s="278" t="s">
        <v>486</v>
      </c>
      <c r="C377" s="279">
        <v>103.5</v>
      </c>
      <c r="D377" s="280">
        <v>103.66666666666667</v>
      </c>
      <c r="E377" s="280">
        <v>102.33333333333334</v>
      </c>
      <c r="F377" s="280">
        <v>101.16666666666667</v>
      </c>
      <c r="G377" s="280">
        <v>99.833333333333343</v>
      </c>
      <c r="H377" s="280">
        <v>104.83333333333334</v>
      </c>
      <c r="I377" s="280">
        <v>106.16666666666669</v>
      </c>
      <c r="J377" s="280">
        <v>107.33333333333334</v>
      </c>
      <c r="K377" s="278">
        <v>105</v>
      </c>
      <c r="L377" s="278">
        <v>102.5</v>
      </c>
      <c r="M377" s="278">
        <v>0.35258</v>
      </c>
    </row>
    <row r="378" spans="1:13">
      <c r="A378" s="269">
        <v>368</v>
      </c>
      <c r="B378" s="278" t="s">
        <v>492</v>
      </c>
      <c r="C378" s="279">
        <v>653.70000000000005</v>
      </c>
      <c r="D378" s="280">
        <v>659.86666666666667</v>
      </c>
      <c r="E378" s="280">
        <v>643.5333333333333</v>
      </c>
      <c r="F378" s="280">
        <v>633.36666666666667</v>
      </c>
      <c r="G378" s="280">
        <v>617.0333333333333</v>
      </c>
      <c r="H378" s="280">
        <v>670.0333333333333</v>
      </c>
      <c r="I378" s="280">
        <v>686.36666666666656</v>
      </c>
      <c r="J378" s="280">
        <v>696.5333333333333</v>
      </c>
      <c r="K378" s="278">
        <v>676.2</v>
      </c>
      <c r="L378" s="278">
        <v>649.70000000000005</v>
      </c>
      <c r="M378" s="278">
        <v>1.7787900000000001</v>
      </c>
    </row>
    <row r="379" spans="1:13">
      <c r="A379" s="269">
        <v>369</v>
      </c>
      <c r="B379" s="278" t="s">
        <v>166</v>
      </c>
      <c r="C379" s="279">
        <v>158.44999999999999</v>
      </c>
      <c r="D379" s="280">
        <v>158.28333333333333</v>
      </c>
      <c r="E379" s="280">
        <v>155.91666666666666</v>
      </c>
      <c r="F379" s="280">
        <v>153.38333333333333</v>
      </c>
      <c r="G379" s="280">
        <v>151.01666666666665</v>
      </c>
      <c r="H379" s="280">
        <v>160.81666666666666</v>
      </c>
      <c r="I379" s="280">
        <v>163.18333333333334</v>
      </c>
      <c r="J379" s="280">
        <v>165.71666666666667</v>
      </c>
      <c r="K379" s="278">
        <v>160.65</v>
      </c>
      <c r="L379" s="278">
        <v>155.75</v>
      </c>
      <c r="M379" s="278">
        <v>138.80945</v>
      </c>
    </row>
    <row r="380" spans="1:13">
      <c r="A380" s="269">
        <v>370</v>
      </c>
      <c r="B380" s="278" t="s">
        <v>493</v>
      </c>
      <c r="C380" s="279">
        <v>54.4</v>
      </c>
      <c r="D380" s="280">
        <v>54.116666666666667</v>
      </c>
      <c r="E380" s="280">
        <v>53.383333333333333</v>
      </c>
      <c r="F380" s="280">
        <v>52.366666666666667</v>
      </c>
      <c r="G380" s="280">
        <v>51.633333333333333</v>
      </c>
      <c r="H380" s="280">
        <v>55.133333333333333</v>
      </c>
      <c r="I380" s="280">
        <v>55.866666666666667</v>
      </c>
      <c r="J380" s="280">
        <v>56.883333333333333</v>
      </c>
      <c r="K380" s="278">
        <v>54.85</v>
      </c>
      <c r="L380" s="278">
        <v>53.1</v>
      </c>
      <c r="M380" s="278">
        <v>7.1811999999999996</v>
      </c>
    </row>
    <row r="381" spans="1:13">
      <c r="A381" s="269">
        <v>371</v>
      </c>
      <c r="B381" s="278" t="s">
        <v>277</v>
      </c>
      <c r="C381" s="279">
        <v>137.44999999999999</v>
      </c>
      <c r="D381" s="280">
        <v>137.35</v>
      </c>
      <c r="E381" s="280">
        <v>134.19999999999999</v>
      </c>
      <c r="F381" s="280">
        <v>130.94999999999999</v>
      </c>
      <c r="G381" s="280">
        <v>127.79999999999998</v>
      </c>
      <c r="H381" s="280">
        <v>140.6</v>
      </c>
      <c r="I381" s="280">
        <v>143.75000000000003</v>
      </c>
      <c r="J381" s="280">
        <v>147</v>
      </c>
      <c r="K381" s="278">
        <v>140.5</v>
      </c>
      <c r="L381" s="278">
        <v>134.1</v>
      </c>
      <c r="M381" s="278">
        <v>8.5855599999999992</v>
      </c>
    </row>
    <row r="382" spans="1:13">
      <c r="A382" s="269">
        <v>372</v>
      </c>
      <c r="B382" s="278" t="s">
        <v>494</v>
      </c>
      <c r="C382" s="279">
        <v>29.9</v>
      </c>
      <c r="D382" s="280">
        <v>30.266666666666666</v>
      </c>
      <c r="E382" s="280">
        <v>29.033333333333331</v>
      </c>
      <c r="F382" s="280">
        <v>28.166666666666664</v>
      </c>
      <c r="G382" s="280">
        <v>26.93333333333333</v>
      </c>
      <c r="H382" s="280">
        <v>31.133333333333333</v>
      </c>
      <c r="I382" s="280">
        <v>32.366666666666667</v>
      </c>
      <c r="J382" s="280">
        <v>33.233333333333334</v>
      </c>
      <c r="K382" s="278">
        <v>31.5</v>
      </c>
      <c r="L382" s="278">
        <v>29.4</v>
      </c>
      <c r="M382" s="278">
        <v>2.34857</v>
      </c>
    </row>
    <row r="383" spans="1:13">
      <c r="A383" s="269">
        <v>373</v>
      </c>
      <c r="B383" s="278" t="s">
        <v>487</v>
      </c>
      <c r="C383" s="279">
        <v>34.5</v>
      </c>
      <c r="D383" s="280">
        <v>34.633333333333333</v>
      </c>
      <c r="E383" s="280">
        <v>34.166666666666664</v>
      </c>
      <c r="F383" s="280">
        <v>33.833333333333329</v>
      </c>
      <c r="G383" s="280">
        <v>33.36666666666666</v>
      </c>
      <c r="H383" s="280">
        <v>34.966666666666669</v>
      </c>
      <c r="I383" s="280">
        <v>35.433333333333337</v>
      </c>
      <c r="J383" s="280">
        <v>35.766666666666673</v>
      </c>
      <c r="K383" s="278">
        <v>35.1</v>
      </c>
      <c r="L383" s="278">
        <v>34.299999999999997</v>
      </c>
      <c r="M383" s="278">
        <v>7.33927</v>
      </c>
    </row>
    <row r="384" spans="1:13">
      <c r="A384" s="269">
        <v>374</v>
      </c>
      <c r="B384" s="278" t="s">
        <v>167</v>
      </c>
      <c r="C384" s="279">
        <v>855.65</v>
      </c>
      <c r="D384" s="280">
        <v>834.88333333333333</v>
      </c>
      <c r="E384" s="280">
        <v>794.76666666666665</v>
      </c>
      <c r="F384" s="280">
        <v>733.88333333333333</v>
      </c>
      <c r="G384" s="280">
        <v>693.76666666666665</v>
      </c>
      <c r="H384" s="280">
        <v>895.76666666666665</v>
      </c>
      <c r="I384" s="280">
        <v>935.88333333333321</v>
      </c>
      <c r="J384" s="280">
        <v>996.76666666666665</v>
      </c>
      <c r="K384" s="278">
        <v>875</v>
      </c>
      <c r="L384" s="278">
        <v>774</v>
      </c>
      <c r="M384" s="278">
        <v>65.740260000000006</v>
      </c>
    </row>
    <row r="385" spans="1:13">
      <c r="A385" s="269">
        <v>375</v>
      </c>
      <c r="B385" s="278" t="s">
        <v>279</v>
      </c>
      <c r="C385" s="279">
        <v>174.5</v>
      </c>
      <c r="D385" s="280">
        <v>171.33333333333334</v>
      </c>
      <c r="E385" s="280">
        <v>168.16666666666669</v>
      </c>
      <c r="F385" s="280">
        <v>161.83333333333334</v>
      </c>
      <c r="G385" s="280">
        <v>158.66666666666669</v>
      </c>
      <c r="H385" s="280">
        <v>177.66666666666669</v>
      </c>
      <c r="I385" s="280">
        <v>180.83333333333337</v>
      </c>
      <c r="J385" s="280">
        <v>187.16666666666669</v>
      </c>
      <c r="K385" s="278">
        <v>174.5</v>
      </c>
      <c r="L385" s="278">
        <v>165</v>
      </c>
      <c r="M385" s="278">
        <v>2.4030100000000001</v>
      </c>
    </row>
    <row r="386" spans="1:13">
      <c r="A386" s="269">
        <v>376</v>
      </c>
      <c r="B386" s="278" t="s">
        <v>497</v>
      </c>
      <c r="C386" s="279">
        <v>298.10000000000002</v>
      </c>
      <c r="D386" s="280">
        <v>299.58333333333331</v>
      </c>
      <c r="E386" s="280">
        <v>292.66666666666663</v>
      </c>
      <c r="F386" s="280">
        <v>287.23333333333329</v>
      </c>
      <c r="G386" s="280">
        <v>280.31666666666661</v>
      </c>
      <c r="H386" s="280">
        <v>305.01666666666665</v>
      </c>
      <c r="I386" s="280">
        <v>311.93333333333328</v>
      </c>
      <c r="J386" s="280">
        <v>317.36666666666667</v>
      </c>
      <c r="K386" s="278">
        <v>306.5</v>
      </c>
      <c r="L386" s="278">
        <v>294.14999999999998</v>
      </c>
      <c r="M386" s="278">
        <v>6.7901400000000001</v>
      </c>
    </row>
    <row r="387" spans="1:13">
      <c r="A387" s="269">
        <v>377</v>
      </c>
      <c r="B387" s="278" t="s">
        <v>499</v>
      </c>
      <c r="C387" s="279">
        <v>64.2</v>
      </c>
      <c r="D387" s="280">
        <v>63.43333333333333</v>
      </c>
      <c r="E387" s="280">
        <v>62.11666666666666</v>
      </c>
      <c r="F387" s="280">
        <v>60.033333333333331</v>
      </c>
      <c r="G387" s="280">
        <v>58.716666666666661</v>
      </c>
      <c r="H387" s="280">
        <v>65.516666666666652</v>
      </c>
      <c r="I387" s="280">
        <v>66.833333333333343</v>
      </c>
      <c r="J387" s="280">
        <v>68.916666666666657</v>
      </c>
      <c r="K387" s="278">
        <v>64.75</v>
      </c>
      <c r="L387" s="278">
        <v>61.35</v>
      </c>
      <c r="M387" s="278">
        <v>6.5313100000000004</v>
      </c>
    </row>
    <row r="388" spans="1:13">
      <c r="A388" s="269">
        <v>378</v>
      </c>
      <c r="B388" s="278" t="s">
        <v>280</v>
      </c>
      <c r="C388" s="279">
        <v>508.7</v>
      </c>
      <c r="D388" s="280">
        <v>509.45</v>
      </c>
      <c r="E388" s="280">
        <v>505</v>
      </c>
      <c r="F388" s="280">
        <v>501.3</v>
      </c>
      <c r="G388" s="280">
        <v>496.85</v>
      </c>
      <c r="H388" s="280">
        <v>513.15</v>
      </c>
      <c r="I388" s="280">
        <v>517.59999999999991</v>
      </c>
      <c r="J388" s="280">
        <v>521.29999999999995</v>
      </c>
      <c r="K388" s="278">
        <v>513.9</v>
      </c>
      <c r="L388" s="278">
        <v>505.75</v>
      </c>
      <c r="M388" s="278">
        <v>0.38479000000000002</v>
      </c>
    </row>
    <row r="389" spans="1:13">
      <c r="A389" s="269">
        <v>379</v>
      </c>
      <c r="B389" s="278" t="s">
        <v>500</v>
      </c>
      <c r="C389" s="279">
        <v>207.05</v>
      </c>
      <c r="D389" s="280">
        <v>203.88333333333335</v>
      </c>
      <c r="E389" s="280">
        <v>198.3666666666667</v>
      </c>
      <c r="F389" s="280">
        <v>189.68333333333334</v>
      </c>
      <c r="G389" s="280">
        <v>184.16666666666669</v>
      </c>
      <c r="H389" s="280">
        <v>212.56666666666672</v>
      </c>
      <c r="I389" s="280">
        <v>218.08333333333337</v>
      </c>
      <c r="J389" s="280">
        <v>226.76666666666674</v>
      </c>
      <c r="K389" s="278">
        <v>209.4</v>
      </c>
      <c r="L389" s="278">
        <v>195.2</v>
      </c>
      <c r="M389" s="278">
        <v>3.9861499999999999</v>
      </c>
    </row>
    <row r="390" spans="1:13">
      <c r="A390" s="269">
        <v>380</v>
      </c>
      <c r="B390" s="278" t="s">
        <v>168</v>
      </c>
      <c r="C390" s="279">
        <v>561.85</v>
      </c>
      <c r="D390" s="280">
        <v>555.55000000000007</v>
      </c>
      <c r="E390" s="280">
        <v>545.20000000000016</v>
      </c>
      <c r="F390" s="280">
        <v>528.55000000000007</v>
      </c>
      <c r="G390" s="280">
        <v>518.20000000000016</v>
      </c>
      <c r="H390" s="280">
        <v>572.20000000000016</v>
      </c>
      <c r="I390" s="280">
        <v>582.55000000000007</v>
      </c>
      <c r="J390" s="280">
        <v>599.20000000000016</v>
      </c>
      <c r="K390" s="278">
        <v>565.9</v>
      </c>
      <c r="L390" s="278">
        <v>538.9</v>
      </c>
      <c r="M390" s="278">
        <v>7.9174199999999999</v>
      </c>
    </row>
    <row r="391" spans="1:13">
      <c r="A391" s="269">
        <v>381</v>
      </c>
      <c r="B391" s="278" t="s">
        <v>502</v>
      </c>
      <c r="C391" s="279">
        <v>815.4</v>
      </c>
      <c r="D391" s="280">
        <v>815.86666666666679</v>
      </c>
      <c r="E391" s="280">
        <v>789.73333333333358</v>
      </c>
      <c r="F391" s="280">
        <v>764.06666666666683</v>
      </c>
      <c r="G391" s="280">
        <v>737.93333333333362</v>
      </c>
      <c r="H391" s="280">
        <v>841.53333333333353</v>
      </c>
      <c r="I391" s="280">
        <v>867.66666666666674</v>
      </c>
      <c r="J391" s="280">
        <v>893.33333333333348</v>
      </c>
      <c r="K391" s="278">
        <v>842</v>
      </c>
      <c r="L391" s="278">
        <v>790.2</v>
      </c>
      <c r="M391" s="278">
        <v>0.35716999999999999</v>
      </c>
    </row>
    <row r="392" spans="1:13">
      <c r="A392" s="269">
        <v>382</v>
      </c>
      <c r="B392" s="278" t="s">
        <v>503</v>
      </c>
      <c r="C392" s="279">
        <v>221.55</v>
      </c>
      <c r="D392" s="280">
        <v>219.88333333333333</v>
      </c>
      <c r="E392" s="280">
        <v>216.76666666666665</v>
      </c>
      <c r="F392" s="280">
        <v>211.98333333333332</v>
      </c>
      <c r="G392" s="280">
        <v>208.86666666666665</v>
      </c>
      <c r="H392" s="280">
        <v>224.66666666666666</v>
      </c>
      <c r="I392" s="280">
        <v>227.78333333333333</v>
      </c>
      <c r="J392" s="280">
        <v>232.56666666666666</v>
      </c>
      <c r="K392" s="278">
        <v>223</v>
      </c>
      <c r="L392" s="278">
        <v>215.1</v>
      </c>
      <c r="M392" s="278">
        <v>1.50081</v>
      </c>
    </row>
    <row r="393" spans="1:13">
      <c r="A393" s="269">
        <v>383</v>
      </c>
      <c r="B393" s="278" t="s">
        <v>169</v>
      </c>
      <c r="C393" s="279">
        <v>112.45</v>
      </c>
      <c r="D393" s="280">
        <v>111.48333333333333</v>
      </c>
      <c r="E393" s="280">
        <v>109.51666666666667</v>
      </c>
      <c r="F393" s="280">
        <v>106.58333333333333</v>
      </c>
      <c r="G393" s="280">
        <v>104.61666666666666</v>
      </c>
      <c r="H393" s="280">
        <v>114.41666666666667</v>
      </c>
      <c r="I393" s="280">
        <v>116.38333333333334</v>
      </c>
      <c r="J393" s="280">
        <v>119.31666666666668</v>
      </c>
      <c r="K393" s="278">
        <v>113.45</v>
      </c>
      <c r="L393" s="278">
        <v>108.55</v>
      </c>
      <c r="M393" s="278">
        <v>210.71374</v>
      </c>
    </row>
    <row r="394" spans="1:13">
      <c r="A394" s="269">
        <v>384</v>
      </c>
      <c r="B394" s="278" t="s">
        <v>501</v>
      </c>
      <c r="C394" s="279">
        <v>37.9</v>
      </c>
      <c r="D394" s="280">
        <v>37.93333333333333</v>
      </c>
      <c r="E394" s="280">
        <v>37.266666666666659</v>
      </c>
      <c r="F394" s="280">
        <v>36.633333333333326</v>
      </c>
      <c r="G394" s="280">
        <v>35.966666666666654</v>
      </c>
      <c r="H394" s="280">
        <v>38.566666666666663</v>
      </c>
      <c r="I394" s="280">
        <v>39.233333333333334</v>
      </c>
      <c r="J394" s="280">
        <v>39.866666666666667</v>
      </c>
      <c r="K394" s="278">
        <v>38.6</v>
      </c>
      <c r="L394" s="278">
        <v>37.299999999999997</v>
      </c>
      <c r="M394" s="278">
        <v>13.126010000000001</v>
      </c>
    </row>
    <row r="395" spans="1:13">
      <c r="A395" s="269">
        <v>385</v>
      </c>
      <c r="B395" s="278" t="s">
        <v>170</v>
      </c>
      <c r="C395" s="279">
        <v>87.6</v>
      </c>
      <c r="D395" s="280">
        <v>87.699999999999989</v>
      </c>
      <c r="E395" s="280">
        <v>86.59999999999998</v>
      </c>
      <c r="F395" s="280">
        <v>85.6</v>
      </c>
      <c r="G395" s="280">
        <v>84.499999999999986</v>
      </c>
      <c r="H395" s="280">
        <v>88.699999999999974</v>
      </c>
      <c r="I395" s="280">
        <v>89.8</v>
      </c>
      <c r="J395" s="280">
        <v>90.799999999999969</v>
      </c>
      <c r="K395" s="278">
        <v>88.8</v>
      </c>
      <c r="L395" s="278">
        <v>86.7</v>
      </c>
      <c r="M395" s="278">
        <v>46.677079999999997</v>
      </c>
    </row>
    <row r="396" spans="1:13">
      <c r="A396" s="269">
        <v>386</v>
      </c>
      <c r="B396" s="278" t="s">
        <v>504</v>
      </c>
      <c r="C396" s="279">
        <v>87.85</v>
      </c>
      <c r="D396" s="280">
        <v>88.7</v>
      </c>
      <c r="E396" s="280">
        <v>86</v>
      </c>
      <c r="F396" s="280">
        <v>84.149999999999991</v>
      </c>
      <c r="G396" s="280">
        <v>81.449999999999989</v>
      </c>
      <c r="H396" s="280">
        <v>90.550000000000011</v>
      </c>
      <c r="I396" s="280">
        <v>93.250000000000028</v>
      </c>
      <c r="J396" s="280">
        <v>95.100000000000023</v>
      </c>
      <c r="K396" s="278">
        <v>91.4</v>
      </c>
      <c r="L396" s="278">
        <v>86.85</v>
      </c>
      <c r="M396" s="278">
        <v>45.11336</v>
      </c>
    </row>
    <row r="397" spans="1:13">
      <c r="A397" s="269">
        <v>387</v>
      </c>
      <c r="B397" s="278" t="s">
        <v>505</v>
      </c>
      <c r="C397" s="279">
        <v>613.5</v>
      </c>
      <c r="D397" s="280">
        <v>610.85</v>
      </c>
      <c r="E397" s="280">
        <v>606.70000000000005</v>
      </c>
      <c r="F397" s="280">
        <v>599.9</v>
      </c>
      <c r="G397" s="280">
        <v>595.75</v>
      </c>
      <c r="H397" s="280">
        <v>617.65000000000009</v>
      </c>
      <c r="I397" s="280">
        <v>621.79999999999995</v>
      </c>
      <c r="J397" s="280">
        <v>628.60000000000014</v>
      </c>
      <c r="K397" s="278">
        <v>615</v>
      </c>
      <c r="L397" s="278">
        <v>604.04999999999995</v>
      </c>
      <c r="M397" s="278">
        <v>1.17042</v>
      </c>
    </row>
    <row r="398" spans="1:13">
      <c r="A398" s="269">
        <v>388</v>
      </c>
      <c r="B398" s="278" t="s">
        <v>506</v>
      </c>
      <c r="C398" s="279">
        <v>6.5</v>
      </c>
      <c r="D398" s="280">
        <v>6.6000000000000005</v>
      </c>
      <c r="E398" s="280">
        <v>6.4000000000000012</v>
      </c>
      <c r="F398" s="280">
        <v>6.3000000000000007</v>
      </c>
      <c r="G398" s="280">
        <v>6.1000000000000014</v>
      </c>
      <c r="H398" s="280">
        <v>6.7000000000000011</v>
      </c>
      <c r="I398" s="280">
        <v>6.9</v>
      </c>
      <c r="J398" s="280">
        <v>7.0000000000000009</v>
      </c>
      <c r="K398" s="278">
        <v>6.8</v>
      </c>
      <c r="L398" s="278">
        <v>6.5</v>
      </c>
      <c r="M398" s="278">
        <v>12.337999999999999</v>
      </c>
    </row>
    <row r="399" spans="1:13">
      <c r="A399" s="269">
        <v>389</v>
      </c>
      <c r="B399" s="278" t="s">
        <v>171</v>
      </c>
      <c r="C399" s="279">
        <v>1433.7</v>
      </c>
      <c r="D399" s="280">
        <v>1424.5166666666667</v>
      </c>
      <c r="E399" s="280">
        <v>1402.1833333333334</v>
      </c>
      <c r="F399" s="280">
        <v>1370.6666666666667</v>
      </c>
      <c r="G399" s="280">
        <v>1348.3333333333335</v>
      </c>
      <c r="H399" s="280">
        <v>1456.0333333333333</v>
      </c>
      <c r="I399" s="280">
        <v>1478.3666666666668</v>
      </c>
      <c r="J399" s="280">
        <v>1509.8833333333332</v>
      </c>
      <c r="K399" s="278">
        <v>1446.85</v>
      </c>
      <c r="L399" s="278">
        <v>1393</v>
      </c>
      <c r="M399" s="278">
        <v>255.30691999999999</v>
      </c>
    </row>
    <row r="400" spans="1:13">
      <c r="A400" s="269">
        <v>390</v>
      </c>
      <c r="B400" s="278" t="s">
        <v>507</v>
      </c>
      <c r="C400" s="279">
        <v>16.649999999999999</v>
      </c>
      <c r="D400" s="280">
        <v>16.866666666666664</v>
      </c>
      <c r="E400" s="280">
        <v>16.333333333333329</v>
      </c>
      <c r="F400" s="280">
        <v>16.016666666666666</v>
      </c>
      <c r="G400" s="280">
        <v>15.483333333333331</v>
      </c>
      <c r="H400" s="280">
        <v>17.183333333333326</v>
      </c>
      <c r="I400" s="280">
        <v>17.716666666666665</v>
      </c>
      <c r="J400" s="280">
        <v>18.033333333333324</v>
      </c>
      <c r="K400" s="278">
        <v>17.399999999999999</v>
      </c>
      <c r="L400" s="278">
        <v>16.55</v>
      </c>
      <c r="M400" s="278">
        <v>12.15958</v>
      </c>
    </row>
    <row r="401" spans="1:13">
      <c r="A401" s="269">
        <v>391</v>
      </c>
      <c r="B401" s="278" t="s">
        <v>520</v>
      </c>
      <c r="C401" s="279">
        <v>4.5</v>
      </c>
      <c r="D401" s="280">
        <v>4.416666666666667</v>
      </c>
      <c r="E401" s="280">
        <v>4.2833333333333341</v>
      </c>
      <c r="F401" s="280">
        <v>4.0666666666666673</v>
      </c>
      <c r="G401" s="280">
        <v>3.9333333333333345</v>
      </c>
      <c r="H401" s="280">
        <v>4.6333333333333337</v>
      </c>
      <c r="I401" s="280">
        <v>4.7666666666666666</v>
      </c>
      <c r="J401" s="280">
        <v>4.9833333333333334</v>
      </c>
      <c r="K401" s="278">
        <v>4.55</v>
      </c>
      <c r="L401" s="278">
        <v>4.2</v>
      </c>
      <c r="M401" s="278">
        <v>7.0321600000000002</v>
      </c>
    </row>
    <row r="402" spans="1:13">
      <c r="A402" s="269">
        <v>392</v>
      </c>
      <c r="B402" s="278" t="s">
        <v>509</v>
      </c>
      <c r="C402" s="279">
        <v>99.85</v>
      </c>
      <c r="D402" s="280">
        <v>100.5</v>
      </c>
      <c r="E402" s="280">
        <v>97.4</v>
      </c>
      <c r="F402" s="280">
        <v>94.95</v>
      </c>
      <c r="G402" s="280">
        <v>91.850000000000009</v>
      </c>
      <c r="H402" s="280">
        <v>102.95</v>
      </c>
      <c r="I402" s="280">
        <v>106.05</v>
      </c>
      <c r="J402" s="280">
        <v>108.5</v>
      </c>
      <c r="K402" s="278">
        <v>103.6</v>
      </c>
      <c r="L402" s="278">
        <v>98.05</v>
      </c>
      <c r="M402" s="278">
        <v>1.85486</v>
      </c>
    </row>
    <row r="403" spans="1:13">
      <c r="A403" s="269">
        <v>393</v>
      </c>
      <c r="B403" s="278" t="s">
        <v>2317</v>
      </c>
      <c r="C403" s="279">
        <v>84.7</v>
      </c>
      <c r="D403" s="280">
        <v>84.233333333333334</v>
      </c>
      <c r="E403" s="280">
        <v>82.466666666666669</v>
      </c>
      <c r="F403" s="280">
        <v>80.233333333333334</v>
      </c>
      <c r="G403" s="280">
        <v>78.466666666666669</v>
      </c>
      <c r="H403" s="280">
        <v>86.466666666666669</v>
      </c>
      <c r="I403" s="280">
        <v>88.233333333333348</v>
      </c>
      <c r="J403" s="280">
        <v>90.466666666666669</v>
      </c>
      <c r="K403" s="278">
        <v>86</v>
      </c>
      <c r="L403" s="278">
        <v>82</v>
      </c>
      <c r="M403" s="278">
        <v>1.31148</v>
      </c>
    </row>
    <row r="404" spans="1:13">
      <c r="A404" s="269">
        <v>394</v>
      </c>
      <c r="B404" s="278" t="s">
        <v>496</v>
      </c>
      <c r="C404" s="279">
        <v>229.35</v>
      </c>
      <c r="D404" s="280">
        <v>231.28333333333333</v>
      </c>
      <c r="E404" s="280">
        <v>226.56666666666666</v>
      </c>
      <c r="F404" s="280">
        <v>223.78333333333333</v>
      </c>
      <c r="G404" s="280">
        <v>219.06666666666666</v>
      </c>
      <c r="H404" s="280">
        <v>234.06666666666666</v>
      </c>
      <c r="I404" s="280">
        <v>238.7833333333333</v>
      </c>
      <c r="J404" s="280">
        <v>241.56666666666666</v>
      </c>
      <c r="K404" s="278">
        <v>236</v>
      </c>
      <c r="L404" s="278">
        <v>228.5</v>
      </c>
      <c r="M404" s="278">
        <v>2.6940400000000002</v>
      </c>
    </row>
    <row r="405" spans="1:13">
      <c r="A405" s="269">
        <v>395</v>
      </c>
      <c r="B405" s="278" t="s">
        <v>508</v>
      </c>
      <c r="C405" s="279">
        <v>1.8</v>
      </c>
      <c r="D405" s="280">
        <v>1.8166666666666667</v>
      </c>
      <c r="E405" s="280">
        <v>1.7833333333333332</v>
      </c>
      <c r="F405" s="280">
        <v>1.7666666666666666</v>
      </c>
      <c r="G405" s="280">
        <v>1.7333333333333332</v>
      </c>
      <c r="H405" s="280">
        <v>1.8333333333333333</v>
      </c>
      <c r="I405" s="280">
        <v>1.8666666666666669</v>
      </c>
      <c r="J405" s="280">
        <v>1.8833333333333333</v>
      </c>
      <c r="K405" s="278">
        <v>1.85</v>
      </c>
      <c r="L405" s="278">
        <v>1.8</v>
      </c>
      <c r="M405" s="278">
        <v>93.419780000000003</v>
      </c>
    </row>
    <row r="406" spans="1:13">
      <c r="A406" s="269">
        <v>396</v>
      </c>
      <c r="B406" s="278" t="s">
        <v>498</v>
      </c>
      <c r="C406" s="279">
        <v>17.2</v>
      </c>
      <c r="D406" s="280">
        <v>17.099999999999998</v>
      </c>
      <c r="E406" s="280">
        <v>16.999999999999996</v>
      </c>
      <c r="F406" s="280">
        <v>16.799999999999997</v>
      </c>
      <c r="G406" s="280">
        <v>16.699999999999996</v>
      </c>
      <c r="H406" s="280">
        <v>17.299999999999997</v>
      </c>
      <c r="I406" s="280">
        <v>17.399999999999999</v>
      </c>
      <c r="J406" s="280">
        <v>17.599999999999998</v>
      </c>
      <c r="K406" s="278">
        <v>17.2</v>
      </c>
      <c r="L406" s="278">
        <v>16.899999999999999</v>
      </c>
      <c r="M406" s="278">
        <v>81.320390000000003</v>
      </c>
    </row>
    <row r="407" spans="1:13">
      <c r="A407" s="269">
        <v>397</v>
      </c>
      <c r="B407" s="278" t="s">
        <v>513</v>
      </c>
      <c r="C407" s="279">
        <v>43.8</v>
      </c>
      <c r="D407" s="280">
        <v>45.333333333333336</v>
      </c>
      <c r="E407" s="280">
        <v>42.266666666666673</v>
      </c>
      <c r="F407" s="280">
        <v>40.733333333333334</v>
      </c>
      <c r="G407" s="280">
        <v>37.666666666666671</v>
      </c>
      <c r="H407" s="280">
        <v>46.866666666666674</v>
      </c>
      <c r="I407" s="280">
        <v>49.933333333333337</v>
      </c>
      <c r="J407" s="280">
        <v>51.466666666666676</v>
      </c>
      <c r="K407" s="278">
        <v>48.4</v>
      </c>
      <c r="L407" s="278">
        <v>43.8</v>
      </c>
      <c r="M407" s="278">
        <v>6.80436</v>
      </c>
    </row>
    <row r="408" spans="1:13">
      <c r="A408" s="269">
        <v>398</v>
      </c>
      <c r="B408" s="278" t="s">
        <v>172</v>
      </c>
      <c r="C408" s="279">
        <v>27.6</v>
      </c>
      <c r="D408" s="280">
        <v>27.349999999999998</v>
      </c>
      <c r="E408" s="280">
        <v>26.799999999999997</v>
      </c>
      <c r="F408" s="280">
        <v>26</v>
      </c>
      <c r="G408" s="280">
        <v>25.45</v>
      </c>
      <c r="H408" s="280">
        <v>28.149999999999995</v>
      </c>
      <c r="I408" s="280">
        <v>28.7</v>
      </c>
      <c r="J408" s="280">
        <v>29.499999999999993</v>
      </c>
      <c r="K408" s="278">
        <v>27.9</v>
      </c>
      <c r="L408" s="278">
        <v>26.55</v>
      </c>
      <c r="M408" s="278">
        <v>182.63255000000001</v>
      </c>
    </row>
    <row r="409" spans="1:13">
      <c r="A409" s="269">
        <v>399</v>
      </c>
      <c r="B409" s="278" t="s">
        <v>514</v>
      </c>
      <c r="C409" s="279">
        <v>7544.15</v>
      </c>
      <c r="D409" s="280">
        <v>7558.083333333333</v>
      </c>
      <c r="E409" s="280">
        <v>7466.1666666666661</v>
      </c>
      <c r="F409" s="280">
        <v>7388.1833333333334</v>
      </c>
      <c r="G409" s="280">
        <v>7296.2666666666664</v>
      </c>
      <c r="H409" s="280">
        <v>7636.0666666666657</v>
      </c>
      <c r="I409" s="280">
        <v>7727.9833333333318</v>
      </c>
      <c r="J409" s="280">
        <v>7805.9666666666653</v>
      </c>
      <c r="K409" s="278">
        <v>7650</v>
      </c>
      <c r="L409" s="278">
        <v>7480.1</v>
      </c>
      <c r="M409" s="278">
        <v>0.4113</v>
      </c>
    </row>
    <row r="410" spans="1:13">
      <c r="A410" s="269">
        <v>400</v>
      </c>
      <c r="B410" s="278" t="s">
        <v>281</v>
      </c>
      <c r="C410" s="279">
        <v>715.8</v>
      </c>
      <c r="D410" s="280">
        <v>711.16666666666663</v>
      </c>
      <c r="E410" s="280">
        <v>704.63333333333321</v>
      </c>
      <c r="F410" s="280">
        <v>693.46666666666658</v>
      </c>
      <c r="G410" s="280">
        <v>686.93333333333317</v>
      </c>
      <c r="H410" s="280">
        <v>722.33333333333326</v>
      </c>
      <c r="I410" s="280">
        <v>728.86666666666679</v>
      </c>
      <c r="J410" s="280">
        <v>740.0333333333333</v>
      </c>
      <c r="K410" s="278">
        <v>717.7</v>
      </c>
      <c r="L410" s="278">
        <v>700</v>
      </c>
      <c r="M410" s="278">
        <v>12.89104</v>
      </c>
    </row>
    <row r="411" spans="1:13">
      <c r="A411" s="269">
        <v>401</v>
      </c>
      <c r="B411" s="278" t="s">
        <v>173</v>
      </c>
      <c r="C411" s="279">
        <v>153.4</v>
      </c>
      <c r="D411" s="280">
        <v>153.26666666666665</v>
      </c>
      <c r="E411" s="280">
        <v>151.2833333333333</v>
      </c>
      <c r="F411" s="280">
        <v>149.16666666666666</v>
      </c>
      <c r="G411" s="280">
        <v>147.18333333333331</v>
      </c>
      <c r="H411" s="280">
        <v>155.3833333333333</v>
      </c>
      <c r="I411" s="280">
        <v>157.36666666666665</v>
      </c>
      <c r="J411" s="280">
        <v>159.48333333333329</v>
      </c>
      <c r="K411" s="278">
        <v>155.25</v>
      </c>
      <c r="L411" s="278">
        <v>151.15</v>
      </c>
      <c r="M411" s="278">
        <v>661.78067999999996</v>
      </c>
    </row>
    <row r="412" spans="1:13">
      <c r="A412" s="269">
        <v>402</v>
      </c>
      <c r="B412" s="278" t="s">
        <v>515</v>
      </c>
      <c r="C412" s="279">
        <v>3199.2</v>
      </c>
      <c r="D412" s="280">
        <v>3191.4333333333329</v>
      </c>
      <c r="E412" s="280">
        <v>3171.3166666666657</v>
      </c>
      <c r="F412" s="280">
        <v>3143.4333333333329</v>
      </c>
      <c r="G412" s="280">
        <v>3123.3166666666657</v>
      </c>
      <c r="H412" s="280">
        <v>3219.3166666666657</v>
      </c>
      <c r="I412" s="280">
        <v>3239.4333333333334</v>
      </c>
      <c r="J412" s="280">
        <v>3267.3166666666657</v>
      </c>
      <c r="K412" s="278">
        <v>3211.55</v>
      </c>
      <c r="L412" s="278">
        <v>3163.55</v>
      </c>
      <c r="M412" s="278">
        <v>3.3570000000000003E-2</v>
      </c>
    </row>
    <row r="413" spans="1:13">
      <c r="A413" s="269">
        <v>403</v>
      </c>
      <c r="B413" s="278" t="s">
        <v>517</v>
      </c>
      <c r="C413" s="279">
        <v>1374.95</v>
      </c>
      <c r="D413" s="280">
        <v>1372.5666666666666</v>
      </c>
      <c r="E413" s="280">
        <v>1345.4333333333332</v>
      </c>
      <c r="F413" s="280">
        <v>1315.9166666666665</v>
      </c>
      <c r="G413" s="280">
        <v>1288.7833333333331</v>
      </c>
      <c r="H413" s="280">
        <v>1402.0833333333333</v>
      </c>
      <c r="I413" s="280">
        <v>1429.2166666666665</v>
      </c>
      <c r="J413" s="280">
        <v>1458.7333333333333</v>
      </c>
      <c r="K413" s="278">
        <v>1399.7</v>
      </c>
      <c r="L413" s="278">
        <v>1343.05</v>
      </c>
      <c r="M413" s="278">
        <v>7.5009999999999993E-2</v>
      </c>
    </row>
    <row r="414" spans="1:13">
      <c r="A414" s="269">
        <v>404</v>
      </c>
      <c r="B414" s="278" t="s">
        <v>518</v>
      </c>
      <c r="C414" s="279">
        <v>353.4</v>
      </c>
      <c r="D414" s="280">
        <v>352.7166666666667</v>
      </c>
      <c r="E414" s="280">
        <v>346.68333333333339</v>
      </c>
      <c r="F414" s="280">
        <v>339.9666666666667</v>
      </c>
      <c r="G414" s="280">
        <v>333.93333333333339</v>
      </c>
      <c r="H414" s="280">
        <v>359.43333333333339</v>
      </c>
      <c r="I414" s="280">
        <v>365.4666666666667</v>
      </c>
      <c r="J414" s="280">
        <v>372.18333333333339</v>
      </c>
      <c r="K414" s="278">
        <v>358.75</v>
      </c>
      <c r="L414" s="278">
        <v>346</v>
      </c>
      <c r="M414" s="278">
        <v>8.967E-2</v>
      </c>
    </row>
    <row r="415" spans="1:13">
      <c r="A415" s="269">
        <v>405</v>
      </c>
      <c r="B415" s="278" t="s">
        <v>510</v>
      </c>
      <c r="C415" s="279">
        <v>49.75</v>
      </c>
      <c r="D415" s="280">
        <v>49.75</v>
      </c>
      <c r="E415" s="280">
        <v>48.5</v>
      </c>
      <c r="F415" s="280">
        <v>47.25</v>
      </c>
      <c r="G415" s="280">
        <v>46</v>
      </c>
      <c r="H415" s="280">
        <v>51</v>
      </c>
      <c r="I415" s="280">
        <v>52.25</v>
      </c>
      <c r="J415" s="280">
        <v>53.5</v>
      </c>
      <c r="K415" s="278">
        <v>51</v>
      </c>
      <c r="L415" s="278">
        <v>48.5</v>
      </c>
      <c r="M415" s="278">
        <v>2.1754899999999999</v>
      </c>
    </row>
    <row r="416" spans="1:13">
      <c r="A416" s="269">
        <v>406</v>
      </c>
      <c r="B416" s="278" t="s">
        <v>519</v>
      </c>
      <c r="C416" s="279">
        <v>132.85</v>
      </c>
      <c r="D416" s="280">
        <v>134.03333333333333</v>
      </c>
      <c r="E416" s="280">
        <v>129.91666666666666</v>
      </c>
      <c r="F416" s="280">
        <v>126.98333333333332</v>
      </c>
      <c r="G416" s="280">
        <v>122.86666666666665</v>
      </c>
      <c r="H416" s="280">
        <v>136.96666666666667</v>
      </c>
      <c r="I416" s="280">
        <v>141.08333333333334</v>
      </c>
      <c r="J416" s="280">
        <v>144.01666666666668</v>
      </c>
      <c r="K416" s="278">
        <v>138.15</v>
      </c>
      <c r="L416" s="278">
        <v>131.1</v>
      </c>
      <c r="M416" s="278">
        <v>0.73123000000000005</v>
      </c>
    </row>
    <row r="417" spans="1:13">
      <c r="A417" s="269">
        <v>407</v>
      </c>
      <c r="B417" s="278" t="s">
        <v>174</v>
      </c>
      <c r="C417" s="279">
        <v>19411.650000000001</v>
      </c>
      <c r="D417" s="280">
        <v>19304.383333333335</v>
      </c>
      <c r="E417" s="280">
        <v>18458.316666666669</v>
      </c>
      <c r="F417" s="280">
        <v>17504.983333333334</v>
      </c>
      <c r="G417" s="280">
        <v>16658.916666666668</v>
      </c>
      <c r="H417" s="280">
        <v>20257.716666666671</v>
      </c>
      <c r="I417" s="280">
        <v>21103.783333333336</v>
      </c>
      <c r="J417" s="280">
        <v>22057.116666666672</v>
      </c>
      <c r="K417" s="278">
        <v>20150.45</v>
      </c>
      <c r="L417" s="278">
        <v>18351.05</v>
      </c>
      <c r="M417" s="278">
        <v>0.95882999999999996</v>
      </c>
    </row>
    <row r="418" spans="1:13">
      <c r="A418" s="269">
        <v>408</v>
      </c>
      <c r="B418" s="278" t="s">
        <v>521</v>
      </c>
      <c r="C418" s="279">
        <v>657.9</v>
      </c>
      <c r="D418" s="280">
        <v>656.96666666666658</v>
      </c>
      <c r="E418" s="280">
        <v>649.98333333333312</v>
      </c>
      <c r="F418" s="280">
        <v>642.06666666666649</v>
      </c>
      <c r="G418" s="280">
        <v>635.08333333333303</v>
      </c>
      <c r="H418" s="280">
        <v>664.88333333333321</v>
      </c>
      <c r="I418" s="280">
        <v>671.86666666666656</v>
      </c>
      <c r="J418" s="280">
        <v>679.7833333333333</v>
      </c>
      <c r="K418" s="278">
        <v>663.95</v>
      </c>
      <c r="L418" s="278">
        <v>649.04999999999995</v>
      </c>
      <c r="M418" s="278">
        <v>2.7529999999999999E-2</v>
      </c>
    </row>
    <row r="419" spans="1:13">
      <c r="A419" s="269">
        <v>409</v>
      </c>
      <c r="B419" s="278" t="s">
        <v>175</v>
      </c>
      <c r="C419" s="279">
        <v>1022.8</v>
      </c>
      <c r="D419" s="280">
        <v>1022.4166666666666</v>
      </c>
      <c r="E419" s="280">
        <v>1004.8333333333333</v>
      </c>
      <c r="F419" s="280">
        <v>986.86666666666667</v>
      </c>
      <c r="G419" s="280">
        <v>969.2833333333333</v>
      </c>
      <c r="H419" s="280">
        <v>1040.3833333333332</v>
      </c>
      <c r="I419" s="280">
        <v>1057.9666666666665</v>
      </c>
      <c r="J419" s="280">
        <v>1075.9333333333332</v>
      </c>
      <c r="K419" s="278">
        <v>1040</v>
      </c>
      <c r="L419" s="278">
        <v>1004.45</v>
      </c>
      <c r="M419" s="278">
        <v>5.3422900000000002</v>
      </c>
    </row>
    <row r="420" spans="1:13">
      <c r="A420" s="269">
        <v>410</v>
      </c>
      <c r="B420" s="278" t="s">
        <v>516</v>
      </c>
      <c r="C420" s="279">
        <v>359.1</v>
      </c>
      <c r="D420" s="280">
        <v>361.68333333333339</v>
      </c>
      <c r="E420" s="280">
        <v>355.56666666666678</v>
      </c>
      <c r="F420" s="280">
        <v>352.03333333333336</v>
      </c>
      <c r="G420" s="280">
        <v>345.91666666666674</v>
      </c>
      <c r="H420" s="280">
        <v>365.21666666666681</v>
      </c>
      <c r="I420" s="280">
        <v>371.33333333333337</v>
      </c>
      <c r="J420" s="280">
        <v>374.86666666666684</v>
      </c>
      <c r="K420" s="278">
        <v>367.8</v>
      </c>
      <c r="L420" s="278">
        <v>358.15</v>
      </c>
      <c r="M420" s="278">
        <v>0.11226</v>
      </c>
    </row>
    <row r="421" spans="1:13">
      <c r="A421" s="269">
        <v>411</v>
      </c>
      <c r="B421" s="278" t="s">
        <v>511</v>
      </c>
      <c r="C421" s="279">
        <v>20.75</v>
      </c>
      <c r="D421" s="280">
        <v>20.733333333333334</v>
      </c>
      <c r="E421" s="280">
        <v>20.616666666666667</v>
      </c>
      <c r="F421" s="280">
        <v>20.483333333333334</v>
      </c>
      <c r="G421" s="280">
        <v>20.366666666666667</v>
      </c>
      <c r="H421" s="280">
        <v>20.866666666666667</v>
      </c>
      <c r="I421" s="280">
        <v>20.983333333333334</v>
      </c>
      <c r="J421" s="280">
        <v>21.116666666666667</v>
      </c>
      <c r="K421" s="278">
        <v>20.85</v>
      </c>
      <c r="L421" s="278">
        <v>20.6</v>
      </c>
      <c r="M421" s="278">
        <v>3.1100300000000001</v>
      </c>
    </row>
    <row r="422" spans="1:13">
      <c r="A422" s="269">
        <v>412</v>
      </c>
      <c r="B422" s="278" t="s">
        <v>512</v>
      </c>
      <c r="C422" s="279">
        <v>1396.75</v>
      </c>
      <c r="D422" s="280">
        <v>1404.3</v>
      </c>
      <c r="E422" s="280">
        <v>1378.6</v>
      </c>
      <c r="F422" s="280">
        <v>1360.45</v>
      </c>
      <c r="G422" s="280">
        <v>1334.75</v>
      </c>
      <c r="H422" s="280">
        <v>1422.4499999999998</v>
      </c>
      <c r="I422" s="280">
        <v>1448.15</v>
      </c>
      <c r="J422" s="280">
        <v>1466.2999999999997</v>
      </c>
      <c r="K422" s="278">
        <v>1430</v>
      </c>
      <c r="L422" s="278">
        <v>1386.15</v>
      </c>
      <c r="M422" s="278">
        <v>0.34622000000000003</v>
      </c>
    </row>
    <row r="423" spans="1:13">
      <c r="A423" s="269">
        <v>413</v>
      </c>
      <c r="B423" s="278" t="s">
        <v>522</v>
      </c>
      <c r="C423" s="279">
        <v>197.1</v>
      </c>
      <c r="D423" s="280">
        <v>197.88333333333335</v>
      </c>
      <c r="E423" s="280">
        <v>191.01666666666671</v>
      </c>
      <c r="F423" s="280">
        <v>184.93333333333337</v>
      </c>
      <c r="G423" s="280">
        <v>178.06666666666672</v>
      </c>
      <c r="H423" s="280">
        <v>203.9666666666667</v>
      </c>
      <c r="I423" s="280">
        <v>210.83333333333331</v>
      </c>
      <c r="J423" s="280">
        <v>216.91666666666669</v>
      </c>
      <c r="K423" s="278">
        <v>204.75</v>
      </c>
      <c r="L423" s="278">
        <v>191.8</v>
      </c>
      <c r="M423" s="278">
        <v>5.1081399999999997</v>
      </c>
    </row>
    <row r="424" spans="1:13">
      <c r="A424" s="269">
        <v>414</v>
      </c>
      <c r="B424" s="278" t="s">
        <v>523</v>
      </c>
      <c r="C424" s="279">
        <v>868.45</v>
      </c>
      <c r="D424" s="280">
        <v>872.81666666666661</v>
      </c>
      <c r="E424" s="280">
        <v>858.68333333333317</v>
      </c>
      <c r="F424" s="280">
        <v>848.91666666666652</v>
      </c>
      <c r="G424" s="280">
        <v>834.78333333333308</v>
      </c>
      <c r="H424" s="280">
        <v>882.58333333333326</v>
      </c>
      <c r="I424" s="280">
        <v>896.7166666666667</v>
      </c>
      <c r="J424" s="280">
        <v>906.48333333333335</v>
      </c>
      <c r="K424" s="278">
        <v>886.95</v>
      </c>
      <c r="L424" s="278">
        <v>863.05</v>
      </c>
      <c r="M424" s="278">
        <v>0.22442999999999999</v>
      </c>
    </row>
    <row r="425" spans="1:13">
      <c r="A425" s="269">
        <v>415</v>
      </c>
      <c r="B425" s="278" t="s">
        <v>524</v>
      </c>
      <c r="C425" s="279">
        <v>198.65</v>
      </c>
      <c r="D425" s="280">
        <v>200.68333333333331</v>
      </c>
      <c r="E425" s="280">
        <v>194.71666666666661</v>
      </c>
      <c r="F425" s="280">
        <v>190.7833333333333</v>
      </c>
      <c r="G425" s="280">
        <v>184.81666666666661</v>
      </c>
      <c r="H425" s="280">
        <v>204.61666666666662</v>
      </c>
      <c r="I425" s="280">
        <v>210.58333333333331</v>
      </c>
      <c r="J425" s="280">
        <v>214.51666666666662</v>
      </c>
      <c r="K425" s="278">
        <v>206.65</v>
      </c>
      <c r="L425" s="278">
        <v>196.75</v>
      </c>
      <c r="M425" s="278">
        <v>3.1141100000000002</v>
      </c>
    </row>
    <row r="426" spans="1:13">
      <c r="A426" s="269">
        <v>416</v>
      </c>
      <c r="B426" s="278" t="s">
        <v>525</v>
      </c>
      <c r="C426" s="279">
        <v>5</v>
      </c>
      <c r="D426" s="280">
        <v>5.0166666666666666</v>
      </c>
      <c r="E426" s="280">
        <v>4.9333333333333336</v>
      </c>
      <c r="F426" s="280">
        <v>4.8666666666666671</v>
      </c>
      <c r="G426" s="280">
        <v>4.7833333333333341</v>
      </c>
      <c r="H426" s="280">
        <v>5.083333333333333</v>
      </c>
      <c r="I426" s="280">
        <v>5.166666666666667</v>
      </c>
      <c r="J426" s="280">
        <v>5.2333333333333325</v>
      </c>
      <c r="K426" s="278">
        <v>5.0999999999999996</v>
      </c>
      <c r="L426" s="278">
        <v>4.95</v>
      </c>
      <c r="M426" s="278">
        <v>153.8314</v>
      </c>
    </row>
    <row r="427" spans="1:13">
      <c r="A427" s="269">
        <v>417</v>
      </c>
      <c r="B427" s="278" t="s">
        <v>2518</v>
      </c>
      <c r="C427" s="279">
        <v>462.25</v>
      </c>
      <c r="D427" s="280">
        <v>462.0333333333333</v>
      </c>
      <c r="E427" s="280">
        <v>454.06666666666661</v>
      </c>
      <c r="F427" s="280">
        <v>445.88333333333333</v>
      </c>
      <c r="G427" s="280">
        <v>437.91666666666663</v>
      </c>
      <c r="H427" s="280">
        <v>470.21666666666658</v>
      </c>
      <c r="I427" s="280">
        <v>478.18333333333328</v>
      </c>
      <c r="J427" s="280">
        <v>486.36666666666656</v>
      </c>
      <c r="K427" s="278">
        <v>470</v>
      </c>
      <c r="L427" s="278">
        <v>453.85</v>
      </c>
      <c r="M427" s="278">
        <v>0.12801999999999999</v>
      </c>
    </row>
    <row r="428" spans="1:13">
      <c r="A428" s="269">
        <v>418</v>
      </c>
      <c r="B428" s="278" t="s">
        <v>528</v>
      </c>
      <c r="C428" s="279">
        <v>129</v>
      </c>
      <c r="D428" s="280">
        <v>128.29999999999998</v>
      </c>
      <c r="E428" s="280">
        <v>125.89999999999998</v>
      </c>
      <c r="F428" s="280">
        <v>122.8</v>
      </c>
      <c r="G428" s="280">
        <v>120.39999999999999</v>
      </c>
      <c r="H428" s="280">
        <v>131.39999999999998</v>
      </c>
      <c r="I428" s="280">
        <v>133.80000000000001</v>
      </c>
      <c r="J428" s="280">
        <v>136.89999999999995</v>
      </c>
      <c r="K428" s="278">
        <v>130.69999999999999</v>
      </c>
      <c r="L428" s="278">
        <v>125.2</v>
      </c>
      <c r="M428" s="278">
        <v>4.3938800000000002</v>
      </c>
    </row>
    <row r="429" spans="1:13">
      <c r="A429" s="269">
        <v>419</v>
      </c>
      <c r="B429" s="278" t="s">
        <v>2527</v>
      </c>
      <c r="C429" s="279">
        <v>40.85</v>
      </c>
      <c r="D429" s="280">
        <v>41.033333333333331</v>
      </c>
      <c r="E429" s="280">
        <v>39.416666666666664</v>
      </c>
      <c r="F429" s="280">
        <v>37.983333333333334</v>
      </c>
      <c r="G429" s="280">
        <v>36.366666666666667</v>
      </c>
      <c r="H429" s="280">
        <v>42.466666666666661</v>
      </c>
      <c r="I429" s="280">
        <v>44.083333333333336</v>
      </c>
      <c r="J429" s="280">
        <v>45.516666666666659</v>
      </c>
      <c r="K429" s="278">
        <v>42.65</v>
      </c>
      <c r="L429" s="278">
        <v>39.6</v>
      </c>
      <c r="M429" s="278">
        <v>58.504649999999998</v>
      </c>
    </row>
    <row r="430" spans="1:13">
      <c r="A430" s="269">
        <v>420</v>
      </c>
      <c r="B430" s="278" t="s">
        <v>176</v>
      </c>
      <c r="C430" s="279">
        <v>3379.95</v>
      </c>
      <c r="D430" s="280">
        <v>3371.5666666666671</v>
      </c>
      <c r="E430" s="280">
        <v>3333.9333333333343</v>
      </c>
      <c r="F430" s="280">
        <v>3287.9166666666674</v>
      </c>
      <c r="G430" s="280">
        <v>3250.2833333333347</v>
      </c>
      <c r="H430" s="280">
        <v>3417.5833333333339</v>
      </c>
      <c r="I430" s="280">
        <v>3455.2166666666662</v>
      </c>
      <c r="J430" s="280">
        <v>3501.2333333333336</v>
      </c>
      <c r="K430" s="278">
        <v>3409.2</v>
      </c>
      <c r="L430" s="278">
        <v>3325.55</v>
      </c>
      <c r="M430" s="278">
        <v>1.92605</v>
      </c>
    </row>
    <row r="431" spans="1:13">
      <c r="A431" s="269">
        <v>421</v>
      </c>
      <c r="B431" s="278" t="s">
        <v>177</v>
      </c>
      <c r="C431" s="279">
        <v>578.79999999999995</v>
      </c>
      <c r="D431" s="280">
        <v>583.58333333333337</v>
      </c>
      <c r="E431" s="280">
        <v>565.2166666666667</v>
      </c>
      <c r="F431" s="280">
        <v>551.63333333333333</v>
      </c>
      <c r="G431" s="280">
        <v>533.26666666666665</v>
      </c>
      <c r="H431" s="280">
        <v>597.16666666666674</v>
      </c>
      <c r="I431" s="280">
        <v>615.5333333333333</v>
      </c>
      <c r="J431" s="280">
        <v>629.11666666666679</v>
      </c>
      <c r="K431" s="278">
        <v>601.95000000000005</v>
      </c>
      <c r="L431" s="278">
        <v>570</v>
      </c>
      <c r="M431" s="278">
        <v>61.94444</v>
      </c>
    </row>
    <row r="432" spans="1:13">
      <c r="A432" s="269">
        <v>422</v>
      </c>
      <c r="B432" s="278" t="s">
        <v>178</v>
      </c>
      <c r="C432" s="287">
        <v>421.15</v>
      </c>
      <c r="D432" s="288">
        <v>422.65000000000003</v>
      </c>
      <c r="E432" s="288">
        <v>412.95000000000005</v>
      </c>
      <c r="F432" s="288">
        <v>404.75</v>
      </c>
      <c r="G432" s="288">
        <v>395.05</v>
      </c>
      <c r="H432" s="288">
        <v>430.85000000000008</v>
      </c>
      <c r="I432" s="288">
        <v>440.55</v>
      </c>
      <c r="J432" s="288">
        <v>448.75000000000011</v>
      </c>
      <c r="K432" s="289">
        <v>432.35</v>
      </c>
      <c r="L432" s="289">
        <v>414.45</v>
      </c>
      <c r="M432" s="289">
        <v>16.340109999999999</v>
      </c>
    </row>
    <row r="433" spans="1:13">
      <c r="A433" s="269">
        <v>423</v>
      </c>
      <c r="B433" s="278" t="s">
        <v>526</v>
      </c>
      <c r="C433" s="278">
        <v>69.7</v>
      </c>
      <c r="D433" s="280">
        <v>69.550000000000011</v>
      </c>
      <c r="E433" s="280">
        <v>68.700000000000017</v>
      </c>
      <c r="F433" s="280">
        <v>67.7</v>
      </c>
      <c r="G433" s="280">
        <v>66.850000000000009</v>
      </c>
      <c r="H433" s="280">
        <v>70.550000000000026</v>
      </c>
      <c r="I433" s="280">
        <v>71.40000000000002</v>
      </c>
      <c r="J433" s="280">
        <v>72.400000000000034</v>
      </c>
      <c r="K433" s="278">
        <v>70.400000000000006</v>
      </c>
      <c r="L433" s="278">
        <v>68.55</v>
      </c>
      <c r="M433" s="278">
        <v>0.17555000000000001</v>
      </c>
    </row>
    <row r="434" spans="1:13">
      <c r="A434" s="269">
        <v>424</v>
      </c>
      <c r="B434" s="278" t="s">
        <v>282</v>
      </c>
      <c r="C434" s="278">
        <v>100.2</v>
      </c>
      <c r="D434" s="280">
        <v>99.45</v>
      </c>
      <c r="E434" s="280">
        <v>97.95</v>
      </c>
      <c r="F434" s="280">
        <v>95.7</v>
      </c>
      <c r="G434" s="280">
        <v>94.2</v>
      </c>
      <c r="H434" s="280">
        <v>101.7</v>
      </c>
      <c r="I434" s="280">
        <v>103.2</v>
      </c>
      <c r="J434" s="280">
        <v>105.45</v>
      </c>
      <c r="K434" s="278">
        <v>100.95</v>
      </c>
      <c r="L434" s="278">
        <v>97.2</v>
      </c>
      <c r="M434" s="278">
        <v>12.0914</v>
      </c>
    </row>
    <row r="435" spans="1:13">
      <c r="A435" s="269">
        <v>425</v>
      </c>
      <c r="B435" s="278" t="s">
        <v>527</v>
      </c>
      <c r="C435" s="278">
        <v>361</v>
      </c>
      <c r="D435" s="280">
        <v>361.33333333333331</v>
      </c>
      <c r="E435" s="280">
        <v>357.66666666666663</v>
      </c>
      <c r="F435" s="280">
        <v>354.33333333333331</v>
      </c>
      <c r="G435" s="280">
        <v>350.66666666666663</v>
      </c>
      <c r="H435" s="280">
        <v>364.66666666666663</v>
      </c>
      <c r="I435" s="280">
        <v>368.33333333333326</v>
      </c>
      <c r="J435" s="280">
        <v>371.66666666666663</v>
      </c>
      <c r="K435" s="278">
        <v>365</v>
      </c>
      <c r="L435" s="278">
        <v>358</v>
      </c>
      <c r="M435" s="278">
        <v>0.65976999999999997</v>
      </c>
    </row>
    <row r="436" spans="1:13">
      <c r="A436" s="269">
        <v>426</v>
      </c>
      <c r="B436" s="278" t="s">
        <v>529</v>
      </c>
      <c r="C436" s="278">
        <v>1321.45</v>
      </c>
      <c r="D436" s="280">
        <v>1320.1499999999999</v>
      </c>
      <c r="E436" s="280">
        <v>1306.5499999999997</v>
      </c>
      <c r="F436" s="280">
        <v>1291.6499999999999</v>
      </c>
      <c r="G436" s="280">
        <v>1278.0499999999997</v>
      </c>
      <c r="H436" s="280">
        <v>1335.0499999999997</v>
      </c>
      <c r="I436" s="280">
        <v>1348.6499999999996</v>
      </c>
      <c r="J436" s="280">
        <v>1363.5499999999997</v>
      </c>
      <c r="K436" s="278">
        <v>1333.75</v>
      </c>
      <c r="L436" s="278">
        <v>1305.25</v>
      </c>
      <c r="M436" s="278">
        <v>4.4000000000000003E-3</v>
      </c>
    </row>
    <row r="437" spans="1:13">
      <c r="A437" s="269">
        <v>427</v>
      </c>
      <c r="B437" s="278" t="s">
        <v>530</v>
      </c>
      <c r="C437" s="278">
        <v>1205</v>
      </c>
      <c r="D437" s="280">
        <v>1208.7666666666667</v>
      </c>
      <c r="E437" s="280">
        <v>1192.5333333333333</v>
      </c>
      <c r="F437" s="280">
        <v>1180.0666666666666</v>
      </c>
      <c r="G437" s="280">
        <v>1163.8333333333333</v>
      </c>
      <c r="H437" s="280">
        <v>1221.2333333333333</v>
      </c>
      <c r="I437" s="280">
        <v>1237.4666666666665</v>
      </c>
      <c r="J437" s="280">
        <v>1249.9333333333334</v>
      </c>
      <c r="K437" s="278">
        <v>1225</v>
      </c>
      <c r="L437" s="278">
        <v>1196.3</v>
      </c>
      <c r="M437" s="278">
        <v>2.3153199999999998</v>
      </c>
    </row>
    <row r="438" spans="1:13">
      <c r="A438" s="269">
        <v>428</v>
      </c>
      <c r="B438" s="278" t="s">
        <v>531</v>
      </c>
      <c r="C438" s="278">
        <v>279.60000000000002</v>
      </c>
      <c r="D438" s="280">
        <v>282.90000000000003</v>
      </c>
      <c r="E438" s="280">
        <v>275.20000000000005</v>
      </c>
      <c r="F438" s="280">
        <v>270.8</v>
      </c>
      <c r="G438" s="280">
        <v>263.10000000000002</v>
      </c>
      <c r="H438" s="280">
        <v>287.30000000000007</v>
      </c>
      <c r="I438" s="280">
        <v>295</v>
      </c>
      <c r="J438" s="280">
        <v>299.40000000000009</v>
      </c>
      <c r="K438" s="278">
        <v>290.60000000000002</v>
      </c>
      <c r="L438" s="278">
        <v>278.5</v>
      </c>
      <c r="M438" s="278">
        <v>1.0205</v>
      </c>
    </row>
    <row r="439" spans="1:13">
      <c r="A439" s="269">
        <v>429</v>
      </c>
      <c r="B439" s="278" t="s">
        <v>179</v>
      </c>
      <c r="C439" s="278">
        <v>455.75</v>
      </c>
      <c r="D439" s="280">
        <v>450.48333333333335</v>
      </c>
      <c r="E439" s="280">
        <v>442.51666666666671</v>
      </c>
      <c r="F439" s="280">
        <v>429.28333333333336</v>
      </c>
      <c r="G439" s="280">
        <v>421.31666666666672</v>
      </c>
      <c r="H439" s="280">
        <v>463.7166666666667</v>
      </c>
      <c r="I439" s="280">
        <v>471.68333333333339</v>
      </c>
      <c r="J439" s="280">
        <v>484.91666666666669</v>
      </c>
      <c r="K439" s="278">
        <v>458.45</v>
      </c>
      <c r="L439" s="278">
        <v>437.25</v>
      </c>
      <c r="M439" s="278">
        <v>79.670900000000003</v>
      </c>
    </row>
    <row r="440" spans="1:13">
      <c r="A440" s="269">
        <v>430</v>
      </c>
      <c r="B440" s="278" t="s">
        <v>532</v>
      </c>
      <c r="C440" s="278">
        <v>152.30000000000001</v>
      </c>
      <c r="D440" s="280">
        <v>153.13333333333333</v>
      </c>
      <c r="E440" s="280">
        <v>149.76666666666665</v>
      </c>
      <c r="F440" s="280">
        <v>147.23333333333332</v>
      </c>
      <c r="G440" s="280">
        <v>143.86666666666665</v>
      </c>
      <c r="H440" s="280">
        <v>155.66666666666666</v>
      </c>
      <c r="I440" s="280">
        <v>159.03333333333333</v>
      </c>
      <c r="J440" s="280">
        <v>161.56666666666666</v>
      </c>
      <c r="K440" s="278">
        <v>156.5</v>
      </c>
      <c r="L440" s="278">
        <v>150.6</v>
      </c>
      <c r="M440" s="278">
        <v>1.77627</v>
      </c>
    </row>
    <row r="441" spans="1:13">
      <c r="A441" s="269">
        <v>431</v>
      </c>
      <c r="B441" s="278" t="s">
        <v>180</v>
      </c>
      <c r="C441" s="278">
        <v>379.45</v>
      </c>
      <c r="D441" s="280">
        <v>378.23333333333335</v>
      </c>
      <c r="E441" s="280">
        <v>370.2166666666667</v>
      </c>
      <c r="F441" s="280">
        <v>360.98333333333335</v>
      </c>
      <c r="G441" s="280">
        <v>352.9666666666667</v>
      </c>
      <c r="H441" s="280">
        <v>387.4666666666667</v>
      </c>
      <c r="I441" s="280">
        <v>395.48333333333335</v>
      </c>
      <c r="J441" s="280">
        <v>404.7166666666667</v>
      </c>
      <c r="K441" s="278">
        <v>386.25</v>
      </c>
      <c r="L441" s="278">
        <v>369</v>
      </c>
      <c r="M441" s="278">
        <v>28.036539999999999</v>
      </c>
    </row>
    <row r="442" spans="1:13">
      <c r="A442" s="269">
        <v>432</v>
      </c>
      <c r="B442" s="278" t="s">
        <v>533</v>
      </c>
      <c r="C442" s="278">
        <v>114.75</v>
      </c>
      <c r="D442" s="280">
        <v>114.13333333333333</v>
      </c>
      <c r="E442" s="280">
        <v>112.71666666666665</v>
      </c>
      <c r="F442" s="280">
        <v>110.68333333333332</v>
      </c>
      <c r="G442" s="280">
        <v>109.26666666666665</v>
      </c>
      <c r="H442" s="280">
        <v>116.16666666666666</v>
      </c>
      <c r="I442" s="280">
        <v>117.58333333333334</v>
      </c>
      <c r="J442" s="280">
        <v>119.61666666666666</v>
      </c>
      <c r="K442" s="278">
        <v>115.55</v>
      </c>
      <c r="L442" s="278">
        <v>112.1</v>
      </c>
      <c r="M442" s="278">
        <v>0.25950000000000001</v>
      </c>
    </row>
    <row r="443" spans="1:13">
      <c r="A443" s="269">
        <v>433</v>
      </c>
      <c r="B443" s="278" t="s">
        <v>534</v>
      </c>
      <c r="C443" s="278">
        <v>913.8</v>
      </c>
      <c r="D443" s="280">
        <v>913.91666666666663</v>
      </c>
      <c r="E443" s="280">
        <v>907.83333333333326</v>
      </c>
      <c r="F443" s="280">
        <v>901.86666666666667</v>
      </c>
      <c r="G443" s="280">
        <v>895.7833333333333</v>
      </c>
      <c r="H443" s="280">
        <v>919.88333333333321</v>
      </c>
      <c r="I443" s="280">
        <v>925.96666666666647</v>
      </c>
      <c r="J443" s="280">
        <v>931.93333333333317</v>
      </c>
      <c r="K443" s="278">
        <v>920</v>
      </c>
      <c r="L443" s="278">
        <v>907.95</v>
      </c>
      <c r="M443" s="278">
        <v>0.20991000000000001</v>
      </c>
    </row>
    <row r="444" spans="1:13">
      <c r="A444" s="269">
        <v>434</v>
      </c>
      <c r="B444" s="278" t="s">
        <v>535</v>
      </c>
      <c r="C444" s="278">
        <v>2.7</v>
      </c>
      <c r="D444" s="280">
        <v>2.6833333333333336</v>
      </c>
      <c r="E444" s="280">
        <v>2.666666666666667</v>
      </c>
      <c r="F444" s="280">
        <v>2.6333333333333333</v>
      </c>
      <c r="G444" s="280">
        <v>2.6166666666666667</v>
      </c>
      <c r="H444" s="280">
        <v>2.7166666666666672</v>
      </c>
      <c r="I444" s="280">
        <v>2.7333333333333338</v>
      </c>
      <c r="J444" s="280">
        <v>2.7666666666666675</v>
      </c>
      <c r="K444" s="278">
        <v>2.7</v>
      </c>
      <c r="L444" s="278">
        <v>2.65</v>
      </c>
      <c r="M444" s="278">
        <v>46.973289999999999</v>
      </c>
    </row>
    <row r="445" spans="1:13">
      <c r="A445" s="269">
        <v>435</v>
      </c>
      <c r="B445" s="278" t="s">
        <v>536</v>
      </c>
      <c r="C445" s="278">
        <v>101.05</v>
      </c>
      <c r="D445" s="280">
        <v>100.95</v>
      </c>
      <c r="E445" s="280">
        <v>100.2</v>
      </c>
      <c r="F445" s="280">
        <v>99.35</v>
      </c>
      <c r="G445" s="280">
        <v>98.6</v>
      </c>
      <c r="H445" s="280">
        <v>101.80000000000001</v>
      </c>
      <c r="I445" s="280">
        <v>102.55000000000001</v>
      </c>
      <c r="J445" s="280">
        <v>103.40000000000002</v>
      </c>
      <c r="K445" s="278">
        <v>101.7</v>
      </c>
      <c r="L445" s="278">
        <v>100.1</v>
      </c>
      <c r="M445" s="278">
        <v>0.66269</v>
      </c>
    </row>
    <row r="446" spans="1:13">
      <c r="A446" s="269">
        <v>436</v>
      </c>
      <c r="B446" s="278" t="s">
        <v>537</v>
      </c>
      <c r="C446" s="278">
        <v>807.85</v>
      </c>
      <c r="D446" s="280">
        <v>793.83333333333337</v>
      </c>
      <c r="E446" s="280">
        <v>769.7166666666667</v>
      </c>
      <c r="F446" s="280">
        <v>731.58333333333337</v>
      </c>
      <c r="G446" s="280">
        <v>707.4666666666667</v>
      </c>
      <c r="H446" s="280">
        <v>831.9666666666667</v>
      </c>
      <c r="I446" s="280">
        <v>856.08333333333326</v>
      </c>
      <c r="J446" s="280">
        <v>894.2166666666667</v>
      </c>
      <c r="K446" s="278">
        <v>817.95</v>
      </c>
      <c r="L446" s="278">
        <v>755.7</v>
      </c>
      <c r="M446" s="278">
        <v>0.27306999999999998</v>
      </c>
    </row>
    <row r="447" spans="1:13">
      <c r="A447" s="269">
        <v>437</v>
      </c>
      <c r="B447" s="278" t="s">
        <v>283</v>
      </c>
      <c r="C447" s="278">
        <v>350.15</v>
      </c>
      <c r="D447" s="280">
        <v>351.84999999999997</v>
      </c>
      <c r="E447" s="280">
        <v>346.19999999999993</v>
      </c>
      <c r="F447" s="280">
        <v>342.24999999999994</v>
      </c>
      <c r="G447" s="280">
        <v>336.59999999999991</v>
      </c>
      <c r="H447" s="280">
        <v>355.79999999999995</v>
      </c>
      <c r="I447" s="280">
        <v>361.44999999999993</v>
      </c>
      <c r="J447" s="280">
        <v>365.4</v>
      </c>
      <c r="K447" s="278">
        <v>357.5</v>
      </c>
      <c r="L447" s="278">
        <v>347.9</v>
      </c>
      <c r="M447" s="278">
        <v>3.5202</v>
      </c>
    </row>
    <row r="448" spans="1:13">
      <c r="A448" s="269">
        <v>438</v>
      </c>
      <c r="B448" s="278" t="s">
        <v>543</v>
      </c>
      <c r="C448" s="278">
        <v>50.95</v>
      </c>
      <c r="D448" s="280">
        <v>50</v>
      </c>
      <c r="E448" s="280">
        <v>48.6</v>
      </c>
      <c r="F448" s="280">
        <v>46.25</v>
      </c>
      <c r="G448" s="280">
        <v>44.85</v>
      </c>
      <c r="H448" s="280">
        <v>52.35</v>
      </c>
      <c r="I448" s="280">
        <v>53.750000000000007</v>
      </c>
      <c r="J448" s="280">
        <v>56.1</v>
      </c>
      <c r="K448" s="278">
        <v>51.4</v>
      </c>
      <c r="L448" s="278">
        <v>47.65</v>
      </c>
      <c r="M448" s="278">
        <v>0.34189999999999998</v>
      </c>
    </row>
    <row r="449" spans="1:13">
      <c r="A449" s="269">
        <v>439</v>
      </c>
      <c r="B449" s="278" t="s">
        <v>2610</v>
      </c>
      <c r="C449" s="278">
        <v>9478.25</v>
      </c>
      <c r="D449" s="280">
        <v>9326.0666666666675</v>
      </c>
      <c r="E449" s="280">
        <v>9102.133333333335</v>
      </c>
      <c r="F449" s="280">
        <v>8726.0166666666682</v>
      </c>
      <c r="G449" s="280">
        <v>8502.0833333333358</v>
      </c>
      <c r="H449" s="280">
        <v>9702.1833333333343</v>
      </c>
      <c r="I449" s="280">
        <v>9926.116666666665</v>
      </c>
      <c r="J449" s="280">
        <v>10302.233333333334</v>
      </c>
      <c r="K449" s="278">
        <v>9550</v>
      </c>
      <c r="L449" s="278">
        <v>8949.9500000000007</v>
      </c>
      <c r="M449" s="278">
        <v>1.8190000000000001E-2</v>
      </c>
    </row>
    <row r="450" spans="1:13">
      <c r="A450" s="269">
        <v>440</v>
      </c>
      <c r="B450" s="278" t="s">
        <v>183</v>
      </c>
      <c r="C450" s="278">
        <v>787.5</v>
      </c>
      <c r="D450" s="280">
        <v>780.80000000000007</v>
      </c>
      <c r="E450" s="280">
        <v>770.60000000000014</v>
      </c>
      <c r="F450" s="280">
        <v>753.7</v>
      </c>
      <c r="G450" s="280">
        <v>743.50000000000011</v>
      </c>
      <c r="H450" s="280">
        <v>797.70000000000016</v>
      </c>
      <c r="I450" s="280">
        <v>807.9000000000002</v>
      </c>
      <c r="J450" s="280">
        <v>824.80000000000018</v>
      </c>
      <c r="K450" s="278">
        <v>791</v>
      </c>
      <c r="L450" s="278">
        <v>763.9</v>
      </c>
      <c r="M450" s="278">
        <v>2.51512</v>
      </c>
    </row>
    <row r="451" spans="1:13">
      <c r="A451" s="269">
        <v>441</v>
      </c>
      <c r="B451" s="278" t="s">
        <v>3466</v>
      </c>
      <c r="C451" s="278">
        <v>360.75</v>
      </c>
      <c r="D451" s="280">
        <v>360.36666666666662</v>
      </c>
      <c r="E451" s="280">
        <v>356.93333333333322</v>
      </c>
      <c r="F451" s="280">
        <v>353.11666666666662</v>
      </c>
      <c r="G451" s="280">
        <v>349.68333333333322</v>
      </c>
      <c r="H451" s="280">
        <v>364.18333333333322</v>
      </c>
      <c r="I451" s="280">
        <v>367.61666666666662</v>
      </c>
      <c r="J451" s="280">
        <v>371.43333333333322</v>
      </c>
      <c r="K451" s="278">
        <v>363.8</v>
      </c>
      <c r="L451" s="278">
        <v>356.55</v>
      </c>
      <c r="M451" s="278">
        <v>34.896830000000001</v>
      </c>
    </row>
    <row r="452" spans="1:13">
      <c r="A452" s="269">
        <v>442</v>
      </c>
      <c r="B452" s="278" t="s">
        <v>544</v>
      </c>
      <c r="C452" s="278">
        <v>677.7</v>
      </c>
      <c r="D452" s="280">
        <v>673.5333333333333</v>
      </c>
      <c r="E452" s="280">
        <v>667.06666666666661</v>
      </c>
      <c r="F452" s="280">
        <v>656.43333333333328</v>
      </c>
      <c r="G452" s="280">
        <v>649.96666666666658</v>
      </c>
      <c r="H452" s="280">
        <v>684.16666666666663</v>
      </c>
      <c r="I452" s="280">
        <v>690.63333333333333</v>
      </c>
      <c r="J452" s="280">
        <v>701.26666666666665</v>
      </c>
      <c r="K452" s="278">
        <v>680</v>
      </c>
      <c r="L452" s="278">
        <v>662.9</v>
      </c>
      <c r="M452" s="278">
        <v>7.0059999999999997E-2</v>
      </c>
    </row>
    <row r="453" spans="1:13">
      <c r="A453" s="269">
        <v>443</v>
      </c>
      <c r="B453" s="278" t="s">
        <v>184</v>
      </c>
      <c r="C453" s="278">
        <v>83.45</v>
      </c>
      <c r="D453" s="280">
        <v>82.850000000000009</v>
      </c>
      <c r="E453" s="280">
        <v>81.300000000000011</v>
      </c>
      <c r="F453" s="280">
        <v>79.150000000000006</v>
      </c>
      <c r="G453" s="280">
        <v>77.600000000000009</v>
      </c>
      <c r="H453" s="280">
        <v>85.000000000000014</v>
      </c>
      <c r="I453" s="280">
        <v>86.55</v>
      </c>
      <c r="J453" s="280">
        <v>88.700000000000017</v>
      </c>
      <c r="K453" s="278">
        <v>84.4</v>
      </c>
      <c r="L453" s="278">
        <v>80.7</v>
      </c>
      <c r="M453" s="278">
        <v>363.51616000000001</v>
      </c>
    </row>
    <row r="454" spans="1:13">
      <c r="A454" s="269">
        <v>444</v>
      </c>
      <c r="B454" s="278" t="s">
        <v>185</v>
      </c>
      <c r="C454" s="278">
        <v>34.950000000000003</v>
      </c>
      <c r="D454" s="280">
        <v>34.65</v>
      </c>
      <c r="E454" s="280">
        <v>34</v>
      </c>
      <c r="F454" s="280">
        <v>33.050000000000004</v>
      </c>
      <c r="G454" s="280">
        <v>32.400000000000006</v>
      </c>
      <c r="H454" s="280">
        <v>35.599999999999994</v>
      </c>
      <c r="I454" s="280">
        <v>36.249999999999986</v>
      </c>
      <c r="J454" s="280">
        <v>37.199999999999989</v>
      </c>
      <c r="K454" s="278">
        <v>35.299999999999997</v>
      </c>
      <c r="L454" s="278">
        <v>33.700000000000003</v>
      </c>
      <c r="M454" s="278">
        <v>25.389759999999999</v>
      </c>
    </row>
    <row r="455" spans="1:13">
      <c r="A455" s="269">
        <v>445</v>
      </c>
      <c r="B455" s="278" t="s">
        <v>186</v>
      </c>
      <c r="C455" s="278">
        <v>33.25</v>
      </c>
      <c r="D455" s="280">
        <v>33.549999999999997</v>
      </c>
      <c r="E455" s="280">
        <v>32.499999999999993</v>
      </c>
      <c r="F455" s="280">
        <v>31.749999999999993</v>
      </c>
      <c r="G455" s="280">
        <v>30.699999999999989</v>
      </c>
      <c r="H455" s="280">
        <v>34.299999999999997</v>
      </c>
      <c r="I455" s="280">
        <v>35.350000000000009</v>
      </c>
      <c r="J455" s="280">
        <v>36.1</v>
      </c>
      <c r="K455" s="278">
        <v>34.6</v>
      </c>
      <c r="L455" s="278">
        <v>32.799999999999997</v>
      </c>
      <c r="M455" s="278">
        <v>916.42345999999998</v>
      </c>
    </row>
    <row r="456" spans="1:13">
      <c r="A456" s="269">
        <v>446</v>
      </c>
      <c r="B456" s="278" t="s">
        <v>187</v>
      </c>
      <c r="C456" s="278">
        <v>283.2</v>
      </c>
      <c r="D456" s="280">
        <v>279.10000000000002</v>
      </c>
      <c r="E456" s="280">
        <v>274.20000000000005</v>
      </c>
      <c r="F456" s="280">
        <v>265.20000000000005</v>
      </c>
      <c r="G456" s="280">
        <v>260.30000000000007</v>
      </c>
      <c r="H456" s="280">
        <v>288.10000000000002</v>
      </c>
      <c r="I456" s="280">
        <v>293</v>
      </c>
      <c r="J456" s="280">
        <v>302</v>
      </c>
      <c r="K456" s="278">
        <v>284</v>
      </c>
      <c r="L456" s="278">
        <v>270.10000000000002</v>
      </c>
      <c r="M456" s="278">
        <v>144.23657</v>
      </c>
    </row>
    <row r="457" spans="1:13">
      <c r="A457" s="269">
        <v>447</v>
      </c>
      <c r="B457" s="278" t="s">
        <v>2626</v>
      </c>
      <c r="C457" s="278">
        <v>17.3</v>
      </c>
      <c r="D457" s="280">
        <v>17.133333333333336</v>
      </c>
      <c r="E457" s="280">
        <v>16.866666666666674</v>
      </c>
      <c r="F457" s="280">
        <v>16.433333333333337</v>
      </c>
      <c r="G457" s="280">
        <v>16.166666666666675</v>
      </c>
      <c r="H457" s="280">
        <v>17.566666666666674</v>
      </c>
      <c r="I457" s="280">
        <v>17.833333333333332</v>
      </c>
      <c r="J457" s="280">
        <v>18.266666666666673</v>
      </c>
      <c r="K457" s="278">
        <v>17.399999999999999</v>
      </c>
      <c r="L457" s="278">
        <v>16.7</v>
      </c>
      <c r="M457" s="278">
        <v>16.838909999999998</v>
      </c>
    </row>
    <row r="458" spans="1:13">
      <c r="A458" s="269">
        <v>448</v>
      </c>
      <c r="B458" s="278" t="s">
        <v>538</v>
      </c>
      <c r="C458" s="278">
        <v>543.35</v>
      </c>
      <c r="D458" s="280">
        <v>550.44999999999993</v>
      </c>
      <c r="E458" s="280">
        <v>533.89999999999986</v>
      </c>
      <c r="F458" s="280">
        <v>524.44999999999993</v>
      </c>
      <c r="G458" s="280">
        <v>507.89999999999986</v>
      </c>
      <c r="H458" s="280">
        <v>559.89999999999986</v>
      </c>
      <c r="I458" s="280">
        <v>576.44999999999982</v>
      </c>
      <c r="J458" s="280">
        <v>585.89999999999986</v>
      </c>
      <c r="K458" s="278">
        <v>567</v>
      </c>
      <c r="L458" s="278">
        <v>541</v>
      </c>
      <c r="M458" s="278">
        <v>0.50144</v>
      </c>
    </row>
    <row r="459" spans="1:13">
      <c r="A459" s="269">
        <v>449</v>
      </c>
      <c r="B459" s="278" t="s">
        <v>539</v>
      </c>
      <c r="C459" s="278">
        <v>347.7</v>
      </c>
      <c r="D459" s="280">
        <v>346.63333333333338</v>
      </c>
      <c r="E459" s="280">
        <v>341.26666666666677</v>
      </c>
      <c r="F459" s="280">
        <v>334.83333333333337</v>
      </c>
      <c r="G459" s="280">
        <v>329.46666666666675</v>
      </c>
      <c r="H459" s="280">
        <v>353.06666666666678</v>
      </c>
      <c r="I459" s="280">
        <v>358.43333333333345</v>
      </c>
      <c r="J459" s="280">
        <v>364.86666666666679</v>
      </c>
      <c r="K459" s="278">
        <v>352</v>
      </c>
      <c r="L459" s="278">
        <v>340.2</v>
      </c>
      <c r="M459" s="278">
        <v>7.6400000000000001E-3</v>
      </c>
    </row>
    <row r="460" spans="1:13">
      <c r="A460" s="269">
        <v>450</v>
      </c>
      <c r="B460" s="278" t="s">
        <v>188</v>
      </c>
      <c r="C460" s="278">
        <v>1953.6</v>
      </c>
      <c r="D460" s="280">
        <v>1949.3999999999999</v>
      </c>
      <c r="E460" s="280">
        <v>1935.8999999999996</v>
      </c>
      <c r="F460" s="280">
        <v>1918.1999999999998</v>
      </c>
      <c r="G460" s="280">
        <v>1904.6999999999996</v>
      </c>
      <c r="H460" s="280">
        <v>1967.0999999999997</v>
      </c>
      <c r="I460" s="280">
        <v>1980.6000000000001</v>
      </c>
      <c r="J460" s="280">
        <v>1998.2999999999997</v>
      </c>
      <c r="K460" s="278">
        <v>1962.9</v>
      </c>
      <c r="L460" s="278">
        <v>1931.7</v>
      </c>
      <c r="M460" s="278">
        <v>27.785049999999998</v>
      </c>
    </row>
    <row r="461" spans="1:13">
      <c r="A461" s="269">
        <v>451</v>
      </c>
      <c r="B461" s="278" t="s">
        <v>545</v>
      </c>
      <c r="C461" s="278">
        <v>1533.7</v>
      </c>
      <c r="D461" s="280">
        <v>1525.5</v>
      </c>
      <c r="E461" s="280">
        <v>1485.05</v>
      </c>
      <c r="F461" s="280">
        <v>1436.3999999999999</v>
      </c>
      <c r="G461" s="280">
        <v>1395.9499999999998</v>
      </c>
      <c r="H461" s="280">
        <v>1574.15</v>
      </c>
      <c r="I461" s="280">
        <v>1614.6</v>
      </c>
      <c r="J461" s="280">
        <v>1663.2500000000002</v>
      </c>
      <c r="K461" s="278">
        <v>1565.95</v>
      </c>
      <c r="L461" s="278">
        <v>1476.85</v>
      </c>
      <c r="M461" s="278">
        <v>0.14927000000000001</v>
      </c>
    </row>
    <row r="462" spans="1:13">
      <c r="A462" s="269">
        <v>452</v>
      </c>
      <c r="B462" s="278" t="s">
        <v>189</v>
      </c>
      <c r="C462" s="278">
        <v>519.20000000000005</v>
      </c>
      <c r="D462" s="280">
        <v>518.23333333333335</v>
      </c>
      <c r="E462" s="280">
        <v>511.66666666666674</v>
      </c>
      <c r="F462" s="280">
        <v>504.13333333333338</v>
      </c>
      <c r="G462" s="280">
        <v>497.56666666666678</v>
      </c>
      <c r="H462" s="280">
        <v>525.76666666666665</v>
      </c>
      <c r="I462" s="280">
        <v>532.33333333333326</v>
      </c>
      <c r="J462" s="280">
        <v>539.86666666666667</v>
      </c>
      <c r="K462" s="278">
        <v>524.79999999999995</v>
      </c>
      <c r="L462" s="278">
        <v>510.7</v>
      </c>
      <c r="M462" s="278">
        <v>27.729900000000001</v>
      </c>
    </row>
    <row r="463" spans="1:13">
      <c r="A463" s="269">
        <v>453</v>
      </c>
      <c r="B463" s="278" t="s">
        <v>546</v>
      </c>
      <c r="C463" s="278">
        <v>192.65</v>
      </c>
      <c r="D463" s="280">
        <v>189.21666666666667</v>
      </c>
      <c r="E463" s="280">
        <v>177.43333333333334</v>
      </c>
      <c r="F463" s="280">
        <v>162.21666666666667</v>
      </c>
      <c r="G463" s="280">
        <v>150.43333333333334</v>
      </c>
      <c r="H463" s="280">
        <v>204.43333333333334</v>
      </c>
      <c r="I463" s="280">
        <v>216.2166666666667</v>
      </c>
      <c r="J463" s="280">
        <v>231.43333333333334</v>
      </c>
      <c r="K463" s="278">
        <v>201</v>
      </c>
      <c r="L463" s="278">
        <v>174</v>
      </c>
      <c r="M463" s="278">
        <v>5.5980000000000002E-2</v>
      </c>
    </row>
    <row r="464" spans="1:13">
      <c r="A464" s="269">
        <v>454</v>
      </c>
      <c r="B464" s="278" t="s">
        <v>547</v>
      </c>
      <c r="C464" s="278">
        <v>704.6</v>
      </c>
      <c r="D464" s="280">
        <v>707.86666666666667</v>
      </c>
      <c r="E464" s="280">
        <v>696.73333333333335</v>
      </c>
      <c r="F464" s="280">
        <v>688.86666666666667</v>
      </c>
      <c r="G464" s="280">
        <v>677.73333333333335</v>
      </c>
      <c r="H464" s="280">
        <v>715.73333333333335</v>
      </c>
      <c r="I464" s="280">
        <v>726.86666666666679</v>
      </c>
      <c r="J464" s="280">
        <v>734.73333333333335</v>
      </c>
      <c r="K464" s="278">
        <v>719</v>
      </c>
      <c r="L464" s="278">
        <v>700</v>
      </c>
      <c r="M464" s="278">
        <v>0.47255999999999998</v>
      </c>
    </row>
    <row r="465" spans="1:13">
      <c r="A465" s="269">
        <v>455</v>
      </c>
      <c r="B465" s="278" t="s">
        <v>548</v>
      </c>
      <c r="C465" s="278">
        <v>519.9</v>
      </c>
      <c r="D465" s="280">
        <v>514.44999999999993</v>
      </c>
      <c r="E465" s="280">
        <v>505.54999999999984</v>
      </c>
      <c r="F465" s="280">
        <v>491.19999999999993</v>
      </c>
      <c r="G465" s="280">
        <v>482.29999999999984</v>
      </c>
      <c r="H465" s="280">
        <v>528.79999999999984</v>
      </c>
      <c r="I465" s="280">
        <v>537.69999999999993</v>
      </c>
      <c r="J465" s="280">
        <v>552.04999999999984</v>
      </c>
      <c r="K465" s="278">
        <v>523.35</v>
      </c>
      <c r="L465" s="278">
        <v>500.1</v>
      </c>
      <c r="M465" s="278">
        <v>0.72065999999999997</v>
      </c>
    </row>
    <row r="466" spans="1:13">
      <c r="A466" s="269">
        <v>456</v>
      </c>
      <c r="B466" s="278" t="s">
        <v>553</v>
      </c>
      <c r="C466" s="278">
        <v>314.39999999999998</v>
      </c>
      <c r="D466" s="280">
        <v>316.0333333333333</v>
      </c>
      <c r="E466" s="280">
        <v>309.11666666666662</v>
      </c>
      <c r="F466" s="280">
        <v>303.83333333333331</v>
      </c>
      <c r="G466" s="280">
        <v>296.91666666666663</v>
      </c>
      <c r="H466" s="280">
        <v>321.31666666666661</v>
      </c>
      <c r="I466" s="280">
        <v>328.23333333333335</v>
      </c>
      <c r="J466" s="280">
        <v>333.51666666666659</v>
      </c>
      <c r="K466" s="278">
        <v>322.95</v>
      </c>
      <c r="L466" s="278">
        <v>310.75</v>
      </c>
      <c r="M466" s="278">
        <v>0.23566999999999999</v>
      </c>
    </row>
    <row r="467" spans="1:13">
      <c r="A467" s="269">
        <v>457</v>
      </c>
      <c r="B467" s="278" t="s">
        <v>549</v>
      </c>
      <c r="C467" s="278">
        <v>28.9</v>
      </c>
      <c r="D467" s="280">
        <v>29.066666666666666</v>
      </c>
      <c r="E467" s="280">
        <v>28.133333333333333</v>
      </c>
      <c r="F467" s="280">
        <v>27.366666666666667</v>
      </c>
      <c r="G467" s="280">
        <v>26.433333333333334</v>
      </c>
      <c r="H467" s="280">
        <v>29.833333333333332</v>
      </c>
      <c r="I467" s="280">
        <v>30.766666666666662</v>
      </c>
      <c r="J467" s="280">
        <v>31.533333333333331</v>
      </c>
      <c r="K467" s="278">
        <v>30</v>
      </c>
      <c r="L467" s="278">
        <v>28.3</v>
      </c>
      <c r="M467" s="278">
        <v>0.80723</v>
      </c>
    </row>
    <row r="468" spans="1:13">
      <c r="A468" s="269">
        <v>458</v>
      </c>
      <c r="B468" s="278" t="s">
        <v>550</v>
      </c>
      <c r="C468" s="278">
        <v>789.65</v>
      </c>
      <c r="D468" s="280">
        <v>779.13333333333321</v>
      </c>
      <c r="E468" s="280">
        <v>760.56666666666638</v>
      </c>
      <c r="F468" s="280">
        <v>731.48333333333312</v>
      </c>
      <c r="G468" s="280">
        <v>712.91666666666629</v>
      </c>
      <c r="H468" s="280">
        <v>808.21666666666647</v>
      </c>
      <c r="I468" s="280">
        <v>826.7833333333333</v>
      </c>
      <c r="J468" s="280">
        <v>855.86666666666656</v>
      </c>
      <c r="K468" s="278">
        <v>797.7</v>
      </c>
      <c r="L468" s="278">
        <v>750.05</v>
      </c>
      <c r="M468" s="278">
        <v>0.64020999999999995</v>
      </c>
    </row>
    <row r="469" spans="1:13">
      <c r="A469" s="269">
        <v>459</v>
      </c>
      <c r="B469" s="278" t="s">
        <v>190</v>
      </c>
      <c r="C469" s="278">
        <v>848.7</v>
      </c>
      <c r="D469" s="280">
        <v>840.43333333333339</v>
      </c>
      <c r="E469" s="280">
        <v>826.86666666666679</v>
      </c>
      <c r="F469" s="280">
        <v>805.03333333333342</v>
      </c>
      <c r="G469" s="280">
        <v>791.46666666666681</v>
      </c>
      <c r="H469" s="280">
        <v>862.26666666666677</v>
      </c>
      <c r="I469" s="280">
        <v>875.83333333333337</v>
      </c>
      <c r="J469" s="280">
        <v>897.66666666666674</v>
      </c>
      <c r="K469" s="278">
        <v>854</v>
      </c>
      <c r="L469" s="278">
        <v>818.6</v>
      </c>
      <c r="M469" s="278">
        <v>34.034739999999999</v>
      </c>
    </row>
    <row r="470" spans="1:13">
      <c r="A470" s="269">
        <v>460</v>
      </c>
      <c r="B470" s="278" t="s">
        <v>191</v>
      </c>
      <c r="C470" s="278">
        <v>2569.5500000000002</v>
      </c>
      <c r="D470" s="280">
        <v>2551.15</v>
      </c>
      <c r="E470" s="280">
        <v>2508.2000000000003</v>
      </c>
      <c r="F470" s="280">
        <v>2446.8500000000004</v>
      </c>
      <c r="G470" s="280">
        <v>2403.9000000000005</v>
      </c>
      <c r="H470" s="280">
        <v>2612.5</v>
      </c>
      <c r="I470" s="280">
        <v>2655.45</v>
      </c>
      <c r="J470" s="280">
        <v>2716.7999999999997</v>
      </c>
      <c r="K470" s="278">
        <v>2594.1</v>
      </c>
      <c r="L470" s="278">
        <v>2489.8000000000002</v>
      </c>
      <c r="M470" s="278">
        <v>7.1606100000000001</v>
      </c>
    </row>
    <row r="471" spans="1:13">
      <c r="A471" s="269">
        <v>461</v>
      </c>
      <c r="B471" s="278" t="s">
        <v>192</v>
      </c>
      <c r="C471" s="278">
        <v>304.75</v>
      </c>
      <c r="D471" s="280">
        <v>305.25</v>
      </c>
      <c r="E471" s="280">
        <v>300.10000000000002</v>
      </c>
      <c r="F471" s="280">
        <v>295.45000000000005</v>
      </c>
      <c r="G471" s="280">
        <v>290.30000000000007</v>
      </c>
      <c r="H471" s="280">
        <v>309.89999999999998</v>
      </c>
      <c r="I471" s="280">
        <v>315.04999999999995</v>
      </c>
      <c r="J471" s="280">
        <v>319.69999999999993</v>
      </c>
      <c r="K471" s="278">
        <v>310.39999999999998</v>
      </c>
      <c r="L471" s="278">
        <v>300.60000000000002</v>
      </c>
      <c r="M471" s="278">
        <v>21.992080000000001</v>
      </c>
    </row>
    <row r="472" spans="1:13">
      <c r="A472" s="269">
        <v>462</v>
      </c>
      <c r="B472" s="278" t="s">
        <v>551</v>
      </c>
      <c r="C472" s="278">
        <v>423.45</v>
      </c>
      <c r="D472" s="280">
        <v>417.91666666666669</v>
      </c>
      <c r="E472" s="280">
        <v>408.93333333333339</v>
      </c>
      <c r="F472" s="280">
        <v>394.41666666666669</v>
      </c>
      <c r="G472" s="280">
        <v>385.43333333333339</v>
      </c>
      <c r="H472" s="280">
        <v>432.43333333333339</v>
      </c>
      <c r="I472" s="280">
        <v>441.41666666666663</v>
      </c>
      <c r="J472" s="280">
        <v>455.93333333333339</v>
      </c>
      <c r="K472" s="278">
        <v>426.9</v>
      </c>
      <c r="L472" s="278">
        <v>403.4</v>
      </c>
      <c r="M472" s="278">
        <v>4.8918600000000003</v>
      </c>
    </row>
    <row r="473" spans="1:13">
      <c r="A473" s="269">
        <v>463</v>
      </c>
      <c r="B473" s="278" t="s">
        <v>552</v>
      </c>
      <c r="C473" s="278">
        <v>4.6500000000000004</v>
      </c>
      <c r="D473" s="280">
        <v>4.666666666666667</v>
      </c>
      <c r="E473" s="280">
        <v>4.5833333333333339</v>
      </c>
      <c r="F473" s="280">
        <v>4.5166666666666666</v>
      </c>
      <c r="G473" s="280">
        <v>4.4333333333333336</v>
      </c>
      <c r="H473" s="280">
        <v>4.7333333333333343</v>
      </c>
      <c r="I473" s="280">
        <v>4.8166666666666682</v>
      </c>
      <c r="J473" s="280">
        <v>4.8833333333333346</v>
      </c>
      <c r="K473" s="278">
        <v>4.75</v>
      </c>
      <c r="L473" s="278">
        <v>4.5999999999999996</v>
      </c>
      <c r="M473" s="278">
        <v>37.9392</v>
      </c>
    </row>
    <row r="474" spans="1:13">
      <c r="A474" s="269">
        <v>464</v>
      </c>
      <c r="B474" s="278" t="s">
        <v>705</v>
      </c>
      <c r="C474" s="278">
        <v>61.5</v>
      </c>
      <c r="D474" s="280">
        <v>61.633333333333333</v>
      </c>
      <c r="E474" s="280">
        <v>60.616666666666667</v>
      </c>
      <c r="F474" s="280">
        <v>59.733333333333334</v>
      </c>
      <c r="G474" s="280">
        <v>58.716666666666669</v>
      </c>
      <c r="H474" s="280">
        <v>62.516666666666666</v>
      </c>
      <c r="I474" s="280">
        <v>63.533333333333331</v>
      </c>
      <c r="J474" s="280">
        <v>64.416666666666657</v>
      </c>
      <c r="K474" s="278">
        <v>62.65</v>
      </c>
      <c r="L474" s="278">
        <v>60.75</v>
      </c>
      <c r="M474" s="278">
        <v>9.8070000000000004E-2</v>
      </c>
    </row>
    <row r="475" spans="1:13">
      <c r="A475" s="269">
        <v>465</v>
      </c>
      <c r="B475" s="278" t="s">
        <v>540</v>
      </c>
      <c r="C475" s="278">
        <v>4864.5</v>
      </c>
      <c r="D475" s="280">
        <v>4878.7333333333336</v>
      </c>
      <c r="E475" s="280">
        <v>4776.8666666666668</v>
      </c>
      <c r="F475" s="280">
        <v>4689.2333333333336</v>
      </c>
      <c r="G475" s="280">
        <v>4587.3666666666668</v>
      </c>
      <c r="H475" s="280">
        <v>4966.3666666666668</v>
      </c>
      <c r="I475" s="280">
        <v>5068.2333333333336</v>
      </c>
      <c r="J475" s="280">
        <v>5155.8666666666668</v>
      </c>
      <c r="K475" s="278">
        <v>4980.6000000000004</v>
      </c>
      <c r="L475" s="278">
        <v>4791.1000000000004</v>
      </c>
      <c r="M475" s="278">
        <v>4.7690000000000003E-2</v>
      </c>
    </row>
    <row r="476" spans="1:13">
      <c r="A476" s="269">
        <v>466</v>
      </c>
      <c r="B476" s="246" t="s">
        <v>542</v>
      </c>
      <c r="C476" s="278">
        <v>21.05</v>
      </c>
      <c r="D476" s="280">
        <v>21.066666666666666</v>
      </c>
      <c r="E476" s="280">
        <v>20.633333333333333</v>
      </c>
      <c r="F476" s="280">
        <v>20.216666666666665</v>
      </c>
      <c r="G476" s="280">
        <v>19.783333333333331</v>
      </c>
      <c r="H476" s="280">
        <v>21.483333333333334</v>
      </c>
      <c r="I476" s="280">
        <v>21.916666666666664</v>
      </c>
      <c r="J476" s="280">
        <v>22.333333333333336</v>
      </c>
      <c r="K476" s="278">
        <v>21.5</v>
      </c>
      <c r="L476" s="278">
        <v>20.65</v>
      </c>
      <c r="M476" s="278">
        <v>20.935569999999998</v>
      </c>
    </row>
    <row r="477" spans="1:13">
      <c r="A477" s="269">
        <v>467</v>
      </c>
      <c r="B477" s="246" t="s">
        <v>193</v>
      </c>
      <c r="C477" s="278">
        <v>309</v>
      </c>
      <c r="D477" s="280">
        <v>306.81666666666666</v>
      </c>
      <c r="E477" s="280">
        <v>302.73333333333335</v>
      </c>
      <c r="F477" s="280">
        <v>296.4666666666667</v>
      </c>
      <c r="G477" s="280">
        <v>292.38333333333338</v>
      </c>
      <c r="H477" s="280">
        <v>313.08333333333331</v>
      </c>
      <c r="I477" s="280">
        <v>317.16666666666669</v>
      </c>
      <c r="J477" s="280">
        <v>323.43333333333328</v>
      </c>
      <c r="K477" s="278">
        <v>310.89999999999998</v>
      </c>
      <c r="L477" s="278">
        <v>300.55</v>
      </c>
      <c r="M477" s="278">
        <v>26.9773</v>
      </c>
    </row>
    <row r="478" spans="1:13">
      <c r="A478" s="269">
        <v>468</v>
      </c>
      <c r="B478" s="246" t="s">
        <v>541</v>
      </c>
      <c r="C478" s="278">
        <v>173.95</v>
      </c>
      <c r="D478" s="280">
        <v>173.25</v>
      </c>
      <c r="E478" s="280">
        <v>170.8</v>
      </c>
      <c r="F478" s="280">
        <v>167.65</v>
      </c>
      <c r="G478" s="280">
        <v>165.20000000000002</v>
      </c>
      <c r="H478" s="280">
        <v>176.4</v>
      </c>
      <c r="I478" s="280">
        <v>178.85</v>
      </c>
      <c r="J478" s="280">
        <v>182</v>
      </c>
      <c r="K478" s="278">
        <v>175.7</v>
      </c>
      <c r="L478" s="278">
        <v>170.1</v>
      </c>
      <c r="M478" s="278">
        <v>2.14662</v>
      </c>
    </row>
    <row r="479" spans="1:13">
      <c r="A479" s="269">
        <v>469</v>
      </c>
      <c r="B479" s="246" t="s">
        <v>194</v>
      </c>
      <c r="C479" s="278">
        <v>874.9</v>
      </c>
      <c r="D479" s="280">
        <v>877.55000000000007</v>
      </c>
      <c r="E479" s="280">
        <v>869.35000000000014</v>
      </c>
      <c r="F479" s="280">
        <v>863.80000000000007</v>
      </c>
      <c r="G479" s="280">
        <v>855.60000000000014</v>
      </c>
      <c r="H479" s="280">
        <v>883.10000000000014</v>
      </c>
      <c r="I479" s="280">
        <v>891.30000000000018</v>
      </c>
      <c r="J479" s="280">
        <v>896.85000000000014</v>
      </c>
      <c r="K479" s="278">
        <v>885.75</v>
      </c>
      <c r="L479" s="278">
        <v>872</v>
      </c>
      <c r="M479" s="278">
        <v>4.5235700000000003</v>
      </c>
    </row>
    <row r="480" spans="1:13">
      <c r="A480" s="269">
        <v>470</v>
      </c>
      <c r="B480" s="246" t="s">
        <v>554</v>
      </c>
      <c r="C480" s="278">
        <v>11</v>
      </c>
      <c r="D480" s="280">
        <v>10.933333333333332</v>
      </c>
      <c r="E480" s="280">
        <v>10.766666666666664</v>
      </c>
      <c r="F480" s="280">
        <v>10.533333333333331</v>
      </c>
      <c r="G480" s="280">
        <v>10.366666666666664</v>
      </c>
      <c r="H480" s="280">
        <v>11.166666666666664</v>
      </c>
      <c r="I480" s="280">
        <v>11.333333333333332</v>
      </c>
      <c r="J480" s="280">
        <v>11.566666666666665</v>
      </c>
      <c r="K480" s="278">
        <v>11.1</v>
      </c>
      <c r="L480" s="278">
        <v>10.7</v>
      </c>
      <c r="M480" s="278">
        <v>8.4725900000000003</v>
      </c>
    </row>
    <row r="481" spans="1:13">
      <c r="A481" s="269">
        <v>471</v>
      </c>
      <c r="B481" s="246" t="s">
        <v>555</v>
      </c>
      <c r="C481" s="278">
        <v>171.55</v>
      </c>
      <c r="D481" s="280">
        <v>169.76666666666668</v>
      </c>
      <c r="E481" s="280">
        <v>166.78333333333336</v>
      </c>
      <c r="F481" s="280">
        <v>162.01666666666668</v>
      </c>
      <c r="G481" s="280">
        <v>159.03333333333336</v>
      </c>
      <c r="H481" s="280">
        <v>174.53333333333336</v>
      </c>
      <c r="I481" s="280">
        <v>177.51666666666665</v>
      </c>
      <c r="J481" s="280">
        <v>182.28333333333336</v>
      </c>
      <c r="K481" s="278">
        <v>172.75</v>
      </c>
      <c r="L481" s="278">
        <v>165</v>
      </c>
      <c r="M481" s="278">
        <v>0.43123</v>
      </c>
    </row>
    <row r="482" spans="1:13">
      <c r="A482" s="269">
        <v>472</v>
      </c>
      <c r="B482" s="246" t="s">
        <v>195</v>
      </c>
      <c r="C482" s="278">
        <v>158.6</v>
      </c>
      <c r="D482" s="280">
        <v>157.08333333333334</v>
      </c>
      <c r="E482" s="280">
        <v>154.56666666666669</v>
      </c>
      <c r="F482" s="278">
        <v>150.53333333333336</v>
      </c>
      <c r="G482" s="280">
        <v>148.01666666666671</v>
      </c>
      <c r="H482" s="280">
        <v>161.11666666666667</v>
      </c>
      <c r="I482" s="278">
        <v>163.63333333333333</v>
      </c>
      <c r="J482" s="280">
        <v>167.66666666666666</v>
      </c>
      <c r="K482" s="280">
        <v>159.6</v>
      </c>
      <c r="L482" s="278">
        <v>153.05000000000001</v>
      </c>
      <c r="M482" s="280">
        <v>35.973080000000003</v>
      </c>
    </row>
    <row r="483" spans="1:13">
      <c r="A483" s="269">
        <v>473</v>
      </c>
      <c r="B483" s="246" t="s">
        <v>196</v>
      </c>
      <c r="C483" s="278">
        <v>3528.5</v>
      </c>
      <c r="D483" s="280">
        <v>3521.1166666666668</v>
      </c>
      <c r="E483" s="280">
        <v>3442.3833333333337</v>
      </c>
      <c r="F483" s="278">
        <v>3356.2666666666669</v>
      </c>
      <c r="G483" s="280">
        <v>3277.5333333333338</v>
      </c>
      <c r="H483" s="280">
        <v>3607.2333333333336</v>
      </c>
      <c r="I483" s="278">
        <v>3685.9666666666672</v>
      </c>
      <c r="J483" s="280">
        <v>3772.0833333333335</v>
      </c>
      <c r="K483" s="280">
        <v>3599.85</v>
      </c>
      <c r="L483" s="278">
        <v>3435</v>
      </c>
      <c r="M483" s="280">
        <v>10.422169999999999</v>
      </c>
    </row>
    <row r="484" spans="1:13">
      <c r="A484" s="269">
        <v>474</v>
      </c>
      <c r="B484" s="246" t="s">
        <v>197</v>
      </c>
      <c r="C484" s="246">
        <v>23</v>
      </c>
      <c r="D484" s="290">
        <v>22.95</v>
      </c>
      <c r="E484" s="290">
        <v>22.7</v>
      </c>
      <c r="F484" s="290">
        <v>22.4</v>
      </c>
      <c r="G484" s="290">
        <v>22.15</v>
      </c>
      <c r="H484" s="290">
        <v>23.25</v>
      </c>
      <c r="I484" s="290">
        <v>23.5</v>
      </c>
      <c r="J484" s="290">
        <v>23.8</v>
      </c>
      <c r="K484" s="290">
        <v>23.2</v>
      </c>
      <c r="L484" s="290">
        <v>22.65</v>
      </c>
      <c r="M484" s="290">
        <v>22.527460000000001</v>
      </c>
    </row>
    <row r="485" spans="1:13">
      <c r="A485" s="269">
        <v>475</v>
      </c>
      <c r="B485" s="246" t="s">
        <v>198</v>
      </c>
      <c r="C485" s="246">
        <v>356.55</v>
      </c>
      <c r="D485" s="290">
        <v>350.38333333333338</v>
      </c>
      <c r="E485" s="290">
        <v>342.16666666666674</v>
      </c>
      <c r="F485" s="290">
        <v>327.78333333333336</v>
      </c>
      <c r="G485" s="290">
        <v>319.56666666666672</v>
      </c>
      <c r="H485" s="290">
        <v>364.76666666666677</v>
      </c>
      <c r="I485" s="290">
        <v>372.98333333333335</v>
      </c>
      <c r="J485" s="290">
        <v>387.36666666666679</v>
      </c>
      <c r="K485" s="290">
        <v>358.6</v>
      </c>
      <c r="L485" s="290">
        <v>336</v>
      </c>
      <c r="M485" s="290">
        <v>167.18317999999999</v>
      </c>
    </row>
    <row r="486" spans="1:13">
      <c r="A486" s="269">
        <v>476</v>
      </c>
      <c r="B486" s="246" t="s">
        <v>561</v>
      </c>
      <c r="C486" s="290">
        <v>998.55</v>
      </c>
      <c r="D486" s="290">
        <v>996.38333333333333</v>
      </c>
      <c r="E486" s="290">
        <v>987.76666666666665</v>
      </c>
      <c r="F486" s="290">
        <v>976.98333333333335</v>
      </c>
      <c r="G486" s="290">
        <v>968.36666666666667</v>
      </c>
      <c r="H486" s="290">
        <v>1007.1666666666666</v>
      </c>
      <c r="I486" s="290">
        <v>1015.7833333333332</v>
      </c>
      <c r="J486" s="290">
        <v>1026.5666666666666</v>
      </c>
      <c r="K486" s="290">
        <v>1005</v>
      </c>
      <c r="L486" s="290">
        <v>985.6</v>
      </c>
      <c r="M486" s="290">
        <v>3.0870000000000002E-2</v>
      </c>
    </row>
    <row r="487" spans="1:13">
      <c r="A487" s="269">
        <v>477</v>
      </c>
      <c r="B487" s="246" t="s">
        <v>562</v>
      </c>
      <c r="C487" s="290">
        <v>25.45</v>
      </c>
      <c r="D487" s="290">
        <v>25.599999999999998</v>
      </c>
      <c r="E487" s="290">
        <v>25.099999999999994</v>
      </c>
      <c r="F487" s="290">
        <v>24.749999999999996</v>
      </c>
      <c r="G487" s="290">
        <v>24.249999999999993</v>
      </c>
      <c r="H487" s="290">
        <v>25.949999999999996</v>
      </c>
      <c r="I487" s="290">
        <v>26.450000000000003</v>
      </c>
      <c r="J487" s="290">
        <v>26.799999999999997</v>
      </c>
      <c r="K487" s="290">
        <v>26.1</v>
      </c>
      <c r="L487" s="290">
        <v>25.25</v>
      </c>
      <c r="M487" s="290">
        <v>9.6381999999999994</v>
      </c>
    </row>
    <row r="488" spans="1:13">
      <c r="A488" s="269">
        <v>478</v>
      </c>
      <c r="B488" s="246" t="s">
        <v>286</v>
      </c>
      <c r="C488" s="290">
        <v>130.94999999999999</v>
      </c>
      <c r="D488" s="290">
        <v>130.66666666666666</v>
      </c>
      <c r="E488" s="290">
        <v>128.2833333333333</v>
      </c>
      <c r="F488" s="290">
        <v>125.61666666666665</v>
      </c>
      <c r="G488" s="290">
        <v>123.23333333333329</v>
      </c>
      <c r="H488" s="290">
        <v>133.33333333333331</v>
      </c>
      <c r="I488" s="290">
        <v>135.7166666666667</v>
      </c>
      <c r="J488" s="290">
        <v>138.38333333333333</v>
      </c>
      <c r="K488" s="290">
        <v>133.05000000000001</v>
      </c>
      <c r="L488" s="290">
        <v>128</v>
      </c>
      <c r="M488" s="290">
        <v>0.55352000000000001</v>
      </c>
    </row>
    <row r="489" spans="1:13">
      <c r="A489" s="269">
        <v>479</v>
      </c>
      <c r="B489" s="246" t="s">
        <v>564</v>
      </c>
      <c r="C489" s="290">
        <v>602.85</v>
      </c>
      <c r="D489" s="290">
        <v>608.4666666666667</v>
      </c>
      <c r="E489" s="290">
        <v>594.38333333333344</v>
      </c>
      <c r="F489" s="290">
        <v>585.91666666666674</v>
      </c>
      <c r="G489" s="290">
        <v>571.83333333333348</v>
      </c>
      <c r="H489" s="290">
        <v>616.93333333333339</v>
      </c>
      <c r="I489" s="290">
        <v>631.01666666666665</v>
      </c>
      <c r="J489" s="290">
        <v>639.48333333333335</v>
      </c>
      <c r="K489" s="290">
        <v>622.54999999999995</v>
      </c>
      <c r="L489" s="290">
        <v>600</v>
      </c>
      <c r="M489" s="290">
        <v>2.1269800000000001</v>
      </c>
    </row>
    <row r="490" spans="1:13">
      <c r="A490" s="269">
        <v>480</v>
      </c>
      <c r="B490" s="246" t="s">
        <v>199</v>
      </c>
      <c r="C490" s="290">
        <v>88.55</v>
      </c>
      <c r="D490" s="290">
        <v>89.116666666666674</v>
      </c>
      <c r="E490" s="290">
        <v>87.683333333333351</v>
      </c>
      <c r="F490" s="290">
        <v>86.816666666666677</v>
      </c>
      <c r="G490" s="290">
        <v>85.383333333333354</v>
      </c>
      <c r="H490" s="290">
        <v>89.983333333333348</v>
      </c>
      <c r="I490" s="290">
        <v>91.416666666666686</v>
      </c>
      <c r="J490" s="290">
        <v>92.283333333333346</v>
      </c>
      <c r="K490" s="290">
        <v>90.55</v>
      </c>
      <c r="L490" s="290">
        <v>88.25</v>
      </c>
      <c r="M490" s="290">
        <v>213.80770000000001</v>
      </c>
    </row>
    <row r="491" spans="1:13">
      <c r="A491" s="269">
        <v>481</v>
      </c>
      <c r="B491" s="246" t="s">
        <v>565</v>
      </c>
      <c r="C491" s="290">
        <v>1007.45</v>
      </c>
      <c r="D491" s="290">
        <v>1009.8166666666666</v>
      </c>
      <c r="E491" s="290">
        <v>992.63333333333321</v>
      </c>
      <c r="F491" s="290">
        <v>977.81666666666661</v>
      </c>
      <c r="G491" s="290">
        <v>960.63333333333321</v>
      </c>
      <c r="H491" s="290">
        <v>1024.6333333333332</v>
      </c>
      <c r="I491" s="290">
        <v>1041.8166666666666</v>
      </c>
      <c r="J491" s="290">
        <v>1056.6333333333332</v>
      </c>
      <c r="K491" s="290">
        <v>1027</v>
      </c>
      <c r="L491" s="290">
        <v>995</v>
      </c>
      <c r="M491" s="290">
        <v>0.28588999999999998</v>
      </c>
    </row>
    <row r="492" spans="1:13">
      <c r="A492" s="269">
        <v>482</v>
      </c>
      <c r="B492" s="246" t="s">
        <v>285</v>
      </c>
      <c r="C492" s="290">
        <v>171.95</v>
      </c>
      <c r="D492" s="290">
        <v>172.31666666666669</v>
      </c>
      <c r="E492" s="290">
        <v>170.73333333333338</v>
      </c>
      <c r="F492" s="290">
        <v>169.51666666666668</v>
      </c>
      <c r="G492" s="290">
        <v>167.93333333333337</v>
      </c>
      <c r="H492" s="290">
        <v>173.53333333333339</v>
      </c>
      <c r="I492" s="290">
        <v>175.1166666666667</v>
      </c>
      <c r="J492" s="290">
        <v>176.3333333333334</v>
      </c>
      <c r="K492" s="290">
        <v>173.9</v>
      </c>
      <c r="L492" s="290">
        <v>171.1</v>
      </c>
      <c r="M492" s="290">
        <v>1.3681700000000001</v>
      </c>
    </row>
    <row r="493" spans="1:13">
      <c r="A493" s="269">
        <v>483</v>
      </c>
      <c r="B493" s="246" t="s">
        <v>566</v>
      </c>
      <c r="C493" s="290">
        <v>951</v>
      </c>
      <c r="D493" s="290">
        <v>946.5333333333333</v>
      </c>
      <c r="E493" s="290">
        <v>938.71666666666658</v>
      </c>
      <c r="F493" s="290">
        <v>926.43333333333328</v>
      </c>
      <c r="G493" s="290">
        <v>918.61666666666656</v>
      </c>
      <c r="H493" s="290">
        <v>958.81666666666661</v>
      </c>
      <c r="I493" s="290">
        <v>966.63333333333321</v>
      </c>
      <c r="J493" s="290">
        <v>978.91666666666663</v>
      </c>
      <c r="K493" s="290">
        <v>954.35</v>
      </c>
      <c r="L493" s="290">
        <v>934.25</v>
      </c>
      <c r="M493" s="290">
        <v>0.42220000000000002</v>
      </c>
    </row>
    <row r="494" spans="1:13">
      <c r="A494" s="269">
        <v>484</v>
      </c>
      <c r="B494" s="246" t="s">
        <v>557</v>
      </c>
      <c r="C494" s="290">
        <v>219.5</v>
      </c>
      <c r="D494" s="290">
        <v>218.13333333333333</v>
      </c>
      <c r="E494" s="290">
        <v>215.51666666666665</v>
      </c>
      <c r="F494" s="290">
        <v>211.53333333333333</v>
      </c>
      <c r="G494" s="290">
        <v>208.91666666666666</v>
      </c>
      <c r="H494" s="290">
        <v>222.11666666666665</v>
      </c>
      <c r="I494" s="290">
        <v>224.73333333333332</v>
      </c>
      <c r="J494" s="290">
        <v>228.71666666666664</v>
      </c>
      <c r="K494" s="290">
        <v>220.75</v>
      </c>
      <c r="L494" s="290">
        <v>214.15</v>
      </c>
      <c r="M494" s="290">
        <v>2.3894500000000001</v>
      </c>
    </row>
    <row r="495" spans="1:13">
      <c r="A495" s="269">
        <v>485</v>
      </c>
      <c r="B495" s="246" t="s">
        <v>556</v>
      </c>
      <c r="C495" s="290">
        <v>1618.25</v>
      </c>
      <c r="D495" s="290">
        <v>1599.4333333333334</v>
      </c>
      <c r="E495" s="290">
        <v>1528.8166666666668</v>
      </c>
      <c r="F495" s="290">
        <v>1439.3833333333334</v>
      </c>
      <c r="G495" s="290">
        <v>1368.7666666666669</v>
      </c>
      <c r="H495" s="290">
        <v>1688.8666666666668</v>
      </c>
      <c r="I495" s="290">
        <v>1759.4833333333336</v>
      </c>
      <c r="J495" s="290">
        <v>1848.9166666666667</v>
      </c>
      <c r="K495" s="290">
        <v>1670.05</v>
      </c>
      <c r="L495" s="290">
        <v>1510</v>
      </c>
      <c r="M495" s="290">
        <v>0.12511</v>
      </c>
    </row>
    <row r="496" spans="1:13">
      <c r="A496" s="269">
        <v>486</v>
      </c>
      <c r="B496" s="246" t="s">
        <v>200</v>
      </c>
      <c r="C496" s="290">
        <v>454.4</v>
      </c>
      <c r="D496" s="290">
        <v>449.5333333333333</v>
      </c>
      <c r="E496" s="290">
        <v>439.06666666666661</v>
      </c>
      <c r="F496" s="290">
        <v>423.73333333333329</v>
      </c>
      <c r="G496" s="290">
        <v>413.26666666666659</v>
      </c>
      <c r="H496" s="290">
        <v>464.86666666666662</v>
      </c>
      <c r="I496" s="290">
        <v>475.33333333333331</v>
      </c>
      <c r="J496" s="290">
        <v>490.66666666666663</v>
      </c>
      <c r="K496" s="290">
        <v>460</v>
      </c>
      <c r="L496" s="290">
        <v>434.2</v>
      </c>
      <c r="M496" s="290">
        <v>21.011109999999999</v>
      </c>
    </row>
    <row r="497" spans="1:13">
      <c r="A497" s="269">
        <v>487</v>
      </c>
      <c r="B497" s="246" t="s">
        <v>558</v>
      </c>
      <c r="C497" s="290">
        <v>151.55000000000001</v>
      </c>
      <c r="D497" s="290">
        <v>150.43333333333337</v>
      </c>
      <c r="E497" s="290">
        <v>147.96666666666673</v>
      </c>
      <c r="F497" s="290">
        <v>144.38333333333335</v>
      </c>
      <c r="G497" s="290">
        <v>141.91666666666671</v>
      </c>
      <c r="H497" s="290">
        <v>154.01666666666674</v>
      </c>
      <c r="I497" s="290">
        <v>156.48333333333338</v>
      </c>
      <c r="J497" s="290">
        <v>160.06666666666675</v>
      </c>
      <c r="K497" s="290">
        <v>152.9</v>
      </c>
      <c r="L497" s="290">
        <v>146.85</v>
      </c>
      <c r="M497" s="290">
        <v>0.23401</v>
      </c>
    </row>
    <row r="498" spans="1:13">
      <c r="A498" s="269">
        <v>488</v>
      </c>
      <c r="B498" s="246" t="s">
        <v>559</v>
      </c>
      <c r="C498" s="290">
        <v>2977.35</v>
      </c>
      <c r="D498" s="290">
        <v>2966.5833333333335</v>
      </c>
      <c r="E498" s="290">
        <v>2920.7666666666669</v>
      </c>
      <c r="F498" s="290">
        <v>2864.1833333333334</v>
      </c>
      <c r="G498" s="290">
        <v>2818.3666666666668</v>
      </c>
      <c r="H498" s="290">
        <v>3023.166666666667</v>
      </c>
      <c r="I498" s="290">
        <v>3068.9833333333336</v>
      </c>
      <c r="J498" s="290">
        <v>3125.5666666666671</v>
      </c>
      <c r="K498" s="290">
        <v>3012.4</v>
      </c>
      <c r="L498" s="290">
        <v>2910</v>
      </c>
      <c r="M498" s="290">
        <v>5.9729999999999998E-2</v>
      </c>
    </row>
    <row r="499" spans="1:13">
      <c r="A499" s="269">
        <v>489</v>
      </c>
      <c r="B499" s="246" t="s">
        <v>563</v>
      </c>
      <c r="C499" s="290">
        <v>622.85</v>
      </c>
      <c r="D499" s="290">
        <v>630.85</v>
      </c>
      <c r="E499" s="290">
        <v>612</v>
      </c>
      <c r="F499" s="290">
        <v>601.15</v>
      </c>
      <c r="G499" s="290">
        <v>582.29999999999995</v>
      </c>
      <c r="H499" s="290">
        <v>641.70000000000005</v>
      </c>
      <c r="I499" s="290">
        <v>660.55000000000018</v>
      </c>
      <c r="J499" s="290">
        <v>671.40000000000009</v>
      </c>
      <c r="K499" s="290">
        <v>649.70000000000005</v>
      </c>
      <c r="L499" s="290">
        <v>620</v>
      </c>
      <c r="M499" s="290">
        <v>0.10024</v>
      </c>
    </row>
    <row r="500" spans="1:13">
      <c r="A500" s="269">
        <v>490</v>
      </c>
      <c r="B500" s="246" t="s">
        <v>560</v>
      </c>
      <c r="C500" s="290">
        <v>91.65</v>
      </c>
      <c r="D500" s="290">
        <v>92.88333333333334</v>
      </c>
      <c r="E500" s="290">
        <v>89.066666666666677</v>
      </c>
      <c r="F500" s="290">
        <v>86.483333333333334</v>
      </c>
      <c r="G500" s="290">
        <v>82.666666666666671</v>
      </c>
      <c r="H500" s="290">
        <v>95.466666666666683</v>
      </c>
      <c r="I500" s="290">
        <v>99.283333333333346</v>
      </c>
      <c r="J500" s="290">
        <v>101.86666666666669</v>
      </c>
      <c r="K500" s="290">
        <v>96.7</v>
      </c>
      <c r="L500" s="290">
        <v>90.3</v>
      </c>
      <c r="M500" s="290">
        <v>1.9336899999999999</v>
      </c>
    </row>
    <row r="501" spans="1:13">
      <c r="A501" s="269">
        <v>491</v>
      </c>
      <c r="B501" s="246" t="s">
        <v>567</v>
      </c>
      <c r="C501" s="290">
        <v>6813.95</v>
      </c>
      <c r="D501" s="290">
        <v>6796.6500000000005</v>
      </c>
      <c r="E501" s="290">
        <v>6768.3000000000011</v>
      </c>
      <c r="F501" s="290">
        <v>6722.6500000000005</v>
      </c>
      <c r="G501" s="290">
        <v>6694.3000000000011</v>
      </c>
      <c r="H501" s="290">
        <v>6842.3000000000011</v>
      </c>
      <c r="I501" s="290">
        <v>6870.6500000000015</v>
      </c>
      <c r="J501" s="290">
        <v>6916.3000000000011</v>
      </c>
      <c r="K501" s="290">
        <v>6825</v>
      </c>
      <c r="L501" s="290">
        <v>6751</v>
      </c>
      <c r="M501" s="290">
        <v>4.8140000000000002E-2</v>
      </c>
    </row>
    <row r="502" spans="1:13">
      <c r="A502" s="269">
        <v>492</v>
      </c>
      <c r="B502" s="246" t="s">
        <v>568</v>
      </c>
      <c r="C502" s="290">
        <v>57.05</v>
      </c>
      <c r="D502" s="290">
        <v>57.466666666666661</v>
      </c>
      <c r="E502" s="290">
        <v>56.133333333333326</v>
      </c>
      <c r="F502" s="290">
        <v>55.216666666666661</v>
      </c>
      <c r="G502" s="290">
        <v>53.883333333333326</v>
      </c>
      <c r="H502" s="290">
        <v>58.383333333333326</v>
      </c>
      <c r="I502" s="290">
        <v>59.716666666666654</v>
      </c>
      <c r="J502" s="290">
        <v>60.633333333333326</v>
      </c>
      <c r="K502" s="290">
        <v>58.8</v>
      </c>
      <c r="L502" s="290">
        <v>56.55</v>
      </c>
      <c r="M502" s="290">
        <v>2.4451100000000001</v>
      </c>
    </row>
    <row r="503" spans="1:13">
      <c r="A503" s="269">
        <v>493</v>
      </c>
      <c r="B503" s="246" t="s">
        <v>569</v>
      </c>
      <c r="C503" s="290">
        <v>27.1</v>
      </c>
      <c r="D503" s="290">
        <v>26.933333333333334</v>
      </c>
      <c r="E503" s="290">
        <v>26.666666666666668</v>
      </c>
      <c r="F503" s="290">
        <v>26.233333333333334</v>
      </c>
      <c r="G503" s="290">
        <v>25.966666666666669</v>
      </c>
      <c r="H503" s="290">
        <v>27.366666666666667</v>
      </c>
      <c r="I503" s="290">
        <v>27.633333333333333</v>
      </c>
      <c r="J503" s="290">
        <v>28.066666666666666</v>
      </c>
      <c r="K503" s="290">
        <v>27.2</v>
      </c>
      <c r="L503" s="290">
        <v>26.5</v>
      </c>
      <c r="M503" s="290">
        <v>2.5724900000000002</v>
      </c>
    </row>
    <row r="504" spans="1:13">
      <c r="A504" s="269">
        <v>494</v>
      </c>
      <c r="B504" s="246" t="s">
        <v>2853</v>
      </c>
      <c r="C504" s="290">
        <v>289.60000000000002</v>
      </c>
      <c r="D504" s="290">
        <v>290.91666666666669</v>
      </c>
      <c r="E504" s="290">
        <v>286.13333333333338</v>
      </c>
      <c r="F504" s="290">
        <v>282.66666666666669</v>
      </c>
      <c r="G504" s="290">
        <v>277.88333333333338</v>
      </c>
      <c r="H504" s="290">
        <v>294.38333333333338</v>
      </c>
      <c r="I504" s="290">
        <v>299.16666666666669</v>
      </c>
      <c r="J504" s="290">
        <v>302.63333333333338</v>
      </c>
      <c r="K504" s="290">
        <v>295.7</v>
      </c>
      <c r="L504" s="290">
        <v>287.45</v>
      </c>
      <c r="M504" s="290">
        <v>0.42803999999999998</v>
      </c>
    </row>
    <row r="505" spans="1:13">
      <c r="A505" s="269">
        <v>495</v>
      </c>
      <c r="B505" s="246" t="s">
        <v>570</v>
      </c>
      <c r="C505" s="290">
        <v>1860.8</v>
      </c>
      <c r="D505" s="290">
        <v>1851.9333333333334</v>
      </c>
      <c r="E505" s="290">
        <v>1828.8666666666668</v>
      </c>
      <c r="F505" s="290">
        <v>1796.9333333333334</v>
      </c>
      <c r="G505" s="290">
        <v>1773.8666666666668</v>
      </c>
      <c r="H505" s="290">
        <v>1883.8666666666668</v>
      </c>
      <c r="I505" s="290">
        <v>1906.9333333333334</v>
      </c>
      <c r="J505" s="290">
        <v>1938.8666666666668</v>
      </c>
      <c r="K505" s="290">
        <v>1875</v>
      </c>
      <c r="L505" s="290">
        <v>1820</v>
      </c>
      <c r="M505" s="290">
        <v>0.24818000000000001</v>
      </c>
    </row>
    <row r="506" spans="1:13">
      <c r="A506" s="269">
        <v>496</v>
      </c>
      <c r="B506" s="246" t="s">
        <v>201</v>
      </c>
      <c r="C506" s="290">
        <v>184.95</v>
      </c>
      <c r="D506" s="290">
        <v>184.35</v>
      </c>
      <c r="E506" s="290">
        <v>182.79999999999998</v>
      </c>
      <c r="F506" s="290">
        <v>180.64999999999998</v>
      </c>
      <c r="G506" s="290">
        <v>179.09999999999997</v>
      </c>
      <c r="H506" s="290">
        <v>186.5</v>
      </c>
      <c r="I506" s="290">
        <v>188.05</v>
      </c>
      <c r="J506" s="290">
        <v>190.20000000000002</v>
      </c>
      <c r="K506" s="290">
        <v>185.9</v>
      </c>
      <c r="L506" s="290">
        <v>182.2</v>
      </c>
      <c r="M506" s="290">
        <v>77.079530000000005</v>
      </c>
    </row>
    <row r="507" spans="1:13">
      <c r="A507" s="269">
        <v>497</v>
      </c>
      <c r="B507" s="246" t="s">
        <v>571</v>
      </c>
      <c r="C507" s="290">
        <v>224.05</v>
      </c>
      <c r="D507" s="290">
        <v>220.06666666666669</v>
      </c>
      <c r="E507" s="290">
        <v>216.08333333333337</v>
      </c>
      <c r="F507" s="290">
        <v>208.11666666666667</v>
      </c>
      <c r="G507" s="290">
        <v>204.13333333333335</v>
      </c>
      <c r="H507" s="290">
        <v>228.03333333333339</v>
      </c>
      <c r="I507" s="290">
        <v>232.01666666666668</v>
      </c>
      <c r="J507" s="290">
        <v>239.98333333333341</v>
      </c>
      <c r="K507" s="290">
        <v>224.05</v>
      </c>
      <c r="L507" s="290">
        <v>212.1</v>
      </c>
      <c r="M507" s="290">
        <v>4.8572699999999998</v>
      </c>
    </row>
    <row r="508" spans="1:13">
      <c r="A508" s="269">
        <v>498</v>
      </c>
      <c r="B508" s="246" t="s">
        <v>202</v>
      </c>
      <c r="C508" s="290">
        <v>27.15</v>
      </c>
      <c r="D508" s="290">
        <v>27.283333333333331</v>
      </c>
      <c r="E508" s="290">
        <v>26.966666666666661</v>
      </c>
      <c r="F508" s="290">
        <v>26.783333333333331</v>
      </c>
      <c r="G508" s="290">
        <v>26.466666666666661</v>
      </c>
      <c r="H508" s="290">
        <v>27.466666666666661</v>
      </c>
      <c r="I508" s="290">
        <v>27.783333333333331</v>
      </c>
      <c r="J508" s="290">
        <v>27.966666666666661</v>
      </c>
      <c r="K508" s="290">
        <v>27.6</v>
      </c>
      <c r="L508" s="290">
        <v>27.1</v>
      </c>
      <c r="M508" s="290">
        <v>99.329359999999994</v>
      </c>
    </row>
    <row r="509" spans="1:13">
      <c r="A509" s="269">
        <v>499</v>
      </c>
      <c r="B509" s="246" t="s">
        <v>203</v>
      </c>
      <c r="C509" s="290">
        <v>153.55000000000001</v>
      </c>
      <c r="D509" s="290">
        <v>152.51666666666668</v>
      </c>
      <c r="E509" s="290">
        <v>150.38333333333335</v>
      </c>
      <c r="F509" s="290">
        <v>147.21666666666667</v>
      </c>
      <c r="G509" s="290">
        <v>145.08333333333334</v>
      </c>
      <c r="H509" s="290">
        <v>155.68333333333337</v>
      </c>
      <c r="I509" s="290">
        <v>157.81666666666669</v>
      </c>
      <c r="J509" s="290">
        <v>160.98333333333338</v>
      </c>
      <c r="K509" s="290">
        <v>154.65</v>
      </c>
      <c r="L509" s="290">
        <v>149.35</v>
      </c>
      <c r="M509" s="290">
        <v>137.37028000000001</v>
      </c>
    </row>
    <row r="510" spans="1:13">
      <c r="A510" s="269">
        <v>500</v>
      </c>
      <c r="B510" s="246" t="s">
        <v>572</v>
      </c>
      <c r="C510" s="290">
        <v>84.95</v>
      </c>
      <c r="D510" s="290">
        <v>86.666666666666671</v>
      </c>
      <c r="E510" s="290">
        <v>82.333333333333343</v>
      </c>
      <c r="F510" s="290">
        <v>79.716666666666669</v>
      </c>
      <c r="G510" s="290">
        <v>75.38333333333334</v>
      </c>
      <c r="H510" s="290">
        <v>89.283333333333346</v>
      </c>
      <c r="I510" s="290">
        <v>93.616666666666688</v>
      </c>
      <c r="J510" s="290">
        <v>96.233333333333348</v>
      </c>
      <c r="K510" s="290">
        <v>91</v>
      </c>
      <c r="L510" s="290">
        <v>84.05</v>
      </c>
      <c r="M510" s="290">
        <v>12.818619999999999</v>
      </c>
    </row>
    <row r="511" spans="1:13">
      <c r="A511" s="269">
        <v>501</v>
      </c>
      <c r="B511" s="246" t="s">
        <v>573</v>
      </c>
      <c r="C511" s="290">
        <v>1211.75</v>
      </c>
      <c r="D511" s="290">
        <v>1207.7166666666665</v>
      </c>
      <c r="E511" s="290">
        <v>1197.4833333333329</v>
      </c>
      <c r="F511" s="290">
        <v>1183.2166666666665</v>
      </c>
      <c r="G511" s="290">
        <v>1172.9833333333329</v>
      </c>
      <c r="H511" s="290">
        <v>1221.9833333333329</v>
      </c>
      <c r="I511" s="290">
        <v>1232.2166666666665</v>
      </c>
      <c r="J511" s="290">
        <v>1246.4833333333329</v>
      </c>
      <c r="K511" s="290">
        <v>1217.95</v>
      </c>
      <c r="L511" s="290">
        <v>1193.45</v>
      </c>
      <c r="M511" s="290">
        <v>5.8189999999999999E-2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" sqref="H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2"/>
      <c r="B5" s="522"/>
      <c r="C5" s="523"/>
      <c r="D5" s="52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4" t="s">
        <v>575</v>
      </c>
      <c r="C7" s="524"/>
      <c r="D7" s="263">
        <f>Main!B10</f>
        <v>43972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43971</v>
      </c>
      <c r="B10" s="268">
        <v>511463</v>
      </c>
      <c r="C10" s="269" t="s">
        <v>3738</v>
      </c>
      <c r="D10" s="269" t="s">
        <v>3739</v>
      </c>
      <c r="E10" s="269" t="s">
        <v>584</v>
      </c>
      <c r="F10" s="389">
        <v>19191</v>
      </c>
      <c r="G10" s="268">
        <v>13.22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43971</v>
      </c>
      <c r="B11" s="268">
        <v>511463</v>
      </c>
      <c r="C11" s="269" t="s">
        <v>3738</v>
      </c>
      <c r="D11" s="269" t="s">
        <v>3739</v>
      </c>
      <c r="E11" s="269" t="s">
        <v>585</v>
      </c>
      <c r="F11" s="389">
        <v>78001</v>
      </c>
      <c r="G11" s="268">
        <v>12.88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43971</v>
      </c>
      <c r="B12" s="268">
        <v>539032</v>
      </c>
      <c r="C12" s="269" t="s">
        <v>3763</v>
      </c>
      <c r="D12" s="269" t="s">
        <v>3764</v>
      </c>
      <c r="E12" s="269" t="s">
        <v>585</v>
      </c>
      <c r="F12" s="389">
        <v>43000</v>
      </c>
      <c r="G12" s="268">
        <v>2.71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43971</v>
      </c>
      <c r="B13" s="268">
        <v>531952</v>
      </c>
      <c r="C13" s="269" t="s">
        <v>3765</v>
      </c>
      <c r="D13" s="269" t="s">
        <v>3766</v>
      </c>
      <c r="E13" s="269" t="s">
        <v>584</v>
      </c>
      <c r="F13" s="389">
        <v>55006</v>
      </c>
      <c r="G13" s="268">
        <v>32.17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43971</v>
      </c>
      <c r="B14" s="268">
        <v>531952</v>
      </c>
      <c r="C14" s="269" t="s">
        <v>3765</v>
      </c>
      <c r="D14" s="269" t="s">
        <v>3766</v>
      </c>
      <c r="E14" s="269" t="s">
        <v>585</v>
      </c>
      <c r="F14" s="389">
        <v>25947</v>
      </c>
      <c r="G14" s="268">
        <v>33.32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43971</v>
      </c>
      <c r="B15" s="268">
        <v>531952</v>
      </c>
      <c r="C15" s="269" t="s">
        <v>3765</v>
      </c>
      <c r="D15" s="269" t="s">
        <v>3767</v>
      </c>
      <c r="E15" s="269" t="s">
        <v>584</v>
      </c>
      <c r="F15" s="389">
        <v>50010</v>
      </c>
      <c r="G15" s="268">
        <v>32.090000000000003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43971</v>
      </c>
      <c r="B16" s="268">
        <v>531952</v>
      </c>
      <c r="C16" s="269" t="s">
        <v>3765</v>
      </c>
      <c r="D16" s="269" t="s">
        <v>3767</v>
      </c>
      <c r="E16" s="269" t="s">
        <v>585</v>
      </c>
      <c r="F16" s="389">
        <v>49999</v>
      </c>
      <c r="G16" s="268">
        <v>32.090000000000003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43971</v>
      </c>
      <c r="B17" s="268">
        <v>542910</v>
      </c>
      <c r="C17" s="269" t="s">
        <v>3768</v>
      </c>
      <c r="D17" s="269" t="s">
        <v>3769</v>
      </c>
      <c r="E17" s="269" t="s">
        <v>584</v>
      </c>
      <c r="F17" s="389">
        <v>30000</v>
      </c>
      <c r="G17" s="268">
        <v>40.75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43971</v>
      </c>
      <c r="B18" s="268">
        <v>542910</v>
      </c>
      <c r="C18" s="269" t="s">
        <v>3768</v>
      </c>
      <c r="D18" s="269" t="s">
        <v>3770</v>
      </c>
      <c r="E18" s="269" t="s">
        <v>585</v>
      </c>
      <c r="F18" s="389">
        <v>30000</v>
      </c>
      <c r="G18" s="268">
        <v>40.75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43971</v>
      </c>
      <c r="B19" s="268" t="s">
        <v>2994</v>
      </c>
      <c r="C19" s="269" t="s">
        <v>3771</v>
      </c>
      <c r="D19" s="269" t="s">
        <v>3772</v>
      </c>
      <c r="E19" s="269" t="s">
        <v>584</v>
      </c>
      <c r="F19" s="389">
        <v>109753</v>
      </c>
      <c r="G19" s="268">
        <v>165.37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43971</v>
      </c>
      <c r="B20" s="268" t="s">
        <v>97</v>
      </c>
      <c r="C20" s="269" t="s">
        <v>3754</v>
      </c>
      <c r="D20" s="269" t="s">
        <v>3755</v>
      </c>
      <c r="E20" s="269" t="s">
        <v>584</v>
      </c>
      <c r="F20" s="389">
        <v>1991253</v>
      </c>
      <c r="G20" s="268">
        <v>45.28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43971</v>
      </c>
      <c r="B21" s="268" t="s">
        <v>97</v>
      </c>
      <c r="C21" s="269" t="s">
        <v>3754</v>
      </c>
      <c r="D21" s="269" t="s">
        <v>3654</v>
      </c>
      <c r="E21" s="269" t="s">
        <v>584</v>
      </c>
      <c r="F21" s="389">
        <v>2060734</v>
      </c>
      <c r="G21" s="268">
        <v>45.35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43971</v>
      </c>
      <c r="B22" s="268" t="s">
        <v>97</v>
      </c>
      <c r="C22" s="269" t="s">
        <v>3754</v>
      </c>
      <c r="D22" s="269" t="s">
        <v>3773</v>
      </c>
      <c r="E22" s="269" t="s">
        <v>584</v>
      </c>
      <c r="F22" s="389">
        <v>2865982</v>
      </c>
      <c r="G22" s="268">
        <v>45.06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43971</v>
      </c>
      <c r="B23" s="268" t="s">
        <v>1766</v>
      </c>
      <c r="C23" s="269" t="s">
        <v>3774</v>
      </c>
      <c r="D23" s="269" t="s">
        <v>3775</v>
      </c>
      <c r="E23" s="269" t="s">
        <v>584</v>
      </c>
      <c r="F23" s="389">
        <v>94273</v>
      </c>
      <c r="G23" s="268">
        <v>150.82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43971</v>
      </c>
      <c r="B24" s="268" t="s">
        <v>3052</v>
      </c>
      <c r="C24" s="269" t="s">
        <v>3776</v>
      </c>
      <c r="D24" s="269" t="s">
        <v>3727</v>
      </c>
      <c r="E24" s="269" t="s">
        <v>584</v>
      </c>
      <c r="F24" s="389">
        <v>110003</v>
      </c>
      <c r="G24" s="268">
        <v>67.75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43971</v>
      </c>
      <c r="B25" s="268" t="s">
        <v>167</v>
      </c>
      <c r="C25" s="269" t="s">
        <v>3740</v>
      </c>
      <c r="D25" s="269" t="s">
        <v>3741</v>
      </c>
      <c r="E25" s="269" t="s">
        <v>584</v>
      </c>
      <c r="F25" s="389">
        <v>391217</v>
      </c>
      <c r="G25" s="268">
        <v>815.9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43971</v>
      </c>
      <c r="B26" s="268" t="s">
        <v>3777</v>
      </c>
      <c r="C26" s="269" t="s">
        <v>3778</v>
      </c>
      <c r="D26" s="269" t="s">
        <v>3779</v>
      </c>
      <c r="E26" s="269" t="s">
        <v>584</v>
      </c>
      <c r="F26" s="389">
        <v>3258300</v>
      </c>
      <c r="G26" s="268">
        <v>182.06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43971</v>
      </c>
      <c r="B27" s="268" t="s">
        <v>2797</v>
      </c>
      <c r="C27" s="269" t="s">
        <v>3742</v>
      </c>
      <c r="D27" s="269" t="s">
        <v>3780</v>
      </c>
      <c r="E27" s="269" t="s">
        <v>584</v>
      </c>
      <c r="F27" s="389">
        <v>5200860</v>
      </c>
      <c r="G27" s="268">
        <v>3.32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43971</v>
      </c>
      <c r="B28" s="268" t="s">
        <v>2994</v>
      </c>
      <c r="C28" s="269" t="s">
        <v>3771</v>
      </c>
      <c r="D28" s="269" t="s">
        <v>3772</v>
      </c>
      <c r="E28" s="269" t="s">
        <v>585</v>
      </c>
      <c r="F28" s="389">
        <v>109753</v>
      </c>
      <c r="G28" s="268">
        <v>160.82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43971</v>
      </c>
      <c r="B29" s="268" t="s">
        <v>97</v>
      </c>
      <c r="C29" s="269" t="s">
        <v>3754</v>
      </c>
      <c r="D29" s="269" t="s">
        <v>3755</v>
      </c>
      <c r="E29" s="269" t="s">
        <v>585</v>
      </c>
      <c r="F29" s="389">
        <v>1991253</v>
      </c>
      <c r="G29" s="268">
        <v>45.28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43971</v>
      </c>
      <c r="B30" s="268" t="s">
        <v>97</v>
      </c>
      <c r="C30" s="269" t="s">
        <v>3754</v>
      </c>
      <c r="D30" s="269" t="s">
        <v>3773</v>
      </c>
      <c r="E30" s="269" t="s">
        <v>585</v>
      </c>
      <c r="F30" s="389">
        <v>2871982</v>
      </c>
      <c r="G30" s="268">
        <v>45.28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43971</v>
      </c>
      <c r="B31" s="268" t="s">
        <v>97</v>
      </c>
      <c r="C31" s="269" t="s">
        <v>3754</v>
      </c>
      <c r="D31" s="269" t="s">
        <v>3654</v>
      </c>
      <c r="E31" s="269" t="s">
        <v>585</v>
      </c>
      <c r="F31" s="389">
        <v>2060734</v>
      </c>
      <c r="G31" s="268">
        <v>45.26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43971</v>
      </c>
      <c r="B32" s="268" t="s">
        <v>1766</v>
      </c>
      <c r="C32" s="269" t="s">
        <v>3774</v>
      </c>
      <c r="D32" s="269" t="s">
        <v>3775</v>
      </c>
      <c r="E32" s="269" t="s">
        <v>585</v>
      </c>
      <c r="F32" s="389">
        <v>4166</v>
      </c>
      <c r="G32" s="268">
        <v>151.69999999999999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43971</v>
      </c>
      <c r="B33" s="268" t="s">
        <v>3052</v>
      </c>
      <c r="C33" s="269" t="s">
        <v>3776</v>
      </c>
      <c r="D33" s="269" t="s">
        <v>3727</v>
      </c>
      <c r="E33" s="269" t="s">
        <v>585</v>
      </c>
      <c r="F33" s="389">
        <v>3</v>
      </c>
      <c r="G33" s="268">
        <v>71.5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43971</v>
      </c>
      <c r="B34" s="268" t="s">
        <v>167</v>
      </c>
      <c r="C34" s="269" t="s">
        <v>3740</v>
      </c>
      <c r="D34" s="269" t="s">
        <v>3741</v>
      </c>
      <c r="E34" s="269" t="s">
        <v>585</v>
      </c>
      <c r="F34" s="389">
        <v>391217</v>
      </c>
      <c r="G34" s="268">
        <v>816.05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43971</v>
      </c>
      <c r="B35" s="268" t="s">
        <v>3777</v>
      </c>
      <c r="C35" s="269" t="s">
        <v>3778</v>
      </c>
      <c r="D35" s="269" t="s">
        <v>3781</v>
      </c>
      <c r="E35" s="269" t="s">
        <v>585</v>
      </c>
      <c r="F35" s="389">
        <v>10254269</v>
      </c>
      <c r="G35" s="268">
        <v>187.31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43971</v>
      </c>
      <c r="B36" s="268" t="s">
        <v>3339</v>
      </c>
      <c r="C36" s="269" t="s">
        <v>3728</v>
      </c>
      <c r="D36" s="269" t="s">
        <v>3729</v>
      </c>
      <c r="E36" s="269" t="s">
        <v>585</v>
      </c>
      <c r="F36" s="389">
        <v>4300000</v>
      </c>
      <c r="G36" s="268">
        <v>1.05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43971</v>
      </c>
      <c r="B37" s="268" t="s">
        <v>2797</v>
      </c>
      <c r="C37" s="269" t="s">
        <v>3742</v>
      </c>
      <c r="D37" s="269" t="s">
        <v>3780</v>
      </c>
      <c r="E37" s="269" t="s">
        <v>585</v>
      </c>
      <c r="F37" s="389">
        <v>6253965</v>
      </c>
      <c r="G37" s="268">
        <v>3.34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3"/>
  <sheetViews>
    <sheetView zoomScale="85" zoomScaleNormal="85" workbookViewId="0">
      <selection activeCell="H17" sqref="H1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43972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4.25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3694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4.25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3667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4.25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4.25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4.25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3656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28" s="454" customFormat="1" ht="14.25">
      <c r="A17" s="458">
        <v>8</v>
      </c>
      <c r="B17" s="434">
        <v>43956</v>
      </c>
      <c r="C17" s="459"/>
      <c r="D17" s="391" t="s">
        <v>119</v>
      </c>
      <c r="E17" s="399" t="s">
        <v>3689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3688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28" s="454" customFormat="1" ht="14.25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3655</v>
      </c>
      <c r="J18" s="65" t="s">
        <v>3149</v>
      </c>
      <c r="K18" s="65">
        <f>H18-F18</f>
        <v>60</v>
      </c>
      <c r="L18" s="395">
        <f t="shared" ref="L18:L20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28" s="454" customFormat="1" ht="14.25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3658</v>
      </c>
      <c r="J19" s="65" t="s">
        <v>3695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s="454" customFormat="1" ht="14.25">
      <c r="A20" s="458">
        <v>11</v>
      </c>
      <c r="B20" s="434">
        <v>43957</v>
      </c>
      <c r="C20" s="459"/>
      <c r="D20" s="391" t="s">
        <v>110</v>
      </c>
      <c r="E20" s="399" t="s">
        <v>602</v>
      </c>
      <c r="F20" s="399">
        <v>1705</v>
      </c>
      <c r="G20" s="460">
        <v>1580</v>
      </c>
      <c r="H20" s="460">
        <v>1575</v>
      </c>
      <c r="I20" s="399" t="s">
        <v>3657</v>
      </c>
      <c r="J20" s="392" t="s">
        <v>3730</v>
      </c>
      <c r="K20" s="392">
        <f>H20-F20</f>
        <v>-130</v>
      </c>
      <c r="L20" s="393">
        <f t="shared" si="7"/>
        <v>-7.6246334310850442E-2</v>
      </c>
      <c r="M20" s="392" t="s">
        <v>665</v>
      </c>
      <c r="N20" s="435">
        <v>43969</v>
      </c>
      <c r="O20" s="435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s="454" customFormat="1" ht="14.25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3659</v>
      </c>
      <c r="J21" s="65" t="s">
        <v>3696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s="454" customFormat="1" ht="14.25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3660</v>
      </c>
      <c r="J22" s="65" t="s">
        <v>3669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28" s="454" customFormat="1" ht="14.25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3661</v>
      </c>
      <c r="J23" s="65" t="s">
        <v>3670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28" s="454" customFormat="1" ht="14.25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3671</v>
      </c>
      <c r="J24" s="65" t="s">
        <v>3716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28" s="454" customFormat="1" ht="14.25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3699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28" s="454" customFormat="1" ht="14.25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3692</v>
      </c>
      <c r="J26" s="65" t="s">
        <v>3698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28" s="454" customFormat="1" ht="14.25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3717</v>
      </c>
      <c r="J27" s="65" t="s">
        <v>742</v>
      </c>
      <c r="K27" s="65">
        <f t="shared" ref="K27" si="14">H27-F27</f>
        <v>32.5</v>
      </c>
      <c r="L27" s="395">
        <f t="shared" ref="L27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s="454" customFormat="1" ht="14.25">
      <c r="A28" s="396">
        <v>19</v>
      </c>
      <c r="B28" s="427">
        <v>43966</v>
      </c>
      <c r="C28" s="447"/>
      <c r="D28" s="448" t="s">
        <v>86</v>
      </c>
      <c r="E28" s="449" t="s">
        <v>602</v>
      </c>
      <c r="F28" s="449" t="s">
        <v>3722</v>
      </c>
      <c r="G28" s="472">
        <v>1275</v>
      </c>
      <c r="H28" s="449"/>
      <c r="I28" s="430" t="s">
        <v>3723</v>
      </c>
      <c r="J28" s="450" t="s">
        <v>603</v>
      </c>
      <c r="K28" s="450"/>
      <c r="L28" s="451"/>
      <c r="M28" s="450"/>
      <c r="N28" s="452"/>
      <c r="O28" s="453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454" customFormat="1" ht="14.25">
      <c r="A29" s="461">
        <v>20</v>
      </c>
      <c r="B29" s="433">
        <v>43966</v>
      </c>
      <c r="C29" s="462"/>
      <c r="D29" s="394" t="s">
        <v>188</v>
      </c>
      <c r="E29" s="400" t="s">
        <v>602</v>
      </c>
      <c r="F29" s="400">
        <v>1870</v>
      </c>
      <c r="G29" s="457">
        <v>1770</v>
      </c>
      <c r="H29" s="457">
        <v>1960</v>
      </c>
      <c r="I29" s="400" t="s">
        <v>3725</v>
      </c>
      <c r="J29" s="65" t="s">
        <v>3695</v>
      </c>
      <c r="K29" s="65">
        <f t="shared" ref="K29" si="16">H29-F29</f>
        <v>90</v>
      </c>
      <c r="L29" s="395">
        <f t="shared" ref="L29" si="17">K29/F29</f>
        <v>4.8128342245989303E-2</v>
      </c>
      <c r="M29" s="65" t="s">
        <v>601</v>
      </c>
      <c r="N29" s="436">
        <v>43970</v>
      </c>
      <c r="O29" s="65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s="454" customFormat="1" ht="14.25">
      <c r="A30" s="396">
        <v>21</v>
      </c>
      <c r="B30" s="427">
        <v>43966</v>
      </c>
      <c r="C30" s="447"/>
      <c r="D30" s="448" t="s">
        <v>389</v>
      </c>
      <c r="E30" s="449" t="s">
        <v>602</v>
      </c>
      <c r="F30" s="449" t="s">
        <v>3724</v>
      </c>
      <c r="G30" s="472">
        <v>130</v>
      </c>
      <c r="H30" s="449"/>
      <c r="I30" s="430" t="s">
        <v>3652</v>
      </c>
      <c r="J30" s="450" t="s">
        <v>603</v>
      </c>
      <c r="K30" s="450"/>
      <c r="L30" s="451"/>
      <c r="M30" s="450"/>
      <c r="N30" s="452"/>
      <c r="O30" s="453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28" s="454" customFormat="1" ht="14.25">
      <c r="A31" s="396">
        <v>22</v>
      </c>
      <c r="B31" s="427">
        <v>43969</v>
      </c>
      <c r="C31" s="447"/>
      <c r="D31" s="448" t="s">
        <v>137</v>
      </c>
      <c r="E31" s="449" t="s">
        <v>602</v>
      </c>
      <c r="F31" s="449" t="s">
        <v>3734</v>
      </c>
      <c r="G31" s="472">
        <v>790</v>
      </c>
      <c r="H31" s="449"/>
      <c r="I31" s="430" t="s">
        <v>3717</v>
      </c>
      <c r="J31" s="450" t="s">
        <v>603</v>
      </c>
      <c r="K31" s="450"/>
      <c r="L31" s="451"/>
      <c r="M31" s="450"/>
      <c r="N31" s="452"/>
      <c r="O31" s="453"/>
      <c r="Q31" s="455"/>
      <c r="R31" s="456" t="s">
        <v>3188</v>
      </c>
      <c r="S31" s="455"/>
      <c r="T31" s="455"/>
      <c r="U31" s="455"/>
      <c r="V31" s="455"/>
      <c r="W31" s="455"/>
      <c r="X31" s="455"/>
      <c r="Y31" s="455"/>
      <c r="Z31" s="455"/>
      <c r="AA31" s="455"/>
      <c r="AB31" s="455"/>
    </row>
    <row r="32" spans="1:28" s="454" customFormat="1" ht="14.25">
      <c r="A32" s="396">
        <v>23</v>
      </c>
      <c r="B32" s="427">
        <v>43969</v>
      </c>
      <c r="C32" s="447"/>
      <c r="D32" s="448" t="s">
        <v>127</v>
      </c>
      <c r="E32" s="449" t="s">
        <v>602</v>
      </c>
      <c r="F32" s="449" t="s">
        <v>3732</v>
      </c>
      <c r="G32" s="472">
        <v>620</v>
      </c>
      <c r="H32" s="449"/>
      <c r="I32" s="430" t="s">
        <v>3733</v>
      </c>
      <c r="J32" s="450" t="s">
        <v>603</v>
      </c>
      <c r="K32" s="450"/>
      <c r="L32" s="451"/>
      <c r="M32" s="450"/>
      <c r="N32" s="452"/>
      <c r="O32" s="453"/>
      <c r="Q32" s="455"/>
      <c r="R32" s="456" t="s">
        <v>3737</v>
      </c>
      <c r="S32" s="455"/>
      <c r="T32" s="455"/>
      <c r="U32" s="455"/>
      <c r="V32" s="455"/>
      <c r="W32" s="455"/>
      <c r="X32" s="455"/>
      <c r="Y32" s="455"/>
      <c r="Z32" s="455"/>
      <c r="AA32" s="455"/>
      <c r="AB32" s="455"/>
    </row>
    <row r="33" spans="1:38" s="454" customFormat="1" ht="14.25">
      <c r="A33" s="396">
        <v>24</v>
      </c>
      <c r="B33" s="427">
        <v>43969</v>
      </c>
      <c r="C33" s="447"/>
      <c r="D33" s="448" t="s">
        <v>142</v>
      </c>
      <c r="E33" s="449" t="s">
        <v>602</v>
      </c>
      <c r="F33" s="449" t="s">
        <v>3735</v>
      </c>
      <c r="G33" s="472">
        <v>297</v>
      </c>
      <c r="H33" s="449"/>
      <c r="I33" s="430" t="s">
        <v>3736</v>
      </c>
      <c r="J33" s="450" t="s">
        <v>603</v>
      </c>
      <c r="K33" s="450"/>
      <c r="L33" s="451"/>
      <c r="M33" s="450"/>
      <c r="N33" s="452"/>
      <c r="O33" s="453"/>
      <c r="Q33" s="455"/>
      <c r="R33" s="456" t="s">
        <v>604</v>
      </c>
      <c r="S33" s="455"/>
      <c r="T33" s="455"/>
      <c r="U33" s="455"/>
      <c r="V33" s="455"/>
      <c r="W33" s="455"/>
      <c r="X33" s="455"/>
      <c r="Y33" s="455"/>
      <c r="Z33" s="455"/>
      <c r="AA33" s="455"/>
      <c r="AB33" s="455"/>
    </row>
    <row r="34" spans="1:38" s="454" customFormat="1" ht="14.25">
      <c r="A34" s="458">
        <v>25</v>
      </c>
      <c r="B34" s="434">
        <v>43970</v>
      </c>
      <c r="C34" s="459"/>
      <c r="D34" s="391" t="s">
        <v>42</v>
      </c>
      <c r="E34" s="399" t="s">
        <v>3644</v>
      </c>
      <c r="F34" s="399">
        <v>301</v>
      </c>
      <c r="G34" s="460">
        <v>316</v>
      </c>
      <c r="H34" s="460">
        <v>316</v>
      </c>
      <c r="I34" s="399" t="s">
        <v>3749</v>
      </c>
      <c r="J34" s="392" t="s">
        <v>3750</v>
      </c>
      <c r="K34" s="392">
        <f>F34-H34</f>
        <v>-15</v>
      </c>
      <c r="L34" s="393">
        <f t="shared" ref="L34:L35" si="18">K34/F34</f>
        <v>-4.9833887043189369E-2</v>
      </c>
      <c r="M34" s="392" t="s">
        <v>665</v>
      </c>
      <c r="N34" s="435">
        <v>43970</v>
      </c>
      <c r="O34" s="435"/>
      <c r="Q34" s="455"/>
      <c r="R34" s="456" t="s">
        <v>604</v>
      </c>
      <c r="S34" s="455"/>
      <c r="T34" s="455"/>
      <c r="U34" s="455"/>
      <c r="V34" s="455"/>
      <c r="W34" s="455"/>
      <c r="X34" s="455"/>
      <c r="Y34" s="455"/>
      <c r="Z34" s="455"/>
      <c r="AA34" s="455"/>
      <c r="AB34" s="455"/>
    </row>
    <row r="35" spans="1:38" s="454" customFormat="1" ht="14.25">
      <c r="A35" s="501">
        <v>26</v>
      </c>
      <c r="B35" s="502">
        <v>43970</v>
      </c>
      <c r="C35" s="503"/>
      <c r="D35" s="504" t="s">
        <v>39</v>
      </c>
      <c r="E35" s="505" t="s">
        <v>602</v>
      </c>
      <c r="F35" s="506">
        <v>1140</v>
      </c>
      <c r="G35" s="506">
        <v>1070</v>
      </c>
      <c r="H35" s="505">
        <v>1175</v>
      </c>
      <c r="I35" s="507" t="s">
        <v>3746</v>
      </c>
      <c r="J35" s="508" t="s">
        <v>3762</v>
      </c>
      <c r="K35" s="508">
        <f t="shared" ref="K35" si="19">H35-F35</f>
        <v>35</v>
      </c>
      <c r="L35" s="509">
        <f t="shared" si="18"/>
        <v>3.0701754385964911E-2</v>
      </c>
      <c r="M35" s="508" t="s">
        <v>601</v>
      </c>
      <c r="N35" s="510">
        <v>43971</v>
      </c>
      <c r="O35" s="508"/>
      <c r="Q35" s="455"/>
      <c r="R35" s="456" t="s">
        <v>3188</v>
      </c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38" s="454" customFormat="1" ht="14.25">
      <c r="A36" s="396">
        <v>27</v>
      </c>
      <c r="B36" s="427">
        <v>43970</v>
      </c>
      <c r="C36" s="447"/>
      <c r="D36" s="448" t="s">
        <v>119</v>
      </c>
      <c r="E36" s="449" t="s">
        <v>602</v>
      </c>
      <c r="F36" s="449" t="s">
        <v>3747</v>
      </c>
      <c r="G36" s="472">
        <v>279</v>
      </c>
      <c r="H36" s="449"/>
      <c r="I36" s="430" t="s">
        <v>3748</v>
      </c>
      <c r="J36" s="450" t="s">
        <v>603</v>
      </c>
      <c r="K36" s="450"/>
      <c r="L36" s="451"/>
      <c r="M36" s="450"/>
      <c r="N36" s="452"/>
      <c r="O36" s="453"/>
      <c r="Q36" s="455"/>
      <c r="R36" s="456" t="s">
        <v>604</v>
      </c>
      <c r="S36" s="455"/>
      <c r="T36" s="455"/>
      <c r="U36" s="455"/>
      <c r="V36" s="455"/>
      <c r="W36" s="455"/>
      <c r="X36" s="455"/>
      <c r="Y36" s="455"/>
      <c r="Z36" s="455"/>
      <c r="AA36" s="455"/>
      <c r="AB36" s="455"/>
    </row>
    <row r="37" spans="1:38" s="454" customFormat="1" ht="14.25">
      <c r="A37" s="396">
        <v>28</v>
      </c>
      <c r="B37" s="427">
        <v>43970</v>
      </c>
      <c r="C37" s="447"/>
      <c r="D37" s="448" t="s">
        <v>3743</v>
      </c>
      <c r="E37" s="449" t="s">
        <v>602</v>
      </c>
      <c r="F37" s="449" t="s">
        <v>3744</v>
      </c>
      <c r="G37" s="472">
        <v>1377</v>
      </c>
      <c r="H37" s="449"/>
      <c r="I37" s="430" t="s">
        <v>3745</v>
      </c>
      <c r="J37" s="450" t="s">
        <v>603</v>
      </c>
      <c r="K37" s="450"/>
      <c r="L37" s="451"/>
      <c r="M37" s="450"/>
      <c r="N37" s="452"/>
      <c r="O37" s="453"/>
      <c r="Q37" s="455"/>
      <c r="R37" s="456" t="s">
        <v>604</v>
      </c>
      <c r="S37" s="455"/>
      <c r="T37" s="455"/>
      <c r="U37" s="455"/>
      <c r="V37" s="455"/>
      <c r="W37" s="455"/>
      <c r="X37" s="455"/>
      <c r="Y37" s="455"/>
      <c r="Z37" s="455"/>
      <c r="AA37" s="455"/>
      <c r="AB37" s="455"/>
    </row>
    <row r="38" spans="1:38" s="454" customFormat="1" ht="14.25">
      <c r="A38" s="396">
        <v>29</v>
      </c>
      <c r="B38" s="427">
        <v>43970</v>
      </c>
      <c r="C38" s="447"/>
      <c r="D38" s="448" t="s">
        <v>111</v>
      </c>
      <c r="E38" s="449" t="s">
        <v>602</v>
      </c>
      <c r="F38" s="449" t="s">
        <v>3751</v>
      </c>
      <c r="G38" s="472">
        <v>795</v>
      </c>
      <c r="H38" s="449"/>
      <c r="I38" s="430" t="s">
        <v>3752</v>
      </c>
      <c r="J38" s="450" t="s">
        <v>603</v>
      </c>
      <c r="K38" s="450"/>
      <c r="L38" s="451"/>
      <c r="M38" s="450"/>
      <c r="N38" s="452"/>
      <c r="O38" s="453"/>
      <c r="Q38" s="455"/>
      <c r="R38" s="456" t="s">
        <v>3188</v>
      </c>
      <c r="S38" s="455"/>
      <c r="T38" s="455"/>
      <c r="U38" s="455"/>
      <c r="V38" s="455"/>
      <c r="W38" s="455"/>
      <c r="X38" s="455"/>
      <c r="Y38" s="455"/>
      <c r="Z38" s="455"/>
      <c r="AA38" s="455"/>
      <c r="AB38" s="455"/>
    </row>
    <row r="39" spans="1:38" s="454" customFormat="1" ht="14.25">
      <c r="A39" s="396"/>
      <c r="B39" s="427"/>
      <c r="C39" s="447"/>
      <c r="D39" s="448"/>
      <c r="E39" s="449"/>
      <c r="F39" s="449"/>
      <c r="G39" s="472"/>
      <c r="H39" s="449"/>
      <c r="I39" s="430"/>
      <c r="J39" s="450"/>
      <c r="K39" s="450"/>
      <c r="L39" s="451"/>
      <c r="M39" s="450"/>
      <c r="N39" s="452"/>
      <c r="O39" s="453"/>
      <c r="Q39" s="455"/>
      <c r="R39" s="456"/>
      <c r="S39" s="455"/>
      <c r="T39" s="455"/>
      <c r="U39" s="455"/>
      <c r="V39" s="455"/>
      <c r="W39" s="455"/>
      <c r="X39" s="455"/>
      <c r="Y39" s="455"/>
      <c r="Z39" s="455"/>
      <c r="AA39" s="455"/>
      <c r="AB39" s="455"/>
    </row>
    <row r="40" spans="1:38" s="5" customFormat="1" ht="14.25">
      <c r="A40" s="396"/>
      <c r="B40" s="427"/>
      <c r="C40" s="428"/>
      <c r="D40" s="406"/>
      <c r="E40" s="429"/>
      <c r="F40" s="430"/>
      <c r="G40" s="431"/>
      <c r="H40" s="431"/>
      <c r="I40" s="430"/>
      <c r="J40" s="378"/>
      <c r="K40" s="378"/>
      <c r="L40" s="383"/>
      <c r="M40" s="378"/>
      <c r="N40" s="404"/>
      <c r="O40" s="390"/>
      <c r="Q40" s="64"/>
      <c r="R40" s="342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38" s="5" customFormat="1" ht="12" customHeight="1">
      <c r="A41" s="23" t="s">
        <v>605</v>
      </c>
      <c r="B41" s="24"/>
      <c r="C41" s="25"/>
      <c r="D41" s="26"/>
      <c r="E41" s="27"/>
      <c r="F41" s="28"/>
      <c r="G41" s="28"/>
      <c r="H41" s="28"/>
      <c r="I41" s="28"/>
      <c r="J41" s="66"/>
      <c r="K41" s="28"/>
      <c r="L41" s="28"/>
      <c r="M41" s="38"/>
      <c r="N41" s="66"/>
      <c r="O41" s="67"/>
      <c r="P41" s="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s="5" customFormat="1" ht="12" customHeight="1">
      <c r="A42" s="29" t="s">
        <v>606</v>
      </c>
      <c r="B42" s="23"/>
      <c r="C42" s="23"/>
      <c r="D42" s="23"/>
      <c r="F42" s="30" t="s">
        <v>607</v>
      </c>
      <c r="G42" s="17"/>
      <c r="H42" s="31"/>
      <c r="I42" s="36"/>
      <c r="J42" s="68"/>
      <c r="K42" s="69"/>
      <c r="L42" s="70"/>
      <c r="M42" s="70"/>
      <c r="N42" s="16"/>
      <c r="O42" s="71"/>
      <c r="P42" s="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s="5" customFormat="1" ht="12" customHeight="1">
      <c r="A43" s="23" t="s">
        <v>608</v>
      </c>
      <c r="B43" s="23"/>
      <c r="C43" s="23"/>
      <c r="D43" s="23"/>
      <c r="E43" s="32"/>
      <c r="F43" s="30" t="s">
        <v>609</v>
      </c>
      <c r="G43" s="17"/>
      <c r="H43" s="31"/>
      <c r="I43" s="36"/>
      <c r="J43" s="68"/>
      <c r="K43" s="69"/>
      <c r="L43" s="70"/>
      <c r="M43" s="70"/>
      <c r="N43" s="16"/>
      <c r="O43" s="71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3"/>
      <c r="B44" s="23"/>
      <c r="C44" s="23"/>
      <c r="D44" s="23"/>
      <c r="E44" s="32"/>
      <c r="F44" s="17"/>
      <c r="G44" s="17"/>
      <c r="H44" s="31"/>
      <c r="I44" s="36"/>
      <c r="J44" s="72"/>
      <c r="K44" s="69"/>
      <c r="L44" s="70"/>
      <c r="M44" s="17"/>
      <c r="N44" s="73"/>
      <c r="O44" s="5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ht="15">
      <c r="A45" s="11"/>
      <c r="B45" s="33" t="s">
        <v>610</v>
      </c>
      <c r="C45" s="33"/>
      <c r="D45" s="33"/>
      <c r="E45" s="33"/>
      <c r="F45" s="34"/>
      <c r="G45" s="32"/>
      <c r="H45" s="32"/>
      <c r="I45" s="74"/>
      <c r="J45" s="75"/>
      <c r="K45" s="76"/>
      <c r="L45" s="12"/>
      <c r="M45" s="12"/>
      <c r="N45" s="11"/>
      <c r="O45" s="53"/>
      <c r="R45" s="83"/>
      <c r="S45" s="16"/>
      <c r="T45" s="16"/>
      <c r="U45" s="16"/>
      <c r="V45" s="16"/>
      <c r="W45" s="16"/>
      <c r="X45" s="16"/>
      <c r="Y45" s="16"/>
      <c r="Z45" s="16"/>
    </row>
    <row r="46" spans="1:38" s="6" customFormat="1" ht="38.25">
      <c r="A46" s="20" t="s">
        <v>16</v>
      </c>
      <c r="B46" s="21" t="s">
        <v>576</v>
      </c>
      <c r="C46" s="21"/>
      <c r="D46" s="22" t="s">
        <v>589</v>
      </c>
      <c r="E46" s="21" t="s">
        <v>590</v>
      </c>
      <c r="F46" s="21" t="s">
        <v>591</v>
      </c>
      <c r="G46" s="21" t="s">
        <v>611</v>
      </c>
      <c r="H46" s="21" t="s">
        <v>593</v>
      </c>
      <c r="I46" s="21" t="s">
        <v>594</v>
      </c>
      <c r="J46" s="77" t="s">
        <v>595</v>
      </c>
      <c r="K46" s="62" t="s">
        <v>612</v>
      </c>
      <c r="L46" s="63" t="s">
        <v>597</v>
      </c>
      <c r="M46" s="78" t="s">
        <v>613</v>
      </c>
      <c r="N46" s="21" t="s">
        <v>614</v>
      </c>
      <c r="O46" s="21" t="s">
        <v>598</v>
      </c>
      <c r="P46" s="79" t="s">
        <v>599</v>
      </c>
      <c r="Q46" s="40"/>
      <c r="R46" s="38"/>
      <c r="S46" s="38"/>
      <c r="T46" s="38"/>
    </row>
    <row r="47" spans="1:38" s="422" customFormat="1" ht="15" customHeight="1">
      <c r="A47" s="458">
        <v>1</v>
      </c>
      <c r="B47" s="434">
        <v>43949</v>
      </c>
      <c r="C47" s="459"/>
      <c r="D47" s="391" t="s">
        <v>86</v>
      </c>
      <c r="E47" s="399" t="s">
        <v>602</v>
      </c>
      <c r="F47" s="399">
        <v>1487.5</v>
      </c>
      <c r="G47" s="460">
        <v>1440</v>
      </c>
      <c r="H47" s="460">
        <v>1435</v>
      </c>
      <c r="I47" s="399" t="s">
        <v>3592</v>
      </c>
      <c r="J47" s="392" t="s">
        <v>3643</v>
      </c>
      <c r="K47" s="392">
        <f t="shared" ref="K47" si="20">H47-F47</f>
        <v>-52.5</v>
      </c>
      <c r="L47" s="393">
        <f t="shared" ref="L47:L48" si="21">K47/F47</f>
        <v>-3.5294117647058823E-2</v>
      </c>
      <c r="M47" s="435"/>
      <c r="N47" s="435"/>
      <c r="O47" s="392" t="s">
        <v>665</v>
      </c>
      <c r="P47" s="435">
        <v>43955</v>
      </c>
      <c r="Q47" s="7"/>
      <c r="R47" s="345" t="s">
        <v>3188</v>
      </c>
      <c r="S47" s="446"/>
      <c r="T47" s="446"/>
      <c r="U47" s="446"/>
      <c r="V47" s="446"/>
      <c r="W47" s="446"/>
      <c r="X47" s="446"/>
      <c r="Y47" s="446"/>
      <c r="Z47" s="446"/>
      <c r="AA47" s="446"/>
    </row>
    <row r="48" spans="1:38" s="422" customFormat="1" ht="15" customHeight="1">
      <c r="A48" s="461">
        <v>2</v>
      </c>
      <c r="B48" s="433">
        <v>43949</v>
      </c>
      <c r="C48" s="462"/>
      <c r="D48" s="394" t="s">
        <v>3633</v>
      </c>
      <c r="E48" s="400" t="s">
        <v>602</v>
      </c>
      <c r="F48" s="400">
        <v>327</v>
      </c>
      <c r="G48" s="457">
        <v>315</v>
      </c>
      <c r="H48" s="457">
        <v>334</v>
      </c>
      <c r="I48" s="400">
        <v>350</v>
      </c>
      <c r="J48" s="65" t="s">
        <v>3611</v>
      </c>
      <c r="K48" s="65">
        <f>H48-F48</f>
        <v>7</v>
      </c>
      <c r="L48" s="395">
        <f t="shared" si="21"/>
        <v>2.1406727828746176E-2</v>
      </c>
      <c r="M48" s="457"/>
      <c r="N48" s="65"/>
      <c r="O48" s="65" t="s">
        <v>601</v>
      </c>
      <c r="P48" s="436">
        <v>43955</v>
      </c>
      <c r="Q48" s="7"/>
      <c r="R48" s="345" t="s">
        <v>3188</v>
      </c>
      <c r="S48" s="446"/>
      <c r="T48" s="446"/>
      <c r="U48" s="446"/>
      <c r="V48" s="446"/>
      <c r="W48" s="446"/>
      <c r="X48" s="446"/>
      <c r="Y48" s="446"/>
      <c r="Z48" s="446"/>
      <c r="AA48" s="446"/>
    </row>
    <row r="49" spans="1:27" s="422" customFormat="1" ht="15" customHeight="1">
      <c r="A49" s="458">
        <v>3</v>
      </c>
      <c r="B49" s="434">
        <v>43951</v>
      </c>
      <c r="C49" s="459"/>
      <c r="D49" s="391" t="s">
        <v>67</v>
      </c>
      <c r="E49" s="399" t="s">
        <v>602</v>
      </c>
      <c r="F49" s="399">
        <v>510.5</v>
      </c>
      <c r="G49" s="460">
        <v>493</v>
      </c>
      <c r="H49" s="460">
        <v>491</v>
      </c>
      <c r="I49" s="399" t="s">
        <v>3634</v>
      </c>
      <c r="J49" s="392" t="s">
        <v>3637</v>
      </c>
      <c r="K49" s="392">
        <f t="shared" ref="K49" si="22">H49-F49</f>
        <v>-19.5</v>
      </c>
      <c r="L49" s="393">
        <f t="shared" ref="L49" si="23">K49/F49</f>
        <v>-3.8197845249755141E-2</v>
      </c>
      <c r="M49" s="435"/>
      <c r="N49" s="435"/>
      <c r="O49" s="392" t="s">
        <v>665</v>
      </c>
      <c r="P49" s="435">
        <v>43955</v>
      </c>
      <c r="Q49" s="7"/>
      <c r="R49" s="345" t="s">
        <v>604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27" s="422" customFormat="1" ht="15" customHeight="1">
      <c r="A50" s="458">
        <v>4</v>
      </c>
      <c r="B50" s="434">
        <v>43951</v>
      </c>
      <c r="C50" s="459"/>
      <c r="D50" s="391" t="s">
        <v>254</v>
      </c>
      <c r="E50" s="399" t="s">
        <v>602</v>
      </c>
      <c r="F50" s="399">
        <v>499.5</v>
      </c>
      <c r="G50" s="460">
        <v>482</v>
      </c>
      <c r="H50" s="460">
        <v>480.5</v>
      </c>
      <c r="I50" s="399">
        <v>530</v>
      </c>
      <c r="J50" s="392" t="s">
        <v>3638</v>
      </c>
      <c r="K50" s="392">
        <f t="shared" ref="K50" si="24">H50-F50</f>
        <v>-19</v>
      </c>
      <c r="L50" s="393">
        <f t="shared" ref="L50" si="25">K50/F50</f>
        <v>-3.8038038038038041E-2</v>
      </c>
      <c r="M50" s="435"/>
      <c r="N50" s="435"/>
      <c r="O50" s="392" t="s">
        <v>665</v>
      </c>
      <c r="P50" s="435">
        <v>43955</v>
      </c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27" s="422" customFormat="1" ht="15" customHeight="1">
      <c r="A51" s="458">
        <v>5</v>
      </c>
      <c r="B51" s="434">
        <v>43955</v>
      </c>
      <c r="C51" s="459"/>
      <c r="D51" s="391" t="s">
        <v>89</v>
      </c>
      <c r="E51" s="399" t="s">
        <v>602</v>
      </c>
      <c r="F51" s="399">
        <v>473</v>
      </c>
      <c r="G51" s="460">
        <v>454</v>
      </c>
      <c r="H51" s="460">
        <v>454</v>
      </c>
      <c r="I51" s="399" t="s">
        <v>3641</v>
      </c>
      <c r="J51" s="392" t="s">
        <v>3638</v>
      </c>
      <c r="K51" s="392">
        <f t="shared" ref="K51" si="26">H51-F51</f>
        <v>-19</v>
      </c>
      <c r="L51" s="393">
        <f t="shared" ref="L51" si="27">K51/F51</f>
        <v>-4.0169133192389003E-2</v>
      </c>
      <c r="M51" s="435"/>
      <c r="N51" s="435"/>
      <c r="O51" s="392" t="s">
        <v>665</v>
      </c>
      <c r="P51" s="435">
        <v>43956</v>
      </c>
      <c r="Q51" s="7"/>
      <c r="R51" s="345" t="s">
        <v>604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27" s="422" customFormat="1" ht="15" customHeight="1">
      <c r="A52" s="461">
        <v>6</v>
      </c>
      <c r="B52" s="433">
        <v>43956</v>
      </c>
      <c r="C52" s="462"/>
      <c r="D52" s="394" t="s">
        <v>179</v>
      </c>
      <c r="E52" s="400" t="s">
        <v>3644</v>
      </c>
      <c r="F52" s="400">
        <v>471.5</v>
      </c>
      <c r="G52" s="457">
        <v>492</v>
      </c>
      <c r="H52" s="457">
        <v>463</v>
      </c>
      <c r="I52" s="400" t="s">
        <v>3645</v>
      </c>
      <c r="J52" s="65" t="s">
        <v>3646</v>
      </c>
      <c r="K52" s="65">
        <f>F52-H52</f>
        <v>8.5</v>
      </c>
      <c r="L52" s="395">
        <f t="shared" ref="L52:L53" si="28">K52/F52</f>
        <v>1.8027571580063628E-2</v>
      </c>
      <c r="M52" s="457"/>
      <c r="N52" s="65"/>
      <c r="O52" s="65" t="s">
        <v>601</v>
      </c>
      <c r="P52" s="469">
        <v>43956</v>
      </c>
      <c r="Q52" s="7"/>
      <c r="R52" s="345" t="s">
        <v>604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27" s="422" customFormat="1" ht="15" customHeight="1">
      <c r="A53" s="461">
        <v>7</v>
      </c>
      <c r="B53" s="433">
        <v>43956</v>
      </c>
      <c r="C53" s="462"/>
      <c r="D53" s="394" t="s">
        <v>255</v>
      </c>
      <c r="E53" s="400" t="s">
        <v>602</v>
      </c>
      <c r="F53" s="400">
        <v>170</v>
      </c>
      <c r="G53" s="457">
        <v>164</v>
      </c>
      <c r="H53" s="457">
        <v>173.5</v>
      </c>
      <c r="I53" s="400">
        <v>185</v>
      </c>
      <c r="J53" s="65" t="s">
        <v>3665</v>
      </c>
      <c r="K53" s="65">
        <f>H53-F53</f>
        <v>3.5</v>
      </c>
      <c r="L53" s="395">
        <f t="shared" si="28"/>
        <v>2.0588235294117647E-2</v>
      </c>
      <c r="M53" s="457"/>
      <c r="N53" s="65"/>
      <c r="O53" s="65" t="s">
        <v>601</v>
      </c>
      <c r="P53" s="436">
        <v>43958</v>
      </c>
      <c r="Q53" s="7"/>
      <c r="R53" s="345" t="s">
        <v>3188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27" s="422" customFormat="1" ht="15" customHeight="1">
      <c r="A54" s="461">
        <v>8</v>
      </c>
      <c r="B54" s="433">
        <v>43957</v>
      </c>
      <c r="C54" s="462"/>
      <c r="D54" s="394" t="s">
        <v>54</v>
      </c>
      <c r="E54" s="400" t="s">
        <v>602</v>
      </c>
      <c r="F54" s="400">
        <v>647</v>
      </c>
      <c r="G54" s="457">
        <v>625</v>
      </c>
      <c r="H54" s="457">
        <v>660</v>
      </c>
      <c r="I54" s="400">
        <v>690</v>
      </c>
      <c r="J54" s="65" t="s">
        <v>3668</v>
      </c>
      <c r="K54" s="65">
        <f>H54-F54</f>
        <v>13</v>
      </c>
      <c r="L54" s="395">
        <f t="shared" ref="L54:L56" si="29">K54/F54</f>
        <v>2.009273570324575E-2</v>
      </c>
      <c r="M54" s="457"/>
      <c r="N54" s="65"/>
      <c r="O54" s="65" t="s">
        <v>601</v>
      </c>
      <c r="P54" s="469">
        <v>43957</v>
      </c>
      <c r="Q54" s="7"/>
      <c r="R54" s="345" t="s">
        <v>3188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27" s="422" customFormat="1" ht="15" customHeight="1">
      <c r="A55" s="458">
        <v>9</v>
      </c>
      <c r="B55" s="434">
        <v>43958</v>
      </c>
      <c r="C55" s="459"/>
      <c r="D55" s="391" t="s">
        <v>48</v>
      </c>
      <c r="E55" s="399" t="s">
        <v>602</v>
      </c>
      <c r="F55" s="399">
        <v>1320</v>
      </c>
      <c r="G55" s="460">
        <v>1270</v>
      </c>
      <c r="H55" s="460">
        <v>1275</v>
      </c>
      <c r="I55" s="399" t="s">
        <v>3662</v>
      </c>
      <c r="J55" s="392" t="s">
        <v>3663</v>
      </c>
      <c r="K55" s="392">
        <f t="shared" ref="K55" si="30">H55-F55</f>
        <v>-45</v>
      </c>
      <c r="L55" s="393">
        <f t="shared" si="29"/>
        <v>-3.4090909090909088E-2</v>
      </c>
      <c r="M55" s="435"/>
      <c r="N55" s="435"/>
      <c r="O55" s="392" t="s">
        <v>665</v>
      </c>
      <c r="P55" s="470">
        <v>43958</v>
      </c>
      <c r="Q55" s="7"/>
      <c r="R55" s="345" t="s">
        <v>3188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27" s="422" customFormat="1" ht="15" customHeight="1">
      <c r="A56" s="461">
        <v>10</v>
      </c>
      <c r="B56" s="433">
        <v>43958</v>
      </c>
      <c r="C56" s="394"/>
      <c r="D56" s="394" t="s">
        <v>134</v>
      </c>
      <c r="E56" s="400" t="s">
        <v>602</v>
      </c>
      <c r="F56" s="457">
        <v>1200</v>
      </c>
      <c r="G56" s="457">
        <v>1165</v>
      </c>
      <c r="H56" s="400">
        <v>1228.5</v>
      </c>
      <c r="I56" s="461" t="s">
        <v>3664</v>
      </c>
      <c r="J56" s="433" t="s">
        <v>3676</v>
      </c>
      <c r="K56" s="65">
        <f>H56-F56</f>
        <v>28.5</v>
      </c>
      <c r="L56" s="395">
        <f t="shared" si="29"/>
        <v>2.375E-2</v>
      </c>
      <c r="M56" s="400"/>
      <c r="N56" s="457"/>
      <c r="O56" s="457" t="s">
        <v>601</v>
      </c>
      <c r="P56" s="436">
        <v>43959</v>
      </c>
      <c r="Q56" s="7"/>
      <c r="R56" s="345" t="s">
        <v>604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27" s="422" customFormat="1" ht="15" customHeight="1">
      <c r="A57" s="461">
        <v>11</v>
      </c>
      <c r="B57" s="433">
        <v>43958</v>
      </c>
      <c r="C57" s="394"/>
      <c r="D57" s="394" t="s">
        <v>3466</v>
      </c>
      <c r="E57" s="400" t="s">
        <v>602</v>
      </c>
      <c r="F57" s="457">
        <v>340.5</v>
      </c>
      <c r="G57" s="457">
        <v>327</v>
      </c>
      <c r="H57" s="400">
        <v>349</v>
      </c>
      <c r="I57" s="461" t="s">
        <v>3666</v>
      </c>
      <c r="J57" s="65" t="s">
        <v>3646</v>
      </c>
      <c r="K57" s="65">
        <f>H57-F57</f>
        <v>8.5</v>
      </c>
      <c r="L57" s="395">
        <f t="shared" ref="L57" si="31">K57/F57</f>
        <v>2.4963289280469897E-2</v>
      </c>
      <c r="M57" s="457"/>
      <c r="N57" s="65"/>
      <c r="O57" s="65" t="s">
        <v>601</v>
      </c>
      <c r="P57" s="436">
        <v>43959</v>
      </c>
      <c r="Q57" s="7"/>
      <c r="R57" s="345" t="s">
        <v>3188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27" s="422" customFormat="1" ht="15" customHeight="1">
      <c r="A58" s="482">
        <v>12</v>
      </c>
      <c r="B58" s="483">
        <v>43959</v>
      </c>
      <c r="C58" s="484"/>
      <c r="D58" s="485" t="s">
        <v>139</v>
      </c>
      <c r="E58" s="486" t="s">
        <v>602</v>
      </c>
      <c r="F58" s="486">
        <v>390</v>
      </c>
      <c r="G58" s="487">
        <v>377</v>
      </c>
      <c r="H58" s="487">
        <v>390</v>
      </c>
      <c r="I58" s="486" t="s">
        <v>3672</v>
      </c>
      <c r="J58" s="488" t="s">
        <v>710</v>
      </c>
      <c r="K58" s="488">
        <f>H58-F58</f>
        <v>0</v>
      </c>
      <c r="L58" s="489">
        <f t="shared" ref="L58:L59" si="32">K58/F58</f>
        <v>0</v>
      </c>
      <c r="M58" s="487"/>
      <c r="N58" s="488"/>
      <c r="O58" s="488" t="s">
        <v>710</v>
      </c>
      <c r="P58" s="490">
        <v>43962</v>
      </c>
      <c r="Q58" s="7"/>
      <c r="R58" s="345" t="s">
        <v>604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27" s="422" customFormat="1" ht="15" customHeight="1">
      <c r="A59" s="491">
        <v>13</v>
      </c>
      <c r="B59" s="434">
        <v>43962</v>
      </c>
      <c r="C59" s="492"/>
      <c r="D59" s="391" t="s">
        <v>42</v>
      </c>
      <c r="E59" s="399" t="s">
        <v>3644</v>
      </c>
      <c r="F59" s="399">
        <v>289</v>
      </c>
      <c r="G59" s="493">
        <v>301</v>
      </c>
      <c r="H59" s="493">
        <v>300.5</v>
      </c>
      <c r="I59" s="399" t="s">
        <v>3678</v>
      </c>
      <c r="J59" s="392" t="s">
        <v>3697</v>
      </c>
      <c r="K59" s="392">
        <f>F59-H59</f>
        <v>-11.5</v>
      </c>
      <c r="L59" s="393">
        <f t="shared" si="32"/>
        <v>-3.9792387543252594E-2</v>
      </c>
      <c r="M59" s="460"/>
      <c r="N59" s="392"/>
      <c r="O59" s="392" t="s">
        <v>665</v>
      </c>
      <c r="P59" s="435">
        <v>43964</v>
      </c>
      <c r="Q59" s="7"/>
      <c r="R59" s="345" t="s">
        <v>604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27" s="422" customFormat="1" ht="15" customHeight="1">
      <c r="A60" s="461">
        <v>14</v>
      </c>
      <c r="B60" s="433">
        <v>43962</v>
      </c>
      <c r="C60" s="462"/>
      <c r="D60" s="394" t="s">
        <v>180</v>
      </c>
      <c r="E60" s="400" t="s">
        <v>3644</v>
      </c>
      <c r="F60" s="400">
        <v>387</v>
      </c>
      <c r="G60" s="457">
        <v>403</v>
      </c>
      <c r="H60" s="457">
        <v>382</v>
      </c>
      <c r="I60" s="400" t="s">
        <v>3679</v>
      </c>
      <c r="J60" s="65" t="s">
        <v>3687</v>
      </c>
      <c r="K60" s="65">
        <f>F60-H60</f>
        <v>5</v>
      </c>
      <c r="L60" s="395">
        <f t="shared" ref="L60:L61" si="33">K60/F60</f>
        <v>1.2919896640826873E-2</v>
      </c>
      <c r="M60" s="457"/>
      <c r="N60" s="65"/>
      <c r="O60" s="65" t="s">
        <v>601</v>
      </c>
      <c r="P60" s="436">
        <v>43963</v>
      </c>
      <c r="Q60" s="7"/>
      <c r="R60" s="345" t="s">
        <v>604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27" s="422" customFormat="1" ht="15" customHeight="1">
      <c r="A61" s="461">
        <v>15</v>
      </c>
      <c r="B61" s="433">
        <v>43962</v>
      </c>
      <c r="C61" s="462"/>
      <c r="D61" s="394" t="s">
        <v>61</v>
      </c>
      <c r="E61" s="400" t="s">
        <v>602</v>
      </c>
      <c r="F61" s="400">
        <v>920</v>
      </c>
      <c r="G61" s="457">
        <v>890</v>
      </c>
      <c r="H61" s="457">
        <v>945</v>
      </c>
      <c r="I61" s="400" t="s">
        <v>3680</v>
      </c>
      <c r="J61" s="65" t="s">
        <v>745</v>
      </c>
      <c r="K61" s="65">
        <f>H61-F61</f>
        <v>25</v>
      </c>
      <c r="L61" s="395">
        <f t="shared" si="33"/>
        <v>2.717391304347826E-2</v>
      </c>
      <c r="M61" s="457"/>
      <c r="N61" s="65"/>
      <c r="O61" s="65" t="s">
        <v>601</v>
      </c>
      <c r="P61" s="436">
        <v>43964</v>
      </c>
      <c r="Q61" s="7"/>
      <c r="R61" s="345" t="s">
        <v>3188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27" s="422" customFormat="1" ht="15" customHeight="1">
      <c r="A62" s="458">
        <v>16</v>
      </c>
      <c r="B62" s="434">
        <v>43962</v>
      </c>
      <c r="C62" s="459"/>
      <c r="D62" s="391" t="s">
        <v>111</v>
      </c>
      <c r="E62" s="399" t="s">
        <v>602</v>
      </c>
      <c r="F62" s="399">
        <v>932.5</v>
      </c>
      <c r="G62" s="460">
        <v>898</v>
      </c>
      <c r="H62" s="460">
        <v>895</v>
      </c>
      <c r="I62" s="399" t="s">
        <v>3681</v>
      </c>
      <c r="J62" s="392" t="s">
        <v>3686</v>
      </c>
      <c r="K62" s="392">
        <f t="shared" ref="K62" si="34">H62-F62</f>
        <v>-37.5</v>
      </c>
      <c r="L62" s="393">
        <f t="shared" ref="L62:L63" si="35">K62/F62</f>
        <v>-4.0214477211796246E-2</v>
      </c>
      <c r="M62" s="435"/>
      <c r="N62" s="435"/>
      <c r="O62" s="392" t="s">
        <v>665</v>
      </c>
      <c r="P62" s="435">
        <v>43963</v>
      </c>
      <c r="Q62" s="7"/>
      <c r="R62" s="345" t="s">
        <v>3188</v>
      </c>
      <c r="S62" s="446"/>
      <c r="T62" s="446"/>
      <c r="U62" s="446"/>
      <c r="V62" s="446"/>
      <c r="W62" s="446"/>
      <c r="X62" s="446"/>
      <c r="Y62" s="446"/>
      <c r="Z62" s="446"/>
      <c r="AA62" s="446"/>
    </row>
    <row r="63" spans="1:27" s="422" customFormat="1" ht="15" customHeight="1">
      <c r="A63" s="461">
        <v>17</v>
      </c>
      <c r="B63" s="433">
        <v>43962</v>
      </c>
      <c r="C63" s="462"/>
      <c r="D63" s="394" t="s">
        <v>117</v>
      </c>
      <c r="E63" s="400" t="s">
        <v>602</v>
      </c>
      <c r="F63" s="400">
        <v>2027.5</v>
      </c>
      <c r="G63" s="457">
        <v>1970</v>
      </c>
      <c r="H63" s="457">
        <v>2075</v>
      </c>
      <c r="I63" s="400" t="s">
        <v>3685</v>
      </c>
      <c r="J63" s="65" t="s">
        <v>732</v>
      </c>
      <c r="K63" s="65">
        <f>H63-F63</f>
        <v>47.5</v>
      </c>
      <c r="L63" s="395">
        <f t="shared" si="35"/>
        <v>2.3427866831072751E-2</v>
      </c>
      <c r="M63" s="457"/>
      <c r="N63" s="65"/>
      <c r="O63" s="65" t="s">
        <v>601</v>
      </c>
      <c r="P63" s="436">
        <v>43964</v>
      </c>
      <c r="Q63" s="7"/>
      <c r="R63" s="345" t="s">
        <v>604</v>
      </c>
      <c r="S63" s="446"/>
      <c r="T63" s="446"/>
      <c r="U63" s="446"/>
      <c r="V63" s="446"/>
      <c r="W63" s="446"/>
      <c r="X63" s="446"/>
      <c r="Y63" s="446"/>
      <c r="Z63" s="446"/>
      <c r="AA63" s="446"/>
    </row>
    <row r="64" spans="1:27" s="422" customFormat="1" ht="15" customHeight="1">
      <c r="A64" s="461">
        <v>18</v>
      </c>
      <c r="B64" s="433">
        <v>43963</v>
      </c>
      <c r="C64" s="462"/>
      <c r="D64" s="394" t="s">
        <v>254</v>
      </c>
      <c r="E64" s="400" t="s">
        <v>602</v>
      </c>
      <c r="F64" s="400">
        <v>520</v>
      </c>
      <c r="G64" s="457">
        <v>500</v>
      </c>
      <c r="H64" s="457">
        <v>531.5</v>
      </c>
      <c r="I64" s="400" t="s">
        <v>3690</v>
      </c>
      <c r="J64" s="65" t="s">
        <v>3691</v>
      </c>
      <c r="K64" s="65">
        <f>H64-F64</f>
        <v>11.5</v>
      </c>
      <c r="L64" s="395">
        <f t="shared" ref="L64:L66" si="36">K64/F64</f>
        <v>2.2115384615384617E-2</v>
      </c>
      <c r="M64" s="457"/>
      <c r="N64" s="65"/>
      <c r="O64" s="65" t="s">
        <v>601</v>
      </c>
      <c r="P64" s="469">
        <v>43963</v>
      </c>
      <c r="Q64" s="7"/>
      <c r="R64" s="345" t="s">
        <v>3188</v>
      </c>
      <c r="S64" s="446"/>
      <c r="T64" s="446"/>
      <c r="U64" s="446"/>
      <c r="V64" s="446"/>
      <c r="W64" s="446"/>
      <c r="X64" s="446"/>
      <c r="Y64" s="446"/>
      <c r="Z64" s="446"/>
      <c r="AA64" s="446"/>
    </row>
    <row r="65" spans="1:34" s="422" customFormat="1" ht="15" customHeight="1">
      <c r="A65" s="461">
        <v>19</v>
      </c>
      <c r="B65" s="433">
        <v>43963</v>
      </c>
      <c r="C65" s="462"/>
      <c r="D65" s="394" t="s">
        <v>84</v>
      </c>
      <c r="E65" s="400" t="s">
        <v>602</v>
      </c>
      <c r="F65" s="400">
        <v>570</v>
      </c>
      <c r="G65" s="457">
        <v>548</v>
      </c>
      <c r="H65" s="457">
        <v>600</v>
      </c>
      <c r="I65" s="400" t="s">
        <v>3693</v>
      </c>
      <c r="J65" s="65" t="s">
        <v>3696</v>
      </c>
      <c r="K65" s="65">
        <f>H65-F65</f>
        <v>30</v>
      </c>
      <c r="L65" s="395">
        <f t="shared" si="36"/>
        <v>5.2631578947368418E-2</v>
      </c>
      <c r="M65" s="457"/>
      <c r="N65" s="65"/>
      <c r="O65" s="65" t="s">
        <v>601</v>
      </c>
      <c r="P65" s="436">
        <v>43964</v>
      </c>
      <c r="Q65" s="7"/>
      <c r="R65" s="345" t="s">
        <v>604</v>
      </c>
      <c r="S65" s="446"/>
      <c r="T65" s="446"/>
      <c r="U65" s="446"/>
      <c r="V65" s="446"/>
      <c r="W65" s="446"/>
      <c r="X65" s="446"/>
      <c r="Y65" s="446"/>
      <c r="Z65" s="446"/>
      <c r="AA65" s="446"/>
    </row>
    <row r="66" spans="1:34" s="422" customFormat="1" ht="15" customHeight="1">
      <c r="A66" s="482">
        <v>20</v>
      </c>
      <c r="B66" s="483">
        <v>43964</v>
      </c>
      <c r="C66" s="484"/>
      <c r="D66" s="485" t="s">
        <v>84</v>
      </c>
      <c r="E66" s="486" t="s">
        <v>602</v>
      </c>
      <c r="F66" s="486">
        <v>572</v>
      </c>
      <c r="G66" s="487">
        <v>549</v>
      </c>
      <c r="H66" s="487">
        <v>573.5</v>
      </c>
      <c r="I66" s="486" t="s">
        <v>3693</v>
      </c>
      <c r="J66" s="488" t="s">
        <v>3721</v>
      </c>
      <c r="K66" s="488">
        <f>H66-F66</f>
        <v>1.5</v>
      </c>
      <c r="L66" s="489">
        <f t="shared" si="36"/>
        <v>2.6223776223776225E-3</v>
      </c>
      <c r="M66" s="487"/>
      <c r="N66" s="488"/>
      <c r="O66" s="488" t="s">
        <v>710</v>
      </c>
      <c r="P66" s="490">
        <v>43966</v>
      </c>
      <c r="Q66" s="7"/>
      <c r="R66" s="345" t="s">
        <v>604</v>
      </c>
      <c r="S66" s="446"/>
      <c r="T66" s="446"/>
      <c r="U66" s="446"/>
      <c r="V66" s="446"/>
      <c r="W66" s="446"/>
      <c r="X66" s="446"/>
      <c r="Y66" s="446"/>
      <c r="Z66" s="446"/>
      <c r="AA66" s="446"/>
    </row>
    <row r="67" spans="1:34" s="422" customFormat="1" ht="15" customHeight="1">
      <c r="A67" s="458">
        <v>21</v>
      </c>
      <c r="B67" s="434">
        <v>43964</v>
      </c>
      <c r="C67" s="459"/>
      <c r="D67" s="391" t="s">
        <v>3710</v>
      </c>
      <c r="E67" s="399" t="s">
        <v>602</v>
      </c>
      <c r="F67" s="399">
        <v>519</v>
      </c>
      <c r="G67" s="460">
        <v>498</v>
      </c>
      <c r="H67" s="460">
        <v>497.5</v>
      </c>
      <c r="I67" s="399" t="s">
        <v>3690</v>
      </c>
      <c r="J67" s="392" t="s">
        <v>3715</v>
      </c>
      <c r="K67" s="392">
        <f t="shared" ref="K67" si="37">H67-F67</f>
        <v>-21.5</v>
      </c>
      <c r="L67" s="393">
        <f t="shared" ref="L67" si="38">K67/F67</f>
        <v>-4.1425818882466284E-2</v>
      </c>
      <c r="M67" s="435"/>
      <c r="N67" s="435"/>
      <c r="O67" s="392" t="s">
        <v>665</v>
      </c>
      <c r="P67" s="435">
        <v>43965</v>
      </c>
      <c r="Q67" s="7"/>
      <c r="R67" s="345" t="s">
        <v>3188</v>
      </c>
      <c r="S67" s="446"/>
      <c r="T67" s="446"/>
      <c r="U67" s="446"/>
      <c r="V67" s="446"/>
      <c r="W67" s="446"/>
      <c r="X67" s="446"/>
      <c r="Y67" s="446"/>
      <c r="Z67" s="446"/>
      <c r="AA67" s="446"/>
    </row>
    <row r="68" spans="1:34" s="422" customFormat="1" ht="15" customHeight="1">
      <c r="A68" s="403">
        <v>22</v>
      </c>
      <c r="B68" s="427">
        <v>43964</v>
      </c>
      <c r="C68" s="379"/>
      <c r="D68" s="380" t="s">
        <v>117</v>
      </c>
      <c r="E68" s="426" t="s">
        <v>602</v>
      </c>
      <c r="F68" s="426" t="s">
        <v>3711</v>
      </c>
      <c r="G68" s="408">
        <v>1945</v>
      </c>
      <c r="H68" s="408"/>
      <c r="I68" s="426" t="s">
        <v>3712</v>
      </c>
      <c r="J68" s="407" t="s">
        <v>603</v>
      </c>
      <c r="K68" s="407"/>
      <c r="L68" s="383"/>
      <c r="M68" s="408"/>
      <c r="N68" s="407"/>
      <c r="O68" s="407"/>
      <c r="P68" s="385"/>
      <c r="Q68" s="7"/>
      <c r="R68" s="345" t="s">
        <v>604</v>
      </c>
      <c r="S68" s="446"/>
      <c r="T68" s="446"/>
      <c r="U68" s="446"/>
      <c r="V68" s="446"/>
      <c r="W68" s="446"/>
      <c r="X68" s="446"/>
      <c r="Y68" s="446"/>
      <c r="Z68" s="446"/>
      <c r="AA68" s="446"/>
    </row>
    <row r="69" spans="1:34" s="422" customFormat="1" ht="15" customHeight="1">
      <c r="A69" s="458">
        <v>23</v>
      </c>
      <c r="B69" s="434">
        <v>43964</v>
      </c>
      <c r="C69" s="459"/>
      <c r="D69" s="391" t="s">
        <v>111</v>
      </c>
      <c r="E69" s="399" t="s">
        <v>602</v>
      </c>
      <c r="F69" s="399">
        <v>926</v>
      </c>
      <c r="G69" s="460">
        <v>895</v>
      </c>
      <c r="H69" s="460">
        <v>896</v>
      </c>
      <c r="I69" s="399" t="s">
        <v>3713</v>
      </c>
      <c r="J69" s="392" t="s">
        <v>3714</v>
      </c>
      <c r="K69" s="392">
        <f t="shared" ref="K69" si="39">H69-F69</f>
        <v>-30</v>
      </c>
      <c r="L69" s="393">
        <f t="shared" ref="L69" si="40">K69/F69</f>
        <v>-3.2397408207343416E-2</v>
      </c>
      <c r="M69" s="435"/>
      <c r="N69" s="435"/>
      <c r="O69" s="392" t="s">
        <v>665</v>
      </c>
      <c r="P69" s="435">
        <v>43965</v>
      </c>
      <c r="Q69" s="7"/>
      <c r="R69" s="345" t="s">
        <v>604</v>
      </c>
      <c r="S69" s="446"/>
      <c r="T69" s="446"/>
      <c r="U69" s="446"/>
      <c r="V69" s="446"/>
      <c r="W69" s="446"/>
      <c r="X69" s="446"/>
      <c r="Y69" s="446"/>
      <c r="Z69" s="446"/>
      <c r="AA69" s="446"/>
    </row>
    <row r="70" spans="1:34" s="422" customFormat="1" ht="15" customHeight="1">
      <c r="A70" s="458">
        <v>24</v>
      </c>
      <c r="B70" s="434">
        <v>43964</v>
      </c>
      <c r="C70" s="459"/>
      <c r="D70" s="391" t="s">
        <v>113</v>
      </c>
      <c r="E70" s="399" t="s">
        <v>602</v>
      </c>
      <c r="F70" s="399">
        <v>262.5</v>
      </c>
      <c r="G70" s="460">
        <v>253</v>
      </c>
      <c r="H70" s="460">
        <v>253</v>
      </c>
      <c r="I70" s="399" t="s">
        <v>663</v>
      </c>
      <c r="J70" s="392" t="s">
        <v>3718</v>
      </c>
      <c r="K70" s="392">
        <f t="shared" ref="K70" si="41">H70-F70</f>
        <v>-9.5</v>
      </c>
      <c r="L70" s="393">
        <f t="shared" ref="L70:L71" si="42">K70/F70</f>
        <v>-3.619047619047619E-2</v>
      </c>
      <c r="M70" s="435"/>
      <c r="N70" s="435"/>
      <c r="O70" s="392" t="s">
        <v>665</v>
      </c>
      <c r="P70" s="435">
        <v>43965</v>
      </c>
      <c r="Q70" s="7"/>
      <c r="R70" s="345" t="s">
        <v>3188</v>
      </c>
      <c r="S70" s="446"/>
      <c r="T70" s="446"/>
      <c r="U70" s="446"/>
      <c r="V70" s="446"/>
      <c r="W70" s="446"/>
      <c r="X70" s="446"/>
      <c r="Y70" s="446"/>
      <c r="Z70" s="446"/>
      <c r="AA70" s="446"/>
    </row>
    <row r="71" spans="1:34" s="422" customFormat="1" ht="15" customHeight="1">
      <c r="A71" s="461">
        <v>25</v>
      </c>
      <c r="B71" s="433">
        <v>43969</v>
      </c>
      <c r="C71" s="462"/>
      <c r="D71" s="394" t="s">
        <v>46</v>
      </c>
      <c r="E71" s="400" t="s">
        <v>3644</v>
      </c>
      <c r="F71" s="400">
        <v>576.5</v>
      </c>
      <c r="G71" s="457">
        <v>595</v>
      </c>
      <c r="H71" s="457">
        <v>563</v>
      </c>
      <c r="I71" s="400" t="s">
        <v>3731</v>
      </c>
      <c r="J71" s="65" t="s">
        <v>3687</v>
      </c>
      <c r="K71" s="65">
        <f>F71-H71</f>
        <v>13.5</v>
      </c>
      <c r="L71" s="395">
        <f t="shared" si="42"/>
        <v>2.3417172593235037E-2</v>
      </c>
      <c r="M71" s="457"/>
      <c r="N71" s="65"/>
      <c r="O71" s="65" t="s">
        <v>601</v>
      </c>
      <c r="P71" s="469">
        <v>43969</v>
      </c>
      <c r="Q71" s="7"/>
      <c r="R71" s="345" t="s">
        <v>604</v>
      </c>
      <c r="S71" s="446"/>
      <c r="T71" s="446"/>
      <c r="U71" s="446"/>
      <c r="V71" s="446"/>
      <c r="W71" s="446"/>
      <c r="X71" s="446"/>
      <c r="Y71" s="446"/>
      <c r="Z71" s="446"/>
      <c r="AA71" s="446"/>
    </row>
    <row r="72" spans="1:34" s="422" customFormat="1" ht="15" customHeight="1">
      <c r="A72" s="403">
        <v>26</v>
      </c>
      <c r="B72" s="427">
        <v>43971</v>
      </c>
      <c r="C72" s="379"/>
      <c r="D72" s="380" t="s">
        <v>46</v>
      </c>
      <c r="E72" s="426" t="s">
        <v>3644</v>
      </c>
      <c r="F72" s="426" t="s">
        <v>3761</v>
      </c>
      <c r="G72" s="408">
        <v>586</v>
      </c>
      <c r="H72" s="408"/>
      <c r="I72" s="426" t="s">
        <v>3731</v>
      </c>
      <c r="J72" s="407"/>
      <c r="K72" s="407"/>
      <c r="L72" s="383"/>
      <c r="M72" s="404"/>
      <c r="N72" s="404"/>
      <c r="O72" s="407"/>
      <c r="P72" s="404"/>
      <c r="Q72" s="7"/>
      <c r="R72" s="345"/>
      <c r="S72" s="446"/>
      <c r="T72" s="446"/>
      <c r="U72" s="446"/>
      <c r="V72" s="446"/>
      <c r="W72" s="446"/>
      <c r="X72" s="446"/>
      <c r="Y72" s="446"/>
      <c r="Z72" s="446"/>
      <c r="AA72" s="446"/>
    </row>
    <row r="73" spans="1:34" ht="15" customHeight="1">
      <c r="A73" s="403"/>
      <c r="B73" s="427"/>
      <c r="C73" s="379"/>
      <c r="D73" s="437"/>
      <c r="E73" s="381"/>
      <c r="F73" s="381"/>
      <c r="G73" s="382"/>
      <c r="H73" s="382"/>
      <c r="I73" s="381"/>
      <c r="J73" s="378"/>
      <c r="K73" s="378"/>
      <c r="L73" s="383"/>
      <c r="M73" s="382"/>
      <c r="N73" s="384"/>
      <c r="O73" s="384"/>
      <c r="P73" s="385"/>
      <c r="Q73" s="11"/>
      <c r="R73" s="12"/>
      <c r="S73" s="16"/>
      <c r="T73" s="16"/>
      <c r="U73" s="16"/>
      <c r="V73" s="16"/>
      <c r="W73" s="16"/>
      <c r="X73" s="16"/>
      <c r="Y73" s="16"/>
      <c r="Z73" s="16"/>
      <c r="AA73" s="16"/>
    </row>
    <row r="74" spans="1:34" ht="44.25" customHeight="1">
      <c r="A74" s="23" t="s">
        <v>605</v>
      </c>
      <c r="B74" s="39"/>
      <c r="C74" s="39"/>
      <c r="D74" s="40"/>
      <c r="E74" s="36"/>
      <c r="F74" s="36"/>
      <c r="G74" s="35"/>
      <c r="H74" s="35"/>
      <c r="I74" s="36"/>
      <c r="J74" s="17"/>
      <c r="K74" s="80"/>
      <c r="L74" s="81"/>
      <c r="M74" s="80"/>
      <c r="N74" s="82"/>
      <c r="O74" s="80"/>
      <c r="P74" s="82"/>
      <c r="Q74" s="16"/>
      <c r="R74" s="12"/>
      <c r="S74" s="16"/>
      <c r="T74" s="16"/>
      <c r="U74" s="16"/>
      <c r="V74" s="16"/>
      <c r="W74" s="16"/>
      <c r="X74" s="16"/>
      <c r="Y74" s="16"/>
      <c r="Z74" s="5"/>
      <c r="AA74" s="5"/>
      <c r="AB74" s="5"/>
    </row>
    <row r="75" spans="1:34" s="6" customFormat="1">
      <c r="A75" s="29" t="s">
        <v>606</v>
      </c>
      <c r="B75" s="23"/>
      <c r="C75" s="23"/>
      <c r="D75" s="23"/>
      <c r="E75" s="5"/>
      <c r="F75" s="30" t="s">
        <v>607</v>
      </c>
      <c r="G75" s="41"/>
      <c r="H75" s="42"/>
      <c r="I75" s="83"/>
      <c r="J75" s="17"/>
      <c r="K75" s="84"/>
      <c r="L75" s="85"/>
      <c r="M75" s="86"/>
      <c r="N75" s="87"/>
      <c r="O75" s="88"/>
      <c r="P75" s="5"/>
      <c r="Q75" s="4"/>
      <c r="R75" s="12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9" customFormat="1" ht="14.25" customHeight="1">
      <c r="A76" s="29"/>
      <c r="B76" s="23"/>
      <c r="C76" s="23"/>
      <c r="D76" s="23"/>
      <c r="E76" s="32"/>
      <c r="F76" s="30" t="s">
        <v>609</v>
      </c>
      <c r="G76" s="41"/>
      <c r="H76" s="42"/>
      <c r="I76" s="83"/>
      <c r="J76" s="17"/>
      <c r="K76" s="84"/>
      <c r="L76" s="85"/>
      <c r="M76" s="86"/>
      <c r="N76" s="87"/>
      <c r="O76" s="88"/>
      <c r="P76" s="5"/>
      <c r="Q76" s="4"/>
      <c r="R76" s="12"/>
      <c r="S76" s="6"/>
      <c r="Y76" s="6"/>
      <c r="Z76" s="6"/>
    </row>
    <row r="77" spans="1:34" s="9" customFormat="1" ht="14.25" customHeight="1">
      <c r="A77" s="23"/>
      <c r="B77" s="23"/>
      <c r="C77" s="23"/>
      <c r="D77" s="23"/>
      <c r="E77" s="32"/>
      <c r="F77" s="17"/>
      <c r="G77" s="17"/>
      <c r="H77" s="31"/>
      <c r="I77" s="36"/>
      <c r="J77" s="72"/>
      <c r="K77" s="69"/>
      <c r="L77" s="70"/>
      <c r="M77" s="17"/>
      <c r="N77" s="73"/>
      <c r="O77" s="57"/>
      <c r="P77" s="8"/>
      <c r="Q77" s="4"/>
      <c r="R77" s="12"/>
      <c r="S77" s="6"/>
      <c r="Y77" s="6"/>
      <c r="Z77" s="6"/>
    </row>
    <row r="78" spans="1:34" s="9" customFormat="1" ht="15">
      <c r="A78" s="43" t="s">
        <v>616</v>
      </c>
      <c r="B78" s="43"/>
      <c r="C78" s="43"/>
      <c r="D78" s="43"/>
      <c r="E78" s="32"/>
      <c r="F78" s="17"/>
      <c r="G78" s="12"/>
      <c r="H78" s="17"/>
      <c r="I78" s="12"/>
      <c r="J78" s="89"/>
      <c r="K78" s="12"/>
      <c r="L78" s="12"/>
      <c r="M78" s="12"/>
      <c r="N78" s="12"/>
      <c r="O78" s="90"/>
      <c r="P78"/>
      <c r="Q78" s="4"/>
      <c r="R78" s="12"/>
      <c r="S78" s="6"/>
      <c r="Y78" s="6"/>
      <c r="Z78" s="6"/>
    </row>
    <row r="79" spans="1:34" s="9" customFormat="1" ht="38.25">
      <c r="A79" s="21" t="s">
        <v>16</v>
      </c>
      <c r="B79" s="21" t="s">
        <v>576</v>
      </c>
      <c r="C79" s="21"/>
      <c r="D79" s="22" t="s">
        <v>589</v>
      </c>
      <c r="E79" s="21" t="s">
        <v>590</v>
      </c>
      <c r="F79" s="21" t="s">
        <v>591</v>
      </c>
      <c r="G79" s="21" t="s">
        <v>611</v>
      </c>
      <c r="H79" s="21" t="s">
        <v>593</v>
      </c>
      <c r="I79" s="21" t="s">
        <v>594</v>
      </c>
      <c r="J79" s="20" t="s">
        <v>595</v>
      </c>
      <c r="K79" s="78" t="s">
        <v>617</v>
      </c>
      <c r="L79" s="78" t="s">
        <v>613</v>
      </c>
      <c r="M79" s="21" t="s">
        <v>614</v>
      </c>
      <c r="N79" s="20" t="s">
        <v>598</v>
      </c>
      <c r="O79" s="91" t="s">
        <v>599</v>
      </c>
      <c r="P79" s="5"/>
      <c r="Q79" s="4"/>
      <c r="R79" s="17"/>
      <c r="S79" s="6"/>
      <c r="Y79" s="6"/>
      <c r="Z79" s="6"/>
    </row>
    <row r="80" spans="1:34" s="9" customFormat="1" ht="14.25">
      <c r="A80" s="529"/>
      <c r="B80" s="530"/>
      <c r="C80" s="463"/>
      <c r="D80" s="406"/>
      <c r="E80" s="464"/>
      <c r="F80" s="465"/>
      <c r="G80" s="464"/>
      <c r="H80" s="464"/>
      <c r="I80" s="464"/>
      <c r="J80" s="530"/>
      <c r="K80" s="466"/>
      <c r="L80" s="525"/>
      <c r="M80" s="525"/>
      <c r="N80" s="525"/>
      <c r="O80" s="527"/>
      <c r="P80" s="409"/>
      <c r="Q80" s="409"/>
      <c r="R80" s="345"/>
      <c r="S80" s="40"/>
      <c r="Y80" s="6"/>
      <c r="Z80" s="6"/>
    </row>
    <row r="81" spans="1:34" s="9" customFormat="1" ht="14.25">
      <c r="A81" s="529"/>
      <c r="B81" s="530"/>
      <c r="C81" s="463"/>
      <c r="D81" s="406"/>
      <c r="E81" s="464"/>
      <c r="F81" s="467"/>
      <c r="G81" s="464"/>
      <c r="H81" s="464"/>
      <c r="I81" s="464"/>
      <c r="J81" s="530"/>
      <c r="K81" s="466"/>
      <c r="L81" s="526"/>
      <c r="M81" s="526"/>
      <c r="N81" s="526"/>
      <c r="O81" s="528"/>
      <c r="P81" s="409"/>
      <c r="Q81" s="409"/>
      <c r="R81" s="345"/>
      <c r="S81" s="40"/>
      <c r="Y81" s="6"/>
      <c r="Z81" s="6"/>
    </row>
    <row r="82" spans="1:34" s="9" customFormat="1" ht="14.25">
      <c r="A82" s="529"/>
      <c r="B82" s="530"/>
      <c r="C82" s="463"/>
      <c r="D82" s="406"/>
      <c r="E82" s="464"/>
      <c r="F82" s="465"/>
      <c r="G82" s="464"/>
      <c r="H82" s="464"/>
      <c r="I82" s="464"/>
      <c r="J82" s="530"/>
      <c r="K82" s="466"/>
      <c r="L82" s="525"/>
      <c r="M82" s="525"/>
      <c r="N82" s="525"/>
      <c r="O82" s="527"/>
      <c r="P82" s="409"/>
      <c r="Q82" s="409"/>
      <c r="R82" s="345"/>
      <c r="S82" s="40"/>
      <c r="Y82" s="6"/>
      <c r="Z82" s="6"/>
    </row>
    <row r="83" spans="1:34" s="9" customFormat="1" ht="14.25">
      <c r="A83" s="529"/>
      <c r="B83" s="530"/>
      <c r="C83" s="463"/>
      <c r="D83" s="406"/>
      <c r="E83" s="464"/>
      <c r="F83" s="467"/>
      <c r="G83" s="464"/>
      <c r="H83" s="464"/>
      <c r="I83" s="464"/>
      <c r="J83" s="530"/>
      <c r="K83" s="466"/>
      <c r="L83" s="526"/>
      <c r="M83" s="526"/>
      <c r="N83" s="526"/>
      <c r="O83" s="528"/>
      <c r="P83" s="4"/>
      <c r="Q83" s="4"/>
      <c r="R83" s="445"/>
      <c r="S83" s="6"/>
      <c r="Y83" s="6"/>
      <c r="Z83" s="6"/>
    </row>
    <row r="84" spans="1:34" s="9" customFormat="1" ht="14.25">
      <c r="A84" s="529"/>
      <c r="B84" s="530"/>
      <c r="C84" s="463"/>
      <c r="D84" s="406"/>
      <c r="E84" s="464"/>
      <c r="F84" s="465"/>
      <c r="G84" s="464"/>
      <c r="H84" s="464"/>
      <c r="I84" s="464"/>
      <c r="J84" s="530"/>
      <c r="K84" s="466"/>
      <c r="L84" s="525"/>
      <c r="M84" s="525"/>
      <c r="N84" s="525"/>
      <c r="O84" s="527"/>
      <c r="P84" s="4"/>
      <c r="Q84" s="4"/>
      <c r="R84" s="445"/>
      <c r="S84" s="6"/>
      <c r="Y84" s="6"/>
      <c r="Z84" s="6"/>
    </row>
    <row r="85" spans="1:34" s="9" customFormat="1" ht="14.25">
      <c r="A85" s="529"/>
      <c r="B85" s="530"/>
      <c r="C85" s="463"/>
      <c r="D85" s="406"/>
      <c r="E85" s="464"/>
      <c r="F85" s="467"/>
      <c r="G85" s="464"/>
      <c r="H85" s="464"/>
      <c r="I85" s="464"/>
      <c r="J85" s="530"/>
      <c r="K85" s="466"/>
      <c r="L85" s="526"/>
      <c r="M85" s="526"/>
      <c r="N85" s="526"/>
      <c r="O85" s="528"/>
      <c r="P85" s="4"/>
      <c r="Q85" s="4"/>
      <c r="R85" s="445"/>
      <c r="S85" s="6"/>
      <c r="Y85" s="6"/>
      <c r="Z85" s="6"/>
    </row>
    <row r="86" spans="1:34" s="9" customFormat="1" ht="14.25">
      <c r="A86" s="438"/>
      <c r="B86" s="439"/>
      <c r="C86" s="439"/>
      <c r="D86" s="440"/>
      <c r="E86" s="438"/>
      <c r="F86" s="441"/>
      <c r="G86" s="438"/>
      <c r="H86" s="438"/>
      <c r="I86" s="438"/>
      <c r="J86" s="442"/>
      <c r="K86" s="442"/>
      <c r="L86" s="443"/>
      <c r="M86" s="442"/>
      <c r="N86" s="442"/>
      <c r="O86" s="444"/>
      <c r="P86" s="4"/>
      <c r="Q86" s="4"/>
      <c r="R86" s="94"/>
      <c r="S86" s="6"/>
      <c r="Y86" s="6"/>
      <c r="Z86" s="6"/>
    </row>
    <row r="87" spans="1:34" s="9" customFormat="1" ht="15">
      <c r="A87" s="386"/>
      <c r="B87" s="387"/>
      <c r="C87" s="387"/>
      <c r="D87" s="388"/>
      <c r="E87" s="386"/>
      <c r="F87" s="401"/>
      <c r="G87" s="386"/>
      <c r="H87" s="386"/>
      <c r="I87" s="386"/>
      <c r="J87" s="387"/>
      <c r="K87" s="80"/>
      <c r="L87" s="386"/>
      <c r="M87" s="386"/>
      <c r="N87" s="386"/>
      <c r="O87" s="402"/>
      <c r="P87" s="4"/>
      <c r="Q87" s="4"/>
      <c r="R87" s="94"/>
      <c r="S87" s="6"/>
      <c r="Y87" s="6"/>
      <c r="Z87" s="6"/>
    </row>
    <row r="88" spans="1:34" s="6" customFormat="1">
      <c r="A88" s="44"/>
      <c r="B88" s="45"/>
      <c r="C88" s="46"/>
      <c r="D88" s="47"/>
      <c r="E88" s="48"/>
      <c r="F88" s="49"/>
      <c r="G88" s="49"/>
      <c r="H88" s="49"/>
      <c r="I88" s="49"/>
      <c r="J88" s="17"/>
      <c r="K88" s="92"/>
      <c r="L88" s="92"/>
      <c r="M88" s="17"/>
      <c r="N88" s="16"/>
      <c r="O88" s="93"/>
      <c r="P88" s="5"/>
      <c r="Q88" s="4"/>
      <c r="R88" s="17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5">
      <c r="A89" s="50" t="s">
        <v>618</v>
      </c>
      <c r="B89" s="50"/>
      <c r="C89" s="50"/>
      <c r="D89" s="50"/>
      <c r="E89" s="51"/>
      <c r="F89" s="49"/>
      <c r="G89" s="49"/>
      <c r="H89" s="49"/>
      <c r="I89" s="49"/>
      <c r="J89" s="53"/>
      <c r="K89" s="12"/>
      <c r="L89" s="12"/>
      <c r="M89" s="12"/>
      <c r="N89" s="11"/>
      <c r="O89" s="53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38.25">
      <c r="A90" s="21" t="s">
        <v>16</v>
      </c>
      <c r="B90" s="21" t="s">
        <v>576</v>
      </c>
      <c r="C90" s="21"/>
      <c r="D90" s="22" t="s">
        <v>589</v>
      </c>
      <c r="E90" s="21" t="s">
        <v>590</v>
      </c>
      <c r="F90" s="21" t="s">
        <v>591</v>
      </c>
      <c r="G90" s="52" t="s">
        <v>611</v>
      </c>
      <c r="H90" s="21" t="s">
        <v>593</v>
      </c>
      <c r="I90" s="21" t="s">
        <v>594</v>
      </c>
      <c r="J90" s="20" t="s">
        <v>595</v>
      </c>
      <c r="K90" s="20" t="s">
        <v>619</v>
      </c>
      <c r="L90" s="78" t="s">
        <v>613</v>
      </c>
      <c r="M90" s="21" t="s">
        <v>614</v>
      </c>
      <c r="N90" s="21" t="s">
        <v>598</v>
      </c>
      <c r="O90" s="22" t="s">
        <v>599</v>
      </c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40" customFormat="1" ht="14.25">
      <c r="A91" s="473">
        <v>1</v>
      </c>
      <c r="B91" s="474">
        <v>43951</v>
      </c>
      <c r="C91" s="474"/>
      <c r="D91" s="475" t="s">
        <v>3635</v>
      </c>
      <c r="E91" s="476" t="s">
        <v>602</v>
      </c>
      <c r="F91" s="476">
        <v>6.75</v>
      </c>
      <c r="G91" s="477">
        <v>4.9000000000000004</v>
      </c>
      <c r="H91" s="477">
        <v>4.9000000000000004</v>
      </c>
      <c r="I91" s="476" t="s">
        <v>3636</v>
      </c>
      <c r="J91" s="478" t="s">
        <v>3639</v>
      </c>
      <c r="K91" s="478">
        <f t="shared" ref="K91:K92" si="43">L91*M91</f>
        <v>-5549.9999999999991</v>
      </c>
      <c r="L91" s="478">
        <f t="shared" ref="L91:L92" si="44">H91-F91</f>
        <v>-1.8499999999999996</v>
      </c>
      <c r="M91" s="478">
        <v>3000</v>
      </c>
      <c r="N91" s="478" t="s">
        <v>665</v>
      </c>
      <c r="O91" s="479">
        <v>43955</v>
      </c>
      <c r="P91" s="409"/>
      <c r="Q91" s="409"/>
      <c r="R91" s="345" t="s">
        <v>604</v>
      </c>
      <c r="Z91" s="422"/>
      <c r="AA91" s="422"/>
      <c r="AB91" s="422"/>
      <c r="AC91" s="422"/>
      <c r="AD91" s="422"/>
      <c r="AE91" s="422"/>
      <c r="AF91" s="422"/>
      <c r="AG91" s="422"/>
      <c r="AH91" s="422"/>
    </row>
    <row r="92" spans="1:34" s="40" customFormat="1" ht="14.25">
      <c r="A92" s="494">
        <v>2</v>
      </c>
      <c r="B92" s="462">
        <v>43959</v>
      </c>
      <c r="C92" s="462"/>
      <c r="D92" s="394" t="s">
        <v>3673</v>
      </c>
      <c r="E92" s="400" t="s">
        <v>602</v>
      </c>
      <c r="F92" s="400">
        <v>32</v>
      </c>
      <c r="G92" s="457">
        <v>18</v>
      </c>
      <c r="H92" s="457">
        <v>39</v>
      </c>
      <c r="I92" s="400" t="s">
        <v>3674</v>
      </c>
      <c r="J92" s="495" t="s">
        <v>3611</v>
      </c>
      <c r="K92" s="495">
        <f t="shared" si="43"/>
        <v>2800</v>
      </c>
      <c r="L92" s="495">
        <f t="shared" si="44"/>
        <v>7</v>
      </c>
      <c r="M92" s="495">
        <v>400</v>
      </c>
      <c r="N92" s="495" t="s">
        <v>601</v>
      </c>
      <c r="O92" s="496">
        <v>43964</v>
      </c>
      <c r="P92" s="409"/>
      <c r="Q92" s="409"/>
      <c r="R92" s="345" t="s">
        <v>604</v>
      </c>
      <c r="Z92" s="422"/>
      <c r="AA92" s="422"/>
      <c r="AB92" s="422"/>
      <c r="AC92" s="422"/>
      <c r="AD92" s="422"/>
      <c r="AE92" s="422"/>
      <c r="AF92" s="422"/>
      <c r="AG92" s="422"/>
      <c r="AH92" s="422"/>
    </row>
    <row r="93" spans="1:34" s="40" customFormat="1" ht="14.25">
      <c r="A93" s="473">
        <v>3</v>
      </c>
      <c r="B93" s="474">
        <v>43959</v>
      </c>
      <c r="C93" s="474"/>
      <c r="D93" s="475" t="s">
        <v>3675</v>
      </c>
      <c r="E93" s="476" t="s">
        <v>602</v>
      </c>
      <c r="F93" s="476">
        <v>4.5</v>
      </c>
      <c r="G93" s="477">
        <v>2</v>
      </c>
      <c r="H93" s="477">
        <v>2.9</v>
      </c>
      <c r="I93" s="476" t="s">
        <v>3677</v>
      </c>
      <c r="J93" s="478" t="s">
        <v>3684</v>
      </c>
      <c r="K93" s="478">
        <f t="shared" ref="K93:K94" si="45">L93*M93</f>
        <v>-5280</v>
      </c>
      <c r="L93" s="478">
        <f t="shared" ref="L93:L94" si="46">H93-F93</f>
        <v>-1.6</v>
      </c>
      <c r="M93" s="478">
        <v>3300</v>
      </c>
      <c r="N93" s="478" t="s">
        <v>665</v>
      </c>
      <c r="O93" s="479">
        <v>43962</v>
      </c>
      <c r="P93" s="409"/>
      <c r="Q93" s="409"/>
      <c r="R93" s="345" t="s">
        <v>3188</v>
      </c>
      <c r="Z93" s="422"/>
      <c r="AA93" s="422"/>
      <c r="AB93" s="422"/>
      <c r="AC93" s="422"/>
      <c r="AD93" s="422"/>
      <c r="AE93" s="422"/>
      <c r="AF93" s="422"/>
      <c r="AG93" s="422"/>
      <c r="AH93" s="422"/>
    </row>
    <row r="94" spans="1:34" s="40" customFormat="1" ht="14.25">
      <c r="A94" s="494">
        <v>4</v>
      </c>
      <c r="B94" s="462">
        <v>43962</v>
      </c>
      <c r="C94" s="462"/>
      <c r="D94" s="394" t="s">
        <v>3682</v>
      </c>
      <c r="E94" s="400" t="s">
        <v>602</v>
      </c>
      <c r="F94" s="400">
        <v>13</v>
      </c>
      <c r="G94" s="457">
        <v>4.8</v>
      </c>
      <c r="H94" s="457">
        <v>18.5</v>
      </c>
      <c r="I94" s="400" t="s">
        <v>3683</v>
      </c>
      <c r="J94" s="495" t="s">
        <v>3700</v>
      </c>
      <c r="K94" s="495">
        <f t="shared" si="45"/>
        <v>2750</v>
      </c>
      <c r="L94" s="495">
        <f t="shared" si="46"/>
        <v>5.5</v>
      </c>
      <c r="M94" s="495">
        <v>500</v>
      </c>
      <c r="N94" s="495" t="s">
        <v>601</v>
      </c>
      <c r="O94" s="496">
        <v>43964</v>
      </c>
      <c r="P94" s="409"/>
      <c r="Q94" s="409"/>
      <c r="R94" s="345" t="s">
        <v>604</v>
      </c>
      <c r="Z94" s="422"/>
      <c r="AA94" s="422"/>
      <c r="AB94" s="422"/>
      <c r="AC94" s="422"/>
      <c r="AD94" s="422"/>
      <c r="AE94" s="422"/>
      <c r="AF94" s="422"/>
      <c r="AG94" s="422"/>
      <c r="AH94" s="422"/>
    </row>
    <row r="95" spans="1:34" s="40" customFormat="1" ht="14.25">
      <c r="A95" s="494">
        <v>5</v>
      </c>
      <c r="B95" s="462">
        <v>43964</v>
      </c>
      <c r="C95" s="462"/>
      <c r="D95" s="394" t="s">
        <v>3701</v>
      </c>
      <c r="E95" s="400" t="s">
        <v>602</v>
      </c>
      <c r="F95" s="400">
        <v>45</v>
      </c>
      <c r="G95" s="457">
        <v>24</v>
      </c>
      <c r="H95" s="457">
        <v>56.5</v>
      </c>
      <c r="I95" s="400" t="s">
        <v>3702</v>
      </c>
      <c r="J95" s="495" t="s">
        <v>3691</v>
      </c>
      <c r="K95" s="495">
        <f t="shared" ref="K95" si="47">L95*M95</f>
        <v>2300</v>
      </c>
      <c r="L95" s="495">
        <f t="shared" ref="L95" si="48">H95-F95</f>
        <v>11.5</v>
      </c>
      <c r="M95" s="495">
        <v>200</v>
      </c>
      <c r="N95" s="495" t="s">
        <v>601</v>
      </c>
      <c r="O95" s="497">
        <v>43964</v>
      </c>
      <c r="P95" s="409"/>
      <c r="Q95" s="409"/>
      <c r="R95" s="345" t="s">
        <v>604</v>
      </c>
      <c r="Z95" s="422"/>
      <c r="AA95" s="422"/>
      <c r="AB95" s="422"/>
      <c r="AC95" s="422"/>
      <c r="AD95" s="422"/>
      <c r="AE95" s="422"/>
      <c r="AF95" s="422"/>
      <c r="AG95" s="422"/>
      <c r="AH95" s="422"/>
    </row>
    <row r="96" spans="1:34" s="40" customFormat="1" ht="14.25">
      <c r="A96" s="494">
        <v>6</v>
      </c>
      <c r="B96" s="462">
        <v>43964</v>
      </c>
      <c r="C96" s="462"/>
      <c r="D96" s="394" t="s">
        <v>3703</v>
      </c>
      <c r="E96" s="400" t="s">
        <v>602</v>
      </c>
      <c r="F96" s="400">
        <v>37</v>
      </c>
      <c r="G96" s="457">
        <v>18</v>
      </c>
      <c r="H96" s="457">
        <v>46</v>
      </c>
      <c r="I96" s="400" t="s">
        <v>3704</v>
      </c>
      <c r="J96" s="495" t="s">
        <v>3407</v>
      </c>
      <c r="K96" s="495">
        <f t="shared" ref="K96:K97" si="49">L96*M96</f>
        <v>2250</v>
      </c>
      <c r="L96" s="495">
        <f t="shared" ref="L96:L97" si="50">H96-F96</f>
        <v>9</v>
      </c>
      <c r="M96" s="495">
        <v>250</v>
      </c>
      <c r="N96" s="495" t="s">
        <v>601</v>
      </c>
      <c r="O96" s="497">
        <v>43964</v>
      </c>
      <c r="P96" s="409"/>
      <c r="Q96" s="409"/>
      <c r="R96" s="345" t="s">
        <v>3188</v>
      </c>
      <c r="Z96" s="422"/>
      <c r="AA96" s="422"/>
      <c r="AB96" s="422"/>
      <c r="AC96" s="422"/>
      <c r="AD96" s="422"/>
      <c r="AE96" s="422"/>
      <c r="AF96" s="422"/>
      <c r="AG96" s="422"/>
      <c r="AH96" s="422"/>
    </row>
    <row r="97" spans="1:34" s="40" customFormat="1" ht="14.25">
      <c r="A97" s="494">
        <v>7</v>
      </c>
      <c r="B97" s="462">
        <v>43964</v>
      </c>
      <c r="C97" s="462"/>
      <c r="D97" s="394" t="s">
        <v>3705</v>
      </c>
      <c r="E97" s="400" t="s">
        <v>602</v>
      </c>
      <c r="F97" s="400">
        <v>41</v>
      </c>
      <c r="G97" s="457">
        <v>18</v>
      </c>
      <c r="H97" s="457">
        <v>53</v>
      </c>
      <c r="I97" s="400" t="s">
        <v>3702</v>
      </c>
      <c r="J97" s="495" t="s">
        <v>3719</v>
      </c>
      <c r="K97" s="495">
        <f t="shared" si="49"/>
        <v>2400</v>
      </c>
      <c r="L97" s="495">
        <f t="shared" si="50"/>
        <v>12</v>
      </c>
      <c r="M97" s="495">
        <v>200</v>
      </c>
      <c r="N97" s="495" t="s">
        <v>601</v>
      </c>
      <c r="O97" s="496">
        <v>43965</v>
      </c>
      <c r="P97" s="409"/>
      <c r="Q97" s="409"/>
      <c r="R97" s="345" t="s">
        <v>604</v>
      </c>
      <c r="Z97" s="422"/>
      <c r="AA97" s="422"/>
      <c r="AB97" s="422"/>
      <c r="AC97" s="422"/>
      <c r="AD97" s="422"/>
      <c r="AE97" s="422"/>
      <c r="AF97" s="422"/>
      <c r="AG97" s="422"/>
      <c r="AH97" s="422"/>
    </row>
    <row r="98" spans="1:34" s="40" customFormat="1" ht="14.25">
      <c r="A98" s="494">
        <v>8</v>
      </c>
      <c r="B98" s="462">
        <v>43964</v>
      </c>
      <c r="C98" s="462"/>
      <c r="D98" s="394" t="s">
        <v>3703</v>
      </c>
      <c r="E98" s="400" t="s">
        <v>602</v>
      </c>
      <c r="F98" s="400">
        <v>34.5</v>
      </c>
      <c r="G98" s="457">
        <v>14</v>
      </c>
      <c r="H98" s="457">
        <v>44</v>
      </c>
      <c r="I98" s="400" t="s">
        <v>3706</v>
      </c>
      <c r="J98" s="495" t="s">
        <v>3707</v>
      </c>
      <c r="K98" s="495">
        <f t="shared" ref="K98:K100" si="51">L98*M98</f>
        <v>2375</v>
      </c>
      <c r="L98" s="495">
        <f t="shared" ref="L98:L100" si="52">H98-F98</f>
        <v>9.5</v>
      </c>
      <c r="M98" s="495">
        <v>250</v>
      </c>
      <c r="N98" s="495" t="s">
        <v>601</v>
      </c>
      <c r="O98" s="497">
        <v>43964</v>
      </c>
      <c r="P98" s="409"/>
      <c r="Q98" s="409"/>
      <c r="R98" s="345" t="s">
        <v>3188</v>
      </c>
      <c r="Z98" s="422"/>
      <c r="AA98" s="422"/>
      <c r="AB98" s="422"/>
      <c r="AC98" s="422"/>
      <c r="AD98" s="422"/>
      <c r="AE98" s="422"/>
      <c r="AF98" s="422"/>
      <c r="AG98" s="422"/>
      <c r="AH98" s="422"/>
    </row>
    <row r="99" spans="1:34" s="40" customFormat="1" ht="14.25">
      <c r="A99" s="494">
        <v>9</v>
      </c>
      <c r="B99" s="462">
        <v>43964</v>
      </c>
      <c r="C99" s="462"/>
      <c r="D99" s="394" t="s">
        <v>3708</v>
      </c>
      <c r="E99" s="400" t="s">
        <v>602</v>
      </c>
      <c r="F99" s="400">
        <v>29</v>
      </c>
      <c r="G99" s="457">
        <v>15</v>
      </c>
      <c r="H99" s="457">
        <v>37.5</v>
      </c>
      <c r="I99" s="400" t="s">
        <v>3709</v>
      </c>
      <c r="J99" s="495" t="s">
        <v>3646</v>
      </c>
      <c r="K99" s="495">
        <f t="shared" si="51"/>
        <v>3187.5</v>
      </c>
      <c r="L99" s="495">
        <f t="shared" si="52"/>
        <v>8.5</v>
      </c>
      <c r="M99" s="495">
        <v>375</v>
      </c>
      <c r="N99" s="495" t="s">
        <v>601</v>
      </c>
      <c r="O99" s="496">
        <v>43966</v>
      </c>
      <c r="P99" s="409"/>
      <c r="Q99" s="409"/>
      <c r="R99" s="345" t="s">
        <v>604</v>
      </c>
      <c r="Z99" s="422"/>
      <c r="AA99" s="422"/>
      <c r="AB99" s="422"/>
      <c r="AC99" s="422"/>
      <c r="AD99" s="422"/>
      <c r="AE99" s="422"/>
      <c r="AF99" s="422"/>
      <c r="AG99" s="422"/>
      <c r="AH99" s="422"/>
    </row>
    <row r="100" spans="1:34" s="40" customFormat="1" ht="14.25">
      <c r="A100" s="494">
        <v>10</v>
      </c>
      <c r="B100" s="462">
        <v>43965</v>
      </c>
      <c r="C100" s="462"/>
      <c r="D100" s="394" t="s">
        <v>3701</v>
      </c>
      <c r="E100" s="400" t="s">
        <v>602</v>
      </c>
      <c r="F100" s="400">
        <v>51.5</v>
      </c>
      <c r="G100" s="457">
        <v>28</v>
      </c>
      <c r="H100" s="457">
        <v>60</v>
      </c>
      <c r="I100" s="400" t="s">
        <v>3702</v>
      </c>
      <c r="J100" s="495" t="s">
        <v>3646</v>
      </c>
      <c r="K100" s="495">
        <f t="shared" si="51"/>
        <v>1700</v>
      </c>
      <c r="L100" s="495">
        <f t="shared" si="52"/>
        <v>8.5</v>
      </c>
      <c r="M100" s="495">
        <v>200</v>
      </c>
      <c r="N100" s="495" t="s">
        <v>601</v>
      </c>
      <c r="O100" s="496">
        <v>43969</v>
      </c>
      <c r="P100" s="409"/>
      <c r="Q100" s="409"/>
      <c r="R100" s="345" t="s">
        <v>604</v>
      </c>
      <c r="Z100" s="422"/>
      <c r="AA100" s="422"/>
      <c r="AB100" s="422"/>
      <c r="AC100" s="422"/>
      <c r="AD100" s="422"/>
      <c r="AE100" s="422"/>
      <c r="AF100" s="422"/>
      <c r="AG100" s="422"/>
      <c r="AH100" s="422"/>
    </row>
    <row r="101" spans="1:34" s="40" customFormat="1" ht="14.25">
      <c r="A101" s="494">
        <v>11</v>
      </c>
      <c r="B101" s="462">
        <v>43966</v>
      </c>
      <c r="C101" s="462"/>
      <c r="D101" s="394" t="s">
        <v>3708</v>
      </c>
      <c r="E101" s="400" t="s">
        <v>602</v>
      </c>
      <c r="F101" s="400">
        <v>27.5</v>
      </c>
      <c r="G101" s="457">
        <v>15</v>
      </c>
      <c r="H101" s="457">
        <v>34</v>
      </c>
      <c r="I101" s="400" t="s">
        <v>3709</v>
      </c>
      <c r="J101" s="495" t="s">
        <v>3720</v>
      </c>
      <c r="K101" s="495">
        <f t="shared" ref="K101" si="53">L101*M101</f>
        <v>2437.5</v>
      </c>
      <c r="L101" s="495">
        <f t="shared" ref="L101" si="54">H101-F101</f>
        <v>6.5</v>
      </c>
      <c r="M101" s="495">
        <v>375</v>
      </c>
      <c r="N101" s="495" t="s">
        <v>601</v>
      </c>
      <c r="O101" s="497">
        <v>43966</v>
      </c>
      <c r="P101" s="409"/>
      <c r="Q101" s="409"/>
      <c r="R101" s="345" t="s">
        <v>604</v>
      </c>
      <c r="Z101" s="422"/>
      <c r="AA101" s="422"/>
      <c r="AB101" s="422"/>
      <c r="AC101" s="422"/>
      <c r="AD101" s="422"/>
      <c r="AE101" s="422"/>
      <c r="AF101" s="422"/>
      <c r="AG101" s="422"/>
      <c r="AH101" s="422"/>
    </row>
    <row r="102" spans="1:34" s="40" customFormat="1" ht="14.25">
      <c r="A102" s="494">
        <v>12</v>
      </c>
      <c r="B102" s="462">
        <v>43970</v>
      </c>
      <c r="C102" s="462"/>
      <c r="D102" s="394" t="s">
        <v>3753</v>
      </c>
      <c r="E102" s="400" t="s">
        <v>602</v>
      </c>
      <c r="F102" s="400">
        <v>27</v>
      </c>
      <c r="G102" s="457">
        <v>8</v>
      </c>
      <c r="H102" s="457">
        <v>33</v>
      </c>
      <c r="I102" s="400" t="s">
        <v>3706</v>
      </c>
      <c r="J102" s="495" t="s">
        <v>3699</v>
      </c>
      <c r="K102" s="495">
        <f t="shared" ref="K102" si="55">L102*M102</f>
        <v>1500</v>
      </c>
      <c r="L102" s="495">
        <f t="shared" ref="L102" si="56">H102-F102</f>
        <v>6</v>
      </c>
      <c r="M102" s="495">
        <v>250</v>
      </c>
      <c r="N102" s="495" t="s">
        <v>601</v>
      </c>
      <c r="O102" s="496">
        <v>43971</v>
      </c>
      <c r="P102" s="409"/>
      <c r="Q102" s="409"/>
      <c r="R102" s="345" t="s">
        <v>604</v>
      </c>
      <c r="Z102" s="422"/>
      <c r="AA102" s="422"/>
      <c r="AB102" s="422"/>
      <c r="AC102" s="422"/>
      <c r="AD102" s="422"/>
      <c r="AE102" s="422"/>
      <c r="AF102" s="422"/>
      <c r="AG102" s="422"/>
      <c r="AH102" s="422"/>
    </row>
    <row r="103" spans="1:34" s="40" customFormat="1" ht="14.25">
      <c r="A103" s="480">
        <v>13</v>
      </c>
      <c r="B103" s="471">
        <v>43971</v>
      </c>
      <c r="C103" s="471"/>
      <c r="D103" s="380" t="s">
        <v>3756</v>
      </c>
      <c r="E103" s="426" t="s">
        <v>602</v>
      </c>
      <c r="F103" s="426" t="s">
        <v>3757</v>
      </c>
      <c r="G103" s="472">
        <v>25</v>
      </c>
      <c r="H103" s="472"/>
      <c r="I103" s="481" t="s">
        <v>3702</v>
      </c>
      <c r="J103" s="384" t="s">
        <v>603</v>
      </c>
      <c r="K103" s="384"/>
      <c r="L103" s="384"/>
      <c r="M103" s="384"/>
      <c r="N103" s="384"/>
      <c r="O103" s="404"/>
      <c r="P103" s="409"/>
      <c r="Q103" s="409"/>
      <c r="R103" s="345" t="s">
        <v>3188</v>
      </c>
      <c r="Z103" s="422"/>
      <c r="AA103" s="422"/>
      <c r="AB103" s="422"/>
      <c r="AC103" s="422"/>
      <c r="AD103" s="422"/>
      <c r="AE103" s="422"/>
      <c r="AF103" s="422"/>
      <c r="AG103" s="422"/>
      <c r="AH103" s="422"/>
    </row>
    <row r="104" spans="1:34" s="40" customFormat="1" ht="14.25">
      <c r="A104" s="480">
        <v>14</v>
      </c>
      <c r="B104" s="471">
        <v>43971</v>
      </c>
      <c r="C104" s="471"/>
      <c r="D104" s="380" t="s">
        <v>3758</v>
      </c>
      <c r="E104" s="426" t="s">
        <v>602</v>
      </c>
      <c r="F104" s="426" t="s">
        <v>3759</v>
      </c>
      <c r="G104" s="472">
        <v>1.4</v>
      </c>
      <c r="H104" s="472"/>
      <c r="I104" s="481" t="s">
        <v>3760</v>
      </c>
      <c r="J104" s="384" t="s">
        <v>603</v>
      </c>
      <c r="K104" s="384"/>
      <c r="L104" s="384"/>
      <c r="M104" s="384"/>
      <c r="N104" s="384"/>
      <c r="O104" s="404"/>
      <c r="P104" s="409"/>
      <c r="Q104" s="409"/>
      <c r="R104" s="345" t="s">
        <v>604</v>
      </c>
      <c r="Z104" s="422"/>
      <c r="AA104" s="422"/>
      <c r="AB104" s="422"/>
      <c r="AC104" s="422"/>
      <c r="AD104" s="422"/>
      <c r="AE104" s="422"/>
      <c r="AF104" s="422"/>
      <c r="AG104" s="422"/>
      <c r="AH104" s="422"/>
    </row>
    <row r="105" spans="1:34" s="40" customFormat="1" ht="14.25">
      <c r="A105" s="480"/>
      <c r="B105" s="471"/>
      <c r="C105" s="471"/>
      <c r="D105" s="380"/>
      <c r="E105" s="426"/>
      <c r="F105" s="426"/>
      <c r="G105" s="472"/>
      <c r="H105" s="472"/>
      <c r="I105" s="481"/>
      <c r="J105" s="384"/>
      <c r="K105" s="384"/>
      <c r="L105" s="384"/>
      <c r="M105" s="384"/>
      <c r="N105" s="384"/>
      <c r="O105" s="404"/>
      <c r="P105" s="409"/>
      <c r="Q105" s="409"/>
      <c r="R105" s="345"/>
      <c r="Z105" s="422"/>
      <c r="AA105" s="422"/>
      <c r="AB105" s="422"/>
      <c r="AC105" s="422"/>
      <c r="AD105" s="422"/>
      <c r="AE105" s="422"/>
      <c r="AF105" s="422"/>
      <c r="AG105" s="422"/>
      <c r="AH105" s="422"/>
    </row>
    <row r="106" spans="1:34" s="40" customFormat="1" ht="14.25">
      <c r="A106" s="480"/>
      <c r="B106" s="471"/>
      <c r="C106" s="471"/>
      <c r="D106" s="380"/>
      <c r="E106" s="426"/>
      <c r="F106" s="426"/>
      <c r="G106" s="472"/>
      <c r="H106" s="472"/>
      <c r="I106" s="426"/>
      <c r="J106" s="384"/>
      <c r="K106" s="384"/>
      <c r="L106" s="384"/>
      <c r="M106" s="384"/>
      <c r="N106" s="384"/>
      <c r="O106" s="404"/>
      <c r="P106" s="409"/>
      <c r="Q106" s="409"/>
      <c r="R106" s="345"/>
      <c r="Z106" s="422"/>
      <c r="AA106" s="422"/>
      <c r="AB106" s="422"/>
      <c r="AC106" s="422"/>
      <c r="AD106" s="422"/>
      <c r="AE106" s="422"/>
      <c r="AF106" s="422"/>
      <c r="AG106" s="422"/>
      <c r="AH106" s="422"/>
    </row>
    <row r="107" spans="1:34" s="40" customFormat="1" ht="14.25">
      <c r="A107" s="386"/>
      <c r="B107" s="387"/>
      <c r="C107" s="387"/>
      <c r="D107" s="388"/>
      <c r="E107" s="386"/>
      <c r="F107" s="423"/>
      <c r="G107" s="386"/>
      <c r="H107" s="386"/>
      <c r="I107" s="386"/>
      <c r="J107" s="387"/>
      <c r="K107" s="424"/>
      <c r="L107" s="386"/>
      <c r="M107" s="386"/>
      <c r="N107" s="386"/>
      <c r="O107" s="425"/>
      <c r="P107" s="409"/>
      <c r="Q107" s="409"/>
      <c r="R107" s="345"/>
      <c r="Z107" s="422"/>
      <c r="AA107" s="422"/>
      <c r="AB107" s="422"/>
      <c r="AC107" s="422"/>
      <c r="AD107" s="422"/>
      <c r="AE107" s="422"/>
      <c r="AF107" s="422"/>
      <c r="AG107" s="422"/>
      <c r="AH107" s="422"/>
    </row>
    <row r="108" spans="1:34" ht="15">
      <c r="A108" s="101" t="s">
        <v>620</v>
      </c>
      <c r="B108" s="102"/>
      <c r="C108" s="102"/>
      <c r="D108" s="103"/>
      <c r="E108" s="34"/>
      <c r="F108" s="32"/>
      <c r="G108" s="32"/>
      <c r="H108" s="74"/>
      <c r="I108" s="121"/>
      <c r="J108" s="122"/>
      <c r="K108" s="17"/>
      <c r="L108" s="17"/>
      <c r="M108" s="17"/>
      <c r="N108" s="11"/>
      <c r="O108" s="53"/>
      <c r="Q108" s="97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34" ht="38.25">
      <c r="A109" s="20" t="s">
        <v>16</v>
      </c>
      <c r="B109" s="21" t="s">
        <v>576</v>
      </c>
      <c r="C109" s="21"/>
      <c r="D109" s="22" t="s">
        <v>589</v>
      </c>
      <c r="E109" s="21" t="s">
        <v>590</v>
      </c>
      <c r="F109" s="21" t="s">
        <v>591</v>
      </c>
      <c r="G109" s="21" t="s">
        <v>592</v>
      </c>
      <c r="H109" s="21" t="s">
        <v>593</v>
      </c>
      <c r="I109" s="21" t="s">
        <v>594</v>
      </c>
      <c r="J109" s="20" t="s">
        <v>595</v>
      </c>
      <c r="K109" s="21" t="s">
        <v>596</v>
      </c>
      <c r="L109" s="21" t="s">
        <v>597</v>
      </c>
      <c r="M109" s="21" t="s">
        <v>598</v>
      </c>
      <c r="N109" s="22" t="s">
        <v>599</v>
      </c>
      <c r="O109" s="21" t="s">
        <v>600</v>
      </c>
      <c r="P109" s="99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 s="8" customFormat="1">
      <c r="A110" s="410"/>
      <c r="B110" s="411"/>
      <c r="C110" s="412"/>
      <c r="D110" s="413"/>
      <c r="E110" s="414"/>
      <c r="F110" s="414"/>
      <c r="G110" s="415"/>
      <c r="H110" s="415"/>
      <c r="I110" s="414"/>
      <c r="J110" s="416"/>
      <c r="K110" s="417"/>
      <c r="L110" s="418"/>
      <c r="M110" s="419"/>
      <c r="N110" s="420"/>
      <c r="O110" s="421"/>
      <c r="P110" s="125"/>
      <c r="Q110"/>
      <c r="R110" s="96"/>
      <c r="T110" s="57"/>
      <c r="U110" s="57"/>
      <c r="V110" s="57"/>
      <c r="W110" s="57"/>
      <c r="X110" s="57"/>
      <c r="Y110" s="57"/>
      <c r="Z110" s="57"/>
    </row>
    <row r="111" spans="1:34">
      <c r="A111" s="23" t="s">
        <v>605</v>
      </c>
      <c r="B111" s="23"/>
      <c r="C111" s="23"/>
      <c r="D111" s="23"/>
      <c r="E111" s="5"/>
      <c r="F111" s="30" t="s">
        <v>607</v>
      </c>
      <c r="G111" s="83"/>
      <c r="H111" s="83"/>
      <c r="I111" s="38"/>
      <c r="J111" s="86"/>
      <c r="K111" s="84"/>
      <c r="L111" s="85"/>
      <c r="M111" s="86"/>
      <c r="N111" s="87"/>
      <c r="O111" s="126"/>
      <c r="P111" s="11"/>
      <c r="Q111" s="16"/>
      <c r="R111" s="98"/>
      <c r="S111" s="16"/>
      <c r="T111" s="16"/>
      <c r="U111" s="16"/>
      <c r="V111" s="16"/>
      <c r="W111" s="16"/>
      <c r="X111" s="16"/>
      <c r="Y111" s="16"/>
    </row>
    <row r="112" spans="1:34">
      <c r="A112" s="29" t="s">
        <v>606</v>
      </c>
      <c r="B112" s="23"/>
      <c r="C112" s="23"/>
      <c r="D112" s="23"/>
      <c r="E112" s="32"/>
      <c r="F112" s="30" t="s">
        <v>609</v>
      </c>
      <c r="G112" s="12"/>
      <c r="H112" s="12"/>
      <c r="I112" s="12"/>
      <c r="J112" s="53"/>
      <c r="K112" s="12"/>
      <c r="L112" s="12"/>
      <c r="M112" s="12"/>
      <c r="N112" s="11"/>
      <c r="O112" s="53"/>
      <c r="Q112" s="7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9"/>
      <c r="B113" s="23"/>
      <c r="C113" s="23"/>
      <c r="D113" s="23"/>
      <c r="E113" s="32"/>
      <c r="F113" s="30"/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83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12"/>
      <c r="H114" s="12"/>
      <c r="I114" s="12"/>
      <c r="J114" s="53"/>
      <c r="K114" s="12"/>
      <c r="L114" s="12"/>
      <c r="M114" s="12"/>
      <c r="N114" s="11"/>
      <c r="O114" s="53"/>
      <c r="Q114" s="7"/>
      <c r="R114" s="83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9"/>
      <c r="B115" s="23"/>
      <c r="C115" s="23"/>
      <c r="D115" s="23"/>
      <c r="E115" s="32"/>
      <c r="F115" s="30"/>
      <c r="G115" s="41"/>
      <c r="H115" s="42"/>
      <c r="I115" s="83"/>
      <c r="J115" s="17"/>
      <c r="K115" s="84"/>
      <c r="L115" s="85"/>
      <c r="M115" s="86"/>
      <c r="N115" s="87"/>
      <c r="O115" s="88"/>
      <c r="P115" s="5"/>
      <c r="Q115" s="11"/>
      <c r="R115" s="83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37"/>
      <c r="B116" s="45"/>
      <c r="C116" s="104"/>
      <c r="D116" s="6"/>
      <c r="E116" s="38"/>
      <c r="F116" s="83"/>
      <c r="G116" s="41"/>
      <c r="H116" s="42"/>
      <c r="I116" s="83"/>
      <c r="J116" s="17"/>
      <c r="K116" s="84"/>
      <c r="L116" s="85"/>
      <c r="M116" s="86"/>
      <c r="N116" s="87"/>
      <c r="O116" s="88"/>
      <c r="P116" s="5"/>
      <c r="Q116" s="11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 ht="15">
      <c r="A117" s="5"/>
      <c r="B117" s="105" t="s">
        <v>621</v>
      </c>
      <c r="C117" s="105"/>
      <c r="D117" s="105"/>
      <c r="E117" s="105"/>
      <c r="F117" s="17"/>
      <c r="G117" s="17"/>
      <c r="H117" s="106"/>
      <c r="I117" s="17"/>
      <c r="J117" s="75"/>
      <c r="K117" s="76"/>
      <c r="L117" s="17"/>
      <c r="M117" s="17"/>
      <c r="N117" s="16"/>
      <c r="O117" s="100"/>
      <c r="P117" s="7"/>
      <c r="Q117" s="11"/>
      <c r="R117" s="143"/>
      <c r="S117" s="16"/>
      <c r="T117" s="16"/>
      <c r="U117" s="16"/>
      <c r="V117" s="16"/>
      <c r="W117" s="16"/>
      <c r="X117" s="16"/>
      <c r="Y117" s="16"/>
      <c r="Z117" s="16"/>
    </row>
    <row r="118" spans="1:26" ht="38.25">
      <c r="A118" s="20" t="s">
        <v>16</v>
      </c>
      <c r="B118" s="21" t="s">
        <v>576</v>
      </c>
      <c r="C118" s="21"/>
      <c r="D118" s="22" t="s">
        <v>589</v>
      </c>
      <c r="E118" s="21" t="s">
        <v>590</v>
      </c>
      <c r="F118" s="21" t="s">
        <v>591</v>
      </c>
      <c r="G118" s="21" t="s">
        <v>622</v>
      </c>
      <c r="H118" s="21" t="s">
        <v>623</v>
      </c>
      <c r="I118" s="21" t="s">
        <v>594</v>
      </c>
      <c r="J118" s="61" t="s">
        <v>595</v>
      </c>
      <c r="K118" s="21" t="s">
        <v>596</v>
      </c>
      <c r="L118" s="21" t="s">
        <v>597</v>
      </c>
      <c r="M118" s="21" t="s">
        <v>598</v>
      </c>
      <c r="N118" s="22" t="s">
        <v>599</v>
      </c>
      <c r="O118" s="100"/>
      <c r="P118" s="7"/>
      <c r="Q118" s="11"/>
      <c r="R118" s="143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1</v>
      </c>
      <c r="B119" s="107">
        <v>41579</v>
      </c>
      <c r="C119" s="107"/>
      <c r="D119" s="108" t="s">
        <v>624</v>
      </c>
      <c r="E119" s="109" t="s">
        <v>625</v>
      </c>
      <c r="F119" s="110">
        <v>82</v>
      </c>
      <c r="G119" s="109" t="s">
        <v>626</v>
      </c>
      <c r="H119" s="109">
        <v>100</v>
      </c>
      <c r="I119" s="127">
        <v>100</v>
      </c>
      <c r="J119" s="128" t="s">
        <v>627</v>
      </c>
      <c r="K119" s="129">
        <f t="shared" ref="K119:K150" si="57">H119-F119</f>
        <v>18</v>
      </c>
      <c r="L119" s="130">
        <f t="shared" ref="L119:L150" si="58">K119/F119</f>
        <v>0.21951219512195122</v>
      </c>
      <c r="M119" s="131" t="s">
        <v>601</v>
      </c>
      <c r="N119" s="132">
        <v>42657</v>
      </c>
      <c r="O119" s="53"/>
      <c r="P119" s="11"/>
      <c r="Q119" s="16"/>
      <c r="R119" s="143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2</v>
      </c>
      <c r="B120" s="107">
        <v>41794</v>
      </c>
      <c r="C120" s="107"/>
      <c r="D120" s="108" t="s">
        <v>628</v>
      </c>
      <c r="E120" s="109" t="s">
        <v>602</v>
      </c>
      <c r="F120" s="110">
        <v>257</v>
      </c>
      <c r="G120" s="109" t="s">
        <v>626</v>
      </c>
      <c r="H120" s="109">
        <v>300</v>
      </c>
      <c r="I120" s="127">
        <v>300</v>
      </c>
      <c r="J120" s="128" t="s">
        <v>627</v>
      </c>
      <c r="K120" s="129">
        <f t="shared" si="57"/>
        <v>43</v>
      </c>
      <c r="L120" s="130">
        <f t="shared" si="58"/>
        <v>0.16731517509727625</v>
      </c>
      <c r="M120" s="131" t="s">
        <v>601</v>
      </c>
      <c r="N120" s="132">
        <v>41822</v>
      </c>
      <c r="O120" s="53"/>
      <c r="P120" s="11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3</v>
      </c>
      <c r="B121" s="107">
        <v>41828</v>
      </c>
      <c r="C121" s="107"/>
      <c r="D121" s="108" t="s">
        <v>629</v>
      </c>
      <c r="E121" s="109" t="s">
        <v>602</v>
      </c>
      <c r="F121" s="110">
        <v>393</v>
      </c>
      <c r="G121" s="109" t="s">
        <v>626</v>
      </c>
      <c r="H121" s="109">
        <v>468</v>
      </c>
      <c r="I121" s="127">
        <v>468</v>
      </c>
      <c r="J121" s="128" t="s">
        <v>627</v>
      </c>
      <c r="K121" s="129">
        <f t="shared" si="57"/>
        <v>75</v>
      </c>
      <c r="L121" s="130">
        <f t="shared" si="58"/>
        <v>0.19083969465648856</v>
      </c>
      <c r="M121" s="131" t="s">
        <v>601</v>
      </c>
      <c r="N121" s="132">
        <v>41863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4</v>
      </c>
      <c r="B122" s="107">
        <v>41857</v>
      </c>
      <c r="C122" s="107"/>
      <c r="D122" s="108" t="s">
        <v>630</v>
      </c>
      <c r="E122" s="109" t="s">
        <v>602</v>
      </c>
      <c r="F122" s="110">
        <v>205</v>
      </c>
      <c r="G122" s="109" t="s">
        <v>626</v>
      </c>
      <c r="H122" s="109">
        <v>275</v>
      </c>
      <c r="I122" s="127">
        <v>250</v>
      </c>
      <c r="J122" s="128" t="s">
        <v>627</v>
      </c>
      <c r="K122" s="129">
        <f t="shared" si="57"/>
        <v>70</v>
      </c>
      <c r="L122" s="130">
        <f t="shared" si="58"/>
        <v>0.34146341463414637</v>
      </c>
      <c r="M122" s="131" t="s">
        <v>601</v>
      </c>
      <c r="N122" s="132">
        <v>41962</v>
      </c>
      <c r="O122" s="53"/>
      <c r="P122" s="11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5</v>
      </c>
      <c r="B123" s="107">
        <v>41886</v>
      </c>
      <c r="C123" s="107"/>
      <c r="D123" s="108" t="s">
        <v>631</v>
      </c>
      <c r="E123" s="109" t="s">
        <v>602</v>
      </c>
      <c r="F123" s="110">
        <v>162</v>
      </c>
      <c r="G123" s="109" t="s">
        <v>626</v>
      </c>
      <c r="H123" s="109">
        <v>190</v>
      </c>
      <c r="I123" s="127">
        <v>190</v>
      </c>
      <c r="J123" s="128" t="s">
        <v>627</v>
      </c>
      <c r="K123" s="129">
        <f t="shared" si="57"/>
        <v>28</v>
      </c>
      <c r="L123" s="130">
        <f t="shared" si="58"/>
        <v>0.1728395061728395</v>
      </c>
      <c r="M123" s="131" t="s">
        <v>601</v>
      </c>
      <c r="N123" s="132">
        <v>42006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6</v>
      </c>
      <c r="B124" s="107">
        <v>41886</v>
      </c>
      <c r="C124" s="107"/>
      <c r="D124" s="108" t="s">
        <v>632</v>
      </c>
      <c r="E124" s="109" t="s">
        <v>602</v>
      </c>
      <c r="F124" s="110">
        <v>75</v>
      </c>
      <c r="G124" s="109" t="s">
        <v>626</v>
      </c>
      <c r="H124" s="109">
        <v>91.5</v>
      </c>
      <c r="I124" s="127" t="s">
        <v>633</v>
      </c>
      <c r="J124" s="128" t="s">
        <v>634</v>
      </c>
      <c r="K124" s="129">
        <f t="shared" si="57"/>
        <v>16.5</v>
      </c>
      <c r="L124" s="130">
        <f t="shared" si="58"/>
        <v>0.22</v>
      </c>
      <c r="M124" s="131" t="s">
        <v>601</v>
      </c>
      <c r="N124" s="132">
        <v>41954</v>
      </c>
      <c r="O124" s="53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7</v>
      </c>
      <c r="B125" s="107">
        <v>41913</v>
      </c>
      <c r="C125" s="107"/>
      <c r="D125" s="108" t="s">
        <v>635</v>
      </c>
      <c r="E125" s="109" t="s">
        <v>602</v>
      </c>
      <c r="F125" s="110">
        <v>850</v>
      </c>
      <c r="G125" s="109" t="s">
        <v>626</v>
      </c>
      <c r="H125" s="109">
        <v>982.5</v>
      </c>
      <c r="I125" s="127">
        <v>1050</v>
      </c>
      <c r="J125" s="128" t="s">
        <v>636</v>
      </c>
      <c r="K125" s="129">
        <f t="shared" si="57"/>
        <v>132.5</v>
      </c>
      <c r="L125" s="130">
        <f t="shared" si="58"/>
        <v>0.15588235294117647</v>
      </c>
      <c r="M125" s="131" t="s">
        <v>601</v>
      </c>
      <c r="N125" s="132">
        <v>42039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8</v>
      </c>
      <c r="B126" s="107">
        <v>41913</v>
      </c>
      <c r="C126" s="107"/>
      <c r="D126" s="108" t="s">
        <v>637</v>
      </c>
      <c r="E126" s="109" t="s">
        <v>602</v>
      </c>
      <c r="F126" s="110">
        <v>475</v>
      </c>
      <c r="G126" s="109" t="s">
        <v>626</v>
      </c>
      <c r="H126" s="109">
        <v>515</v>
      </c>
      <c r="I126" s="127">
        <v>600</v>
      </c>
      <c r="J126" s="128" t="s">
        <v>638</v>
      </c>
      <c r="K126" s="129">
        <f t="shared" si="57"/>
        <v>40</v>
      </c>
      <c r="L126" s="130">
        <f t="shared" si="58"/>
        <v>8.4210526315789472E-2</v>
      </c>
      <c r="M126" s="131" t="s">
        <v>601</v>
      </c>
      <c r="N126" s="132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9</v>
      </c>
      <c r="B127" s="107">
        <v>41913</v>
      </c>
      <c r="C127" s="107"/>
      <c r="D127" s="108" t="s">
        <v>639</v>
      </c>
      <c r="E127" s="109" t="s">
        <v>602</v>
      </c>
      <c r="F127" s="110">
        <v>86</v>
      </c>
      <c r="G127" s="109" t="s">
        <v>626</v>
      </c>
      <c r="H127" s="109">
        <v>99</v>
      </c>
      <c r="I127" s="127">
        <v>140</v>
      </c>
      <c r="J127" s="128" t="s">
        <v>640</v>
      </c>
      <c r="K127" s="129">
        <f t="shared" si="57"/>
        <v>13</v>
      </c>
      <c r="L127" s="130">
        <f t="shared" si="58"/>
        <v>0.15116279069767441</v>
      </c>
      <c r="M127" s="131" t="s">
        <v>601</v>
      </c>
      <c r="N127" s="132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10</v>
      </c>
      <c r="B128" s="107">
        <v>41926</v>
      </c>
      <c r="C128" s="107"/>
      <c r="D128" s="108" t="s">
        <v>641</v>
      </c>
      <c r="E128" s="109" t="s">
        <v>602</v>
      </c>
      <c r="F128" s="110">
        <v>496.6</v>
      </c>
      <c r="G128" s="109" t="s">
        <v>626</v>
      </c>
      <c r="H128" s="109">
        <v>621</v>
      </c>
      <c r="I128" s="127">
        <v>580</v>
      </c>
      <c r="J128" s="128" t="s">
        <v>627</v>
      </c>
      <c r="K128" s="129">
        <f t="shared" si="57"/>
        <v>124.39999999999998</v>
      </c>
      <c r="L128" s="130">
        <f t="shared" si="58"/>
        <v>0.25050342327829234</v>
      </c>
      <c r="M128" s="131" t="s">
        <v>601</v>
      </c>
      <c r="N128" s="132">
        <v>42605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11</v>
      </c>
      <c r="B129" s="107">
        <v>41926</v>
      </c>
      <c r="C129" s="107"/>
      <c r="D129" s="108" t="s">
        <v>642</v>
      </c>
      <c r="E129" s="109" t="s">
        <v>602</v>
      </c>
      <c r="F129" s="110">
        <v>2481.9</v>
      </c>
      <c r="G129" s="109" t="s">
        <v>626</v>
      </c>
      <c r="H129" s="109">
        <v>2840</v>
      </c>
      <c r="I129" s="127">
        <v>2870</v>
      </c>
      <c r="J129" s="128" t="s">
        <v>643</v>
      </c>
      <c r="K129" s="129">
        <f t="shared" si="57"/>
        <v>358.09999999999991</v>
      </c>
      <c r="L129" s="130">
        <f t="shared" si="58"/>
        <v>0.14428462065353154</v>
      </c>
      <c r="M129" s="131" t="s">
        <v>601</v>
      </c>
      <c r="N129" s="132">
        <v>42017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12</v>
      </c>
      <c r="B130" s="107">
        <v>41928</v>
      </c>
      <c r="C130" s="107"/>
      <c r="D130" s="108" t="s">
        <v>644</v>
      </c>
      <c r="E130" s="109" t="s">
        <v>602</v>
      </c>
      <c r="F130" s="110">
        <v>84.5</v>
      </c>
      <c r="G130" s="109" t="s">
        <v>626</v>
      </c>
      <c r="H130" s="109">
        <v>93</v>
      </c>
      <c r="I130" s="127">
        <v>110</v>
      </c>
      <c r="J130" s="128" t="s">
        <v>645</v>
      </c>
      <c r="K130" s="129">
        <f t="shared" si="57"/>
        <v>8.5</v>
      </c>
      <c r="L130" s="130">
        <f t="shared" si="58"/>
        <v>0.10059171597633136</v>
      </c>
      <c r="M130" s="131" t="s">
        <v>601</v>
      </c>
      <c r="N130" s="132">
        <v>41939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13</v>
      </c>
      <c r="B131" s="107">
        <v>41928</v>
      </c>
      <c r="C131" s="107"/>
      <c r="D131" s="108" t="s">
        <v>646</v>
      </c>
      <c r="E131" s="109" t="s">
        <v>602</v>
      </c>
      <c r="F131" s="110">
        <v>401</v>
      </c>
      <c r="G131" s="109" t="s">
        <v>626</v>
      </c>
      <c r="H131" s="109">
        <v>428</v>
      </c>
      <c r="I131" s="127">
        <v>450</v>
      </c>
      <c r="J131" s="128" t="s">
        <v>647</v>
      </c>
      <c r="K131" s="129">
        <f t="shared" si="57"/>
        <v>27</v>
      </c>
      <c r="L131" s="130">
        <f t="shared" si="58"/>
        <v>6.7331670822942641E-2</v>
      </c>
      <c r="M131" s="131" t="s">
        <v>601</v>
      </c>
      <c r="N131" s="132">
        <v>42020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14</v>
      </c>
      <c r="B132" s="107">
        <v>41928</v>
      </c>
      <c r="C132" s="107"/>
      <c r="D132" s="108" t="s">
        <v>648</v>
      </c>
      <c r="E132" s="109" t="s">
        <v>602</v>
      </c>
      <c r="F132" s="110">
        <v>101</v>
      </c>
      <c r="G132" s="109" t="s">
        <v>626</v>
      </c>
      <c r="H132" s="109">
        <v>112</v>
      </c>
      <c r="I132" s="127">
        <v>120</v>
      </c>
      <c r="J132" s="128" t="s">
        <v>649</v>
      </c>
      <c r="K132" s="129">
        <f t="shared" si="57"/>
        <v>11</v>
      </c>
      <c r="L132" s="130">
        <f t="shared" si="58"/>
        <v>0.10891089108910891</v>
      </c>
      <c r="M132" s="131" t="s">
        <v>601</v>
      </c>
      <c r="N132" s="132">
        <v>41939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15</v>
      </c>
      <c r="B133" s="107">
        <v>41954</v>
      </c>
      <c r="C133" s="107"/>
      <c r="D133" s="108" t="s">
        <v>650</v>
      </c>
      <c r="E133" s="109" t="s">
        <v>602</v>
      </c>
      <c r="F133" s="110">
        <v>59</v>
      </c>
      <c r="G133" s="109" t="s">
        <v>626</v>
      </c>
      <c r="H133" s="109">
        <v>76</v>
      </c>
      <c r="I133" s="127">
        <v>76</v>
      </c>
      <c r="J133" s="128" t="s">
        <v>627</v>
      </c>
      <c r="K133" s="129">
        <f t="shared" si="57"/>
        <v>17</v>
      </c>
      <c r="L133" s="130">
        <f t="shared" si="58"/>
        <v>0.28813559322033899</v>
      </c>
      <c r="M133" s="131" t="s">
        <v>601</v>
      </c>
      <c r="N133" s="132">
        <v>43032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16</v>
      </c>
      <c r="B134" s="107">
        <v>41954</v>
      </c>
      <c r="C134" s="107"/>
      <c r="D134" s="108" t="s">
        <v>639</v>
      </c>
      <c r="E134" s="109" t="s">
        <v>602</v>
      </c>
      <c r="F134" s="110">
        <v>99</v>
      </c>
      <c r="G134" s="109" t="s">
        <v>626</v>
      </c>
      <c r="H134" s="109">
        <v>120</v>
      </c>
      <c r="I134" s="127">
        <v>120</v>
      </c>
      <c r="J134" s="128" t="s">
        <v>651</v>
      </c>
      <c r="K134" s="129">
        <f t="shared" si="57"/>
        <v>21</v>
      </c>
      <c r="L134" s="130">
        <f t="shared" si="58"/>
        <v>0.21212121212121213</v>
      </c>
      <c r="M134" s="131" t="s">
        <v>601</v>
      </c>
      <c r="N134" s="132">
        <v>41960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17</v>
      </c>
      <c r="B135" s="107">
        <v>41956</v>
      </c>
      <c r="C135" s="107"/>
      <c r="D135" s="108" t="s">
        <v>652</v>
      </c>
      <c r="E135" s="109" t="s">
        <v>602</v>
      </c>
      <c r="F135" s="110">
        <v>22</v>
      </c>
      <c r="G135" s="109" t="s">
        <v>626</v>
      </c>
      <c r="H135" s="109">
        <v>33.549999999999997</v>
      </c>
      <c r="I135" s="127">
        <v>32</v>
      </c>
      <c r="J135" s="128" t="s">
        <v>653</v>
      </c>
      <c r="K135" s="129">
        <f t="shared" si="57"/>
        <v>11.549999999999997</v>
      </c>
      <c r="L135" s="130">
        <f t="shared" si="58"/>
        <v>0.52499999999999991</v>
      </c>
      <c r="M135" s="131" t="s">
        <v>601</v>
      </c>
      <c r="N135" s="132">
        <v>42188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18</v>
      </c>
      <c r="B136" s="107">
        <v>41976</v>
      </c>
      <c r="C136" s="107"/>
      <c r="D136" s="108" t="s">
        <v>654</v>
      </c>
      <c r="E136" s="109" t="s">
        <v>602</v>
      </c>
      <c r="F136" s="110">
        <v>440</v>
      </c>
      <c r="G136" s="109" t="s">
        <v>626</v>
      </c>
      <c r="H136" s="109">
        <v>520</v>
      </c>
      <c r="I136" s="127">
        <v>520</v>
      </c>
      <c r="J136" s="128" t="s">
        <v>655</v>
      </c>
      <c r="K136" s="129">
        <f t="shared" si="57"/>
        <v>80</v>
      </c>
      <c r="L136" s="130">
        <f t="shared" si="58"/>
        <v>0.18181818181818182</v>
      </c>
      <c r="M136" s="131" t="s">
        <v>601</v>
      </c>
      <c r="N136" s="132">
        <v>42208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19</v>
      </c>
      <c r="B137" s="107">
        <v>41976</v>
      </c>
      <c r="C137" s="107"/>
      <c r="D137" s="108" t="s">
        <v>656</v>
      </c>
      <c r="E137" s="109" t="s">
        <v>602</v>
      </c>
      <c r="F137" s="110">
        <v>360</v>
      </c>
      <c r="G137" s="109" t="s">
        <v>626</v>
      </c>
      <c r="H137" s="109">
        <v>427</v>
      </c>
      <c r="I137" s="127">
        <v>425</v>
      </c>
      <c r="J137" s="128" t="s">
        <v>657</v>
      </c>
      <c r="K137" s="129">
        <f t="shared" si="57"/>
        <v>67</v>
      </c>
      <c r="L137" s="130">
        <f t="shared" si="58"/>
        <v>0.18611111111111112</v>
      </c>
      <c r="M137" s="131" t="s">
        <v>601</v>
      </c>
      <c r="N137" s="132">
        <v>42058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20</v>
      </c>
      <c r="B138" s="107">
        <v>42012</v>
      </c>
      <c r="C138" s="107"/>
      <c r="D138" s="108" t="s">
        <v>658</v>
      </c>
      <c r="E138" s="109" t="s">
        <v>602</v>
      </c>
      <c r="F138" s="110">
        <v>360</v>
      </c>
      <c r="G138" s="109" t="s">
        <v>626</v>
      </c>
      <c r="H138" s="109">
        <v>455</v>
      </c>
      <c r="I138" s="127">
        <v>420</v>
      </c>
      <c r="J138" s="128" t="s">
        <v>659</v>
      </c>
      <c r="K138" s="129">
        <f t="shared" si="57"/>
        <v>95</v>
      </c>
      <c r="L138" s="130">
        <f t="shared" si="58"/>
        <v>0.2638888888888889</v>
      </c>
      <c r="M138" s="131" t="s">
        <v>601</v>
      </c>
      <c r="N138" s="132">
        <v>42024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21</v>
      </c>
      <c r="B139" s="107">
        <v>42012</v>
      </c>
      <c r="C139" s="107"/>
      <c r="D139" s="108" t="s">
        <v>660</v>
      </c>
      <c r="E139" s="109" t="s">
        <v>602</v>
      </c>
      <c r="F139" s="110">
        <v>130</v>
      </c>
      <c r="G139" s="109"/>
      <c r="H139" s="109">
        <v>175.5</v>
      </c>
      <c r="I139" s="127">
        <v>165</v>
      </c>
      <c r="J139" s="128" t="s">
        <v>661</v>
      </c>
      <c r="K139" s="129">
        <f t="shared" si="57"/>
        <v>45.5</v>
      </c>
      <c r="L139" s="130">
        <f t="shared" si="58"/>
        <v>0.35</v>
      </c>
      <c r="M139" s="131" t="s">
        <v>601</v>
      </c>
      <c r="N139" s="132">
        <v>43088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22</v>
      </c>
      <c r="B140" s="107">
        <v>42040</v>
      </c>
      <c r="C140" s="107"/>
      <c r="D140" s="108" t="s">
        <v>391</v>
      </c>
      <c r="E140" s="109" t="s">
        <v>625</v>
      </c>
      <c r="F140" s="110">
        <v>98</v>
      </c>
      <c r="G140" s="109"/>
      <c r="H140" s="109">
        <v>120</v>
      </c>
      <c r="I140" s="127">
        <v>120</v>
      </c>
      <c r="J140" s="128" t="s">
        <v>627</v>
      </c>
      <c r="K140" s="129">
        <f t="shared" si="57"/>
        <v>22</v>
      </c>
      <c r="L140" s="130">
        <f t="shared" si="58"/>
        <v>0.22448979591836735</v>
      </c>
      <c r="M140" s="131" t="s">
        <v>601</v>
      </c>
      <c r="N140" s="132">
        <v>42753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23</v>
      </c>
      <c r="B141" s="107">
        <v>42040</v>
      </c>
      <c r="C141" s="107"/>
      <c r="D141" s="108" t="s">
        <v>662</v>
      </c>
      <c r="E141" s="109" t="s">
        <v>625</v>
      </c>
      <c r="F141" s="110">
        <v>196</v>
      </c>
      <c r="G141" s="109"/>
      <c r="H141" s="109">
        <v>262</v>
      </c>
      <c r="I141" s="127">
        <v>255</v>
      </c>
      <c r="J141" s="128" t="s">
        <v>627</v>
      </c>
      <c r="K141" s="129">
        <f t="shared" si="57"/>
        <v>66</v>
      </c>
      <c r="L141" s="130">
        <f t="shared" si="58"/>
        <v>0.33673469387755101</v>
      </c>
      <c r="M141" s="131" t="s">
        <v>601</v>
      </c>
      <c r="N141" s="132">
        <v>42599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5">
        <v>24</v>
      </c>
      <c r="B142" s="111">
        <v>42067</v>
      </c>
      <c r="C142" s="111"/>
      <c r="D142" s="112" t="s">
        <v>390</v>
      </c>
      <c r="E142" s="113" t="s">
        <v>625</v>
      </c>
      <c r="F142" s="114">
        <v>235</v>
      </c>
      <c r="G142" s="114"/>
      <c r="H142" s="115">
        <v>77</v>
      </c>
      <c r="I142" s="133" t="s">
        <v>663</v>
      </c>
      <c r="J142" s="134" t="s">
        <v>664</v>
      </c>
      <c r="K142" s="135">
        <f t="shared" si="57"/>
        <v>-158</v>
      </c>
      <c r="L142" s="136">
        <f t="shared" si="58"/>
        <v>-0.67234042553191486</v>
      </c>
      <c r="M142" s="137" t="s">
        <v>665</v>
      </c>
      <c r="N142" s="138">
        <v>43522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25</v>
      </c>
      <c r="B143" s="107">
        <v>42067</v>
      </c>
      <c r="C143" s="107"/>
      <c r="D143" s="108" t="s">
        <v>482</v>
      </c>
      <c r="E143" s="109" t="s">
        <v>625</v>
      </c>
      <c r="F143" s="110">
        <v>185</v>
      </c>
      <c r="G143" s="109"/>
      <c r="H143" s="109">
        <v>224</v>
      </c>
      <c r="I143" s="127" t="s">
        <v>666</v>
      </c>
      <c r="J143" s="128" t="s">
        <v>627</v>
      </c>
      <c r="K143" s="129">
        <f t="shared" si="57"/>
        <v>39</v>
      </c>
      <c r="L143" s="130">
        <f t="shared" si="58"/>
        <v>0.21081081081081082</v>
      </c>
      <c r="M143" s="131" t="s">
        <v>601</v>
      </c>
      <c r="N143" s="132">
        <v>42647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366">
        <v>26</v>
      </c>
      <c r="B144" s="116">
        <v>42090</v>
      </c>
      <c r="C144" s="116"/>
      <c r="D144" s="117" t="s">
        <v>667</v>
      </c>
      <c r="E144" s="118" t="s">
        <v>625</v>
      </c>
      <c r="F144" s="119">
        <v>49.5</v>
      </c>
      <c r="G144" s="120"/>
      <c r="H144" s="120">
        <v>15.85</v>
      </c>
      <c r="I144" s="120">
        <v>67</v>
      </c>
      <c r="J144" s="139" t="s">
        <v>668</v>
      </c>
      <c r="K144" s="120">
        <f t="shared" si="57"/>
        <v>-33.65</v>
      </c>
      <c r="L144" s="140">
        <f t="shared" si="58"/>
        <v>-0.67979797979797973</v>
      </c>
      <c r="M144" s="137" t="s">
        <v>665</v>
      </c>
      <c r="N144" s="141">
        <v>43627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27</v>
      </c>
      <c r="B145" s="107">
        <v>42093</v>
      </c>
      <c r="C145" s="107"/>
      <c r="D145" s="108" t="s">
        <v>669</v>
      </c>
      <c r="E145" s="109" t="s">
        <v>625</v>
      </c>
      <c r="F145" s="110">
        <v>183.5</v>
      </c>
      <c r="G145" s="109"/>
      <c r="H145" s="109">
        <v>219</v>
      </c>
      <c r="I145" s="127">
        <v>218</v>
      </c>
      <c r="J145" s="128" t="s">
        <v>670</v>
      </c>
      <c r="K145" s="129">
        <f t="shared" si="57"/>
        <v>35.5</v>
      </c>
      <c r="L145" s="130">
        <f t="shared" si="58"/>
        <v>0.19346049046321526</v>
      </c>
      <c r="M145" s="131" t="s">
        <v>601</v>
      </c>
      <c r="N145" s="132">
        <v>42103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28</v>
      </c>
      <c r="B146" s="107">
        <v>42114</v>
      </c>
      <c r="C146" s="107"/>
      <c r="D146" s="108" t="s">
        <v>671</v>
      </c>
      <c r="E146" s="109" t="s">
        <v>625</v>
      </c>
      <c r="F146" s="110">
        <f>(227+237)/2</f>
        <v>232</v>
      </c>
      <c r="G146" s="109"/>
      <c r="H146" s="109">
        <v>298</v>
      </c>
      <c r="I146" s="127">
        <v>298</v>
      </c>
      <c r="J146" s="128" t="s">
        <v>627</v>
      </c>
      <c r="K146" s="129">
        <f t="shared" si="57"/>
        <v>66</v>
      </c>
      <c r="L146" s="130">
        <f t="shared" si="58"/>
        <v>0.28448275862068967</v>
      </c>
      <c r="M146" s="131" t="s">
        <v>601</v>
      </c>
      <c r="N146" s="132">
        <v>42823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29</v>
      </c>
      <c r="B147" s="107">
        <v>42128</v>
      </c>
      <c r="C147" s="107"/>
      <c r="D147" s="108" t="s">
        <v>672</v>
      </c>
      <c r="E147" s="109" t="s">
        <v>602</v>
      </c>
      <c r="F147" s="110">
        <v>385</v>
      </c>
      <c r="G147" s="109"/>
      <c r="H147" s="109">
        <f>212.5+331</f>
        <v>543.5</v>
      </c>
      <c r="I147" s="127">
        <v>510</v>
      </c>
      <c r="J147" s="128" t="s">
        <v>673</v>
      </c>
      <c r="K147" s="129">
        <f t="shared" si="57"/>
        <v>158.5</v>
      </c>
      <c r="L147" s="130">
        <f t="shared" si="58"/>
        <v>0.41168831168831171</v>
      </c>
      <c r="M147" s="131" t="s">
        <v>601</v>
      </c>
      <c r="N147" s="132">
        <v>42235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30</v>
      </c>
      <c r="B148" s="107">
        <v>42128</v>
      </c>
      <c r="C148" s="107"/>
      <c r="D148" s="108" t="s">
        <v>674</v>
      </c>
      <c r="E148" s="109" t="s">
        <v>602</v>
      </c>
      <c r="F148" s="110">
        <v>115.5</v>
      </c>
      <c r="G148" s="109"/>
      <c r="H148" s="109">
        <v>146</v>
      </c>
      <c r="I148" s="127">
        <v>142</v>
      </c>
      <c r="J148" s="128" t="s">
        <v>675</v>
      </c>
      <c r="K148" s="129">
        <f t="shared" si="57"/>
        <v>30.5</v>
      </c>
      <c r="L148" s="130">
        <f t="shared" si="58"/>
        <v>0.26406926406926406</v>
      </c>
      <c r="M148" s="131" t="s">
        <v>601</v>
      </c>
      <c r="N148" s="132">
        <v>42202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31</v>
      </c>
      <c r="B149" s="107">
        <v>42151</v>
      </c>
      <c r="C149" s="107"/>
      <c r="D149" s="108" t="s">
        <v>676</v>
      </c>
      <c r="E149" s="109" t="s">
        <v>602</v>
      </c>
      <c r="F149" s="110">
        <v>237.5</v>
      </c>
      <c r="G149" s="109"/>
      <c r="H149" s="109">
        <v>279.5</v>
      </c>
      <c r="I149" s="127">
        <v>278</v>
      </c>
      <c r="J149" s="128" t="s">
        <v>627</v>
      </c>
      <c r="K149" s="129">
        <f t="shared" si="57"/>
        <v>42</v>
      </c>
      <c r="L149" s="130">
        <f t="shared" si="58"/>
        <v>0.17684210526315788</v>
      </c>
      <c r="M149" s="131" t="s">
        <v>601</v>
      </c>
      <c r="N149" s="132">
        <v>42222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32</v>
      </c>
      <c r="B150" s="107">
        <v>42174</v>
      </c>
      <c r="C150" s="107"/>
      <c r="D150" s="108" t="s">
        <v>646</v>
      </c>
      <c r="E150" s="109" t="s">
        <v>625</v>
      </c>
      <c r="F150" s="110">
        <v>340</v>
      </c>
      <c r="G150" s="109"/>
      <c r="H150" s="109">
        <v>448</v>
      </c>
      <c r="I150" s="127">
        <v>448</v>
      </c>
      <c r="J150" s="128" t="s">
        <v>627</v>
      </c>
      <c r="K150" s="129">
        <f t="shared" si="57"/>
        <v>108</v>
      </c>
      <c r="L150" s="130">
        <f t="shared" si="58"/>
        <v>0.31764705882352939</v>
      </c>
      <c r="M150" s="131" t="s">
        <v>601</v>
      </c>
      <c r="N150" s="132">
        <v>43018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33</v>
      </c>
      <c r="B151" s="107">
        <v>42191</v>
      </c>
      <c r="C151" s="107"/>
      <c r="D151" s="108" t="s">
        <v>677</v>
      </c>
      <c r="E151" s="109" t="s">
        <v>625</v>
      </c>
      <c r="F151" s="110">
        <v>390</v>
      </c>
      <c r="G151" s="109"/>
      <c r="H151" s="109">
        <v>460</v>
      </c>
      <c r="I151" s="127">
        <v>460</v>
      </c>
      <c r="J151" s="128" t="s">
        <v>627</v>
      </c>
      <c r="K151" s="129">
        <f t="shared" ref="K151:K171" si="59">H151-F151</f>
        <v>70</v>
      </c>
      <c r="L151" s="130">
        <f t="shared" ref="L151:L171" si="60">K151/F151</f>
        <v>0.17948717948717949</v>
      </c>
      <c r="M151" s="131" t="s">
        <v>601</v>
      </c>
      <c r="N151" s="132">
        <v>42478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5">
        <v>34</v>
      </c>
      <c r="B152" s="111">
        <v>42195</v>
      </c>
      <c r="C152" s="111"/>
      <c r="D152" s="112" t="s">
        <v>678</v>
      </c>
      <c r="E152" s="113" t="s">
        <v>625</v>
      </c>
      <c r="F152" s="114">
        <v>122.5</v>
      </c>
      <c r="G152" s="114"/>
      <c r="H152" s="115">
        <v>61</v>
      </c>
      <c r="I152" s="133">
        <v>172</v>
      </c>
      <c r="J152" s="134" t="s">
        <v>679</v>
      </c>
      <c r="K152" s="135">
        <f t="shared" si="59"/>
        <v>-61.5</v>
      </c>
      <c r="L152" s="136">
        <f t="shared" si="60"/>
        <v>-0.50204081632653064</v>
      </c>
      <c r="M152" s="137" t="s">
        <v>665</v>
      </c>
      <c r="N152" s="138">
        <v>43333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35</v>
      </c>
      <c r="B153" s="107">
        <v>42219</v>
      </c>
      <c r="C153" s="107"/>
      <c r="D153" s="108" t="s">
        <v>680</v>
      </c>
      <c r="E153" s="109" t="s">
        <v>625</v>
      </c>
      <c r="F153" s="110">
        <v>297.5</v>
      </c>
      <c r="G153" s="109"/>
      <c r="H153" s="109">
        <v>350</v>
      </c>
      <c r="I153" s="127">
        <v>360</v>
      </c>
      <c r="J153" s="128" t="s">
        <v>681</v>
      </c>
      <c r="K153" s="129">
        <f t="shared" si="59"/>
        <v>52.5</v>
      </c>
      <c r="L153" s="130">
        <f t="shared" si="60"/>
        <v>0.17647058823529413</v>
      </c>
      <c r="M153" s="131" t="s">
        <v>601</v>
      </c>
      <c r="N153" s="132">
        <v>42232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36</v>
      </c>
      <c r="B154" s="107">
        <v>42219</v>
      </c>
      <c r="C154" s="107"/>
      <c r="D154" s="108" t="s">
        <v>682</v>
      </c>
      <c r="E154" s="109" t="s">
        <v>625</v>
      </c>
      <c r="F154" s="110">
        <v>115.5</v>
      </c>
      <c r="G154" s="109"/>
      <c r="H154" s="109">
        <v>149</v>
      </c>
      <c r="I154" s="127">
        <v>140</v>
      </c>
      <c r="J154" s="142" t="s">
        <v>683</v>
      </c>
      <c r="K154" s="129">
        <f t="shared" si="59"/>
        <v>33.5</v>
      </c>
      <c r="L154" s="130">
        <f t="shared" si="60"/>
        <v>0.29004329004329005</v>
      </c>
      <c r="M154" s="131" t="s">
        <v>601</v>
      </c>
      <c r="N154" s="132">
        <v>42740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37</v>
      </c>
      <c r="B155" s="107">
        <v>42251</v>
      </c>
      <c r="C155" s="107"/>
      <c r="D155" s="108" t="s">
        <v>676</v>
      </c>
      <c r="E155" s="109" t="s">
        <v>625</v>
      </c>
      <c r="F155" s="110">
        <v>226</v>
      </c>
      <c r="G155" s="109"/>
      <c r="H155" s="109">
        <v>292</v>
      </c>
      <c r="I155" s="127">
        <v>292</v>
      </c>
      <c r="J155" s="128" t="s">
        <v>684</v>
      </c>
      <c r="K155" s="129">
        <f t="shared" si="59"/>
        <v>66</v>
      </c>
      <c r="L155" s="130">
        <f t="shared" si="60"/>
        <v>0.29203539823008851</v>
      </c>
      <c r="M155" s="131" t="s">
        <v>601</v>
      </c>
      <c r="N155" s="132">
        <v>42286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38</v>
      </c>
      <c r="B156" s="107">
        <v>42254</v>
      </c>
      <c r="C156" s="107"/>
      <c r="D156" s="108" t="s">
        <v>671</v>
      </c>
      <c r="E156" s="109" t="s">
        <v>625</v>
      </c>
      <c r="F156" s="110">
        <v>232.5</v>
      </c>
      <c r="G156" s="109"/>
      <c r="H156" s="109">
        <v>312.5</v>
      </c>
      <c r="I156" s="127">
        <v>310</v>
      </c>
      <c r="J156" s="128" t="s">
        <v>627</v>
      </c>
      <c r="K156" s="129">
        <f t="shared" si="59"/>
        <v>80</v>
      </c>
      <c r="L156" s="130">
        <f t="shared" si="60"/>
        <v>0.34408602150537637</v>
      </c>
      <c r="M156" s="131" t="s">
        <v>601</v>
      </c>
      <c r="N156" s="132">
        <v>42823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39</v>
      </c>
      <c r="B157" s="107">
        <v>42268</v>
      </c>
      <c r="C157" s="107"/>
      <c r="D157" s="108" t="s">
        <v>685</v>
      </c>
      <c r="E157" s="109" t="s">
        <v>625</v>
      </c>
      <c r="F157" s="110">
        <v>196.5</v>
      </c>
      <c r="G157" s="109"/>
      <c r="H157" s="109">
        <v>238</v>
      </c>
      <c r="I157" s="127">
        <v>238</v>
      </c>
      <c r="J157" s="128" t="s">
        <v>684</v>
      </c>
      <c r="K157" s="129">
        <f t="shared" si="59"/>
        <v>41.5</v>
      </c>
      <c r="L157" s="130">
        <f t="shared" si="60"/>
        <v>0.21119592875318066</v>
      </c>
      <c r="M157" s="131" t="s">
        <v>601</v>
      </c>
      <c r="N157" s="132">
        <v>42291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40</v>
      </c>
      <c r="B158" s="107">
        <v>42271</v>
      </c>
      <c r="C158" s="107"/>
      <c r="D158" s="108" t="s">
        <v>624</v>
      </c>
      <c r="E158" s="109" t="s">
        <v>625</v>
      </c>
      <c r="F158" s="110">
        <v>65</v>
      </c>
      <c r="G158" s="109"/>
      <c r="H158" s="109">
        <v>82</v>
      </c>
      <c r="I158" s="127">
        <v>82</v>
      </c>
      <c r="J158" s="128" t="s">
        <v>684</v>
      </c>
      <c r="K158" s="129">
        <f t="shared" si="59"/>
        <v>17</v>
      </c>
      <c r="L158" s="130">
        <f t="shared" si="60"/>
        <v>0.26153846153846155</v>
      </c>
      <c r="M158" s="131" t="s">
        <v>601</v>
      </c>
      <c r="N158" s="132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41</v>
      </c>
      <c r="B159" s="107">
        <v>42291</v>
      </c>
      <c r="C159" s="107"/>
      <c r="D159" s="108" t="s">
        <v>686</v>
      </c>
      <c r="E159" s="109" t="s">
        <v>625</v>
      </c>
      <c r="F159" s="110">
        <v>144</v>
      </c>
      <c r="G159" s="109"/>
      <c r="H159" s="109">
        <v>182.5</v>
      </c>
      <c r="I159" s="127">
        <v>181</v>
      </c>
      <c r="J159" s="128" t="s">
        <v>684</v>
      </c>
      <c r="K159" s="129">
        <f t="shared" si="59"/>
        <v>38.5</v>
      </c>
      <c r="L159" s="130">
        <f t="shared" si="60"/>
        <v>0.2673611111111111</v>
      </c>
      <c r="M159" s="131" t="s">
        <v>601</v>
      </c>
      <c r="N159" s="132">
        <v>42817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42</v>
      </c>
      <c r="B160" s="107">
        <v>42291</v>
      </c>
      <c r="C160" s="107"/>
      <c r="D160" s="108" t="s">
        <v>687</v>
      </c>
      <c r="E160" s="109" t="s">
        <v>625</v>
      </c>
      <c r="F160" s="110">
        <v>264</v>
      </c>
      <c r="G160" s="109"/>
      <c r="H160" s="109">
        <v>311</v>
      </c>
      <c r="I160" s="127">
        <v>311</v>
      </c>
      <c r="J160" s="128" t="s">
        <v>684</v>
      </c>
      <c r="K160" s="129">
        <f t="shared" si="59"/>
        <v>47</v>
      </c>
      <c r="L160" s="130">
        <f t="shared" si="60"/>
        <v>0.17803030303030304</v>
      </c>
      <c r="M160" s="131" t="s">
        <v>601</v>
      </c>
      <c r="N160" s="132">
        <v>42604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43</v>
      </c>
      <c r="B161" s="107">
        <v>42318</v>
      </c>
      <c r="C161" s="107"/>
      <c r="D161" s="108" t="s">
        <v>688</v>
      </c>
      <c r="E161" s="109" t="s">
        <v>602</v>
      </c>
      <c r="F161" s="110">
        <v>549.5</v>
      </c>
      <c r="G161" s="109"/>
      <c r="H161" s="109">
        <v>630</v>
      </c>
      <c r="I161" s="127">
        <v>630</v>
      </c>
      <c r="J161" s="128" t="s">
        <v>684</v>
      </c>
      <c r="K161" s="129">
        <f t="shared" si="59"/>
        <v>80.5</v>
      </c>
      <c r="L161" s="130">
        <f t="shared" si="60"/>
        <v>0.1464968152866242</v>
      </c>
      <c r="M161" s="131" t="s">
        <v>601</v>
      </c>
      <c r="N161" s="132">
        <v>42419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44</v>
      </c>
      <c r="B162" s="107">
        <v>42342</v>
      </c>
      <c r="C162" s="107"/>
      <c r="D162" s="108" t="s">
        <v>689</v>
      </c>
      <c r="E162" s="109" t="s">
        <v>625</v>
      </c>
      <c r="F162" s="110">
        <v>1027.5</v>
      </c>
      <c r="G162" s="109"/>
      <c r="H162" s="109">
        <v>1315</v>
      </c>
      <c r="I162" s="127">
        <v>1250</v>
      </c>
      <c r="J162" s="128" t="s">
        <v>684</v>
      </c>
      <c r="K162" s="129">
        <f t="shared" si="59"/>
        <v>287.5</v>
      </c>
      <c r="L162" s="130">
        <f t="shared" si="60"/>
        <v>0.27980535279805352</v>
      </c>
      <c r="M162" s="131" t="s">
        <v>601</v>
      </c>
      <c r="N162" s="132">
        <v>43244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45</v>
      </c>
      <c r="B163" s="107">
        <v>42367</v>
      </c>
      <c r="C163" s="107"/>
      <c r="D163" s="108" t="s">
        <v>690</v>
      </c>
      <c r="E163" s="109" t="s">
        <v>625</v>
      </c>
      <c r="F163" s="110">
        <v>465</v>
      </c>
      <c r="G163" s="109"/>
      <c r="H163" s="109">
        <v>540</v>
      </c>
      <c r="I163" s="127">
        <v>540</v>
      </c>
      <c r="J163" s="128" t="s">
        <v>684</v>
      </c>
      <c r="K163" s="129">
        <f t="shared" si="59"/>
        <v>75</v>
      </c>
      <c r="L163" s="130">
        <f t="shared" si="60"/>
        <v>0.16129032258064516</v>
      </c>
      <c r="M163" s="131" t="s">
        <v>601</v>
      </c>
      <c r="N163" s="132">
        <v>42530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46</v>
      </c>
      <c r="B164" s="107">
        <v>42380</v>
      </c>
      <c r="C164" s="107"/>
      <c r="D164" s="108" t="s">
        <v>391</v>
      </c>
      <c r="E164" s="109" t="s">
        <v>602</v>
      </c>
      <c r="F164" s="110">
        <v>81</v>
      </c>
      <c r="G164" s="109"/>
      <c r="H164" s="109">
        <v>110</v>
      </c>
      <c r="I164" s="127">
        <v>110</v>
      </c>
      <c r="J164" s="128" t="s">
        <v>684</v>
      </c>
      <c r="K164" s="129">
        <f t="shared" si="59"/>
        <v>29</v>
      </c>
      <c r="L164" s="130">
        <f t="shared" si="60"/>
        <v>0.35802469135802467</v>
      </c>
      <c r="M164" s="131" t="s">
        <v>601</v>
      </c>
      <c r="N164" s="132">
        <v>42745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47</v>
      </c>
      <c r="B165" s="107">
        <v>42382</v>
      </c>
      <c r="C165" s="107"/>
      <c r="D165" s="108" t="s">
        <v>691</v>
      </c>
      <c r="E165" s="109" t="s">
        <v>602</v>
      </c>
      <c r="F165" s="110">
        <v>417.5</v>
      </c>
      <c r="G165" s="109"/>
      <c r="H165" s="109">
        <v>547</v>
      </c>
      <c r="I165" s="127">
        <v>535</v>
      </c>
      <c r="J165" s="128" t="s">
        <v>684</v>
      </c>
      <c r="K165" s="129">
        <f t="shared" si="59"/>
        <v>129.5</v>
      </c>
      <c r="L165" s="130">
        <f t="shared" si="60"/>
        <v>0.31017964071856285</v>
      </c>
      <c r="M165" s="131" t="s">
        <v>601</v>
      </c>
      <c r="N165" s="132">
        <v>42578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48</v>
      </c>
      <c r="B166" s="107">
        <v>42408</v>
      </c>
      <c r="C166" s="107"/>
      <c r="D166" s="108" t="s">
        <v>692</v>
      </c>
      <c r="E166" s="109" t="s">
        <v>625</v>
      </c>
      <c r="F166" s="110">
        <v>650</v>
      </c>
      <c r="G166" s="109"/>
      <c r="H166" s="109">
        <v>800</v>
      </c>
      <c r="I166" s="127">
        <v>800</v>
      </c>
      <c r="J166" s="128" t="s">
        <v>684</v>
      </c>
      <c r="K166" s="129">
        <f t="shared" si="59"/>
        <v>150</v>
      </c>
      <c r="L166" s="130">
        <f t="shared" si="60"/>
        <v>0.23076923076923078</v>
      </c>
      <c r="M166" s="131" t="s">
        <v>601</v>
      </c>
      <c r="N166" s="132">
        <v>43154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49</v>
      </c>
      <c r="B167" s="107">
        <v>42433</v>
      </c>
      <c r="C167" s="107"/>
      <c r="D167" s="108" t="s">
        <v>198</v>
      </c>
      <c r="E167" s="109" t="s">
        <v>625</v>
      </c>
      <c r="F167" s="110">
        <v>437.5</v>
      </c>
      <c r="G167" s="109"/>
      <c r="H167" s="109">
        <v>504.5</v>
      </c>
      <c r="I167" s="127">
        <v>522</v>
      </c>
      <c r="J167" s="128" t="s">
        <v>693</v>
      </c>
      <c r="K167" s="129">
        <f t="shared" si="59"/>
        <v>67</v>
      </c>
      <c r="L167" s="130">
        <f t="shared" si="60"/>
        <v>0.15314285714285714</v>
      </c>
      <c r="M167" s="131" t="s">
        <v>601</v>
      </c>
      <c r="N167" s="132">
        <v>42480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50</v>
      </c>
      <c r="B168" s="107">
        <v>42438</v>
      </c>
      <c r="C168" s="107"/>
      <c r="D168" s="108" t="s">
        <v>694</v>
      </c>
      <c r="E168" s="109" t="s">
        <v>625</v>
      </c>
      <c r="F168" s="110">
        <v>189.5</v>
      </c>
      <c r="G168" s="109"/>
      <c r="H168" s="109">
        <v>218</v>
      </c>
      <c r="I168" s="127">
        <v>218</v>
      </c>
      <c r="J168" s="128" t="s">
        <v>684</v>
      </c>
      <c r="K168" s="129">
        <f t="shared" si="59"/>
        <v>28.5</v>
      </c>
      <c r="L168" s="130">
        <f t="shared" si="60"/>
        <v>0.15039577836411611</v>
      </c>
      <c r="M168" s="131" t="s">
        <v>601</v>
      </c>
      <c r="N168" s="132">
        <v>43034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366">
        <v>51</v>
      </c>
      <c r="B169" s="116">
        <v>42471</v>
      </c>
      <c r="C169" s="116"/>
      <c r="D169" s="117" t="s">
        <v>695</v>
      </c>
      <c r="E169" s="118" t="s">
        <v>625</v>
      </c>
      <c r="F169" s="119">
        <v>36.5</v>
      </c>
      <c r="G169" s="120"/>
      <c r="H169" s="120">
        <v>15.85</v>
      </c>
      <c r="I169" s="120">
        <v>60</v>
      </c>
      <c r="J169" s="139" t="s">
        <v>696</v>
      </c>
      <c r="K169" s="135">
        <f t="shared" si="59"/>
        <v>-20.65</v>
      </c>
      <c r="L169" s="169">
        <f t="shared" si="60"/>
        <v>-0.5657534246575342</v>
      </c>
      <c r="M169" s="137" t="s">
        <v>665</v>
      </c>
      <c r="N169" s="170">
        <v>43627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52</v>
      </c>
      <c r="B170" s="107">
        <v>42472</v>
      </c>
      <c r="C170" s="107"/>
      <c r="D170" s="108" t="s">
        <v>697</v>
      </c>
      <c r="E170" s="109" t="s">
        <v>625</v>
      </c>
      <c r="F170" s="110">
        <v>93</v>
      </c>
      <c r="G170" s="109"/>
      <c r="H170" s="109">
        <v>149</v>
      </c>
      <c r="I170" s="127">
        <v>140</v>
      </c>
      <c r="J170" s="142" t="s">
        <v>698</v>
      </c>
      <c r="K170" s="129">
        <f t="shared" si="59"/>
        <v>56</v>
      </c>
      <c r="L170" s="130">
        <f t="shared" si="60"/>
        <v>0.60215053763440862</v>
      </c>
      <c r="M170" s="131" t="s">
        <v>601</v>
      </c>
      <c r="N170" s="132">
        <v>42740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53</v>
      </c>
      <c r="B171" s="107">
        <v>42472</v>
      </c>
      <c r="C171" s="107"/>
      <c r="D171" s="108" t="s">
        <v>699</v>
      </c>
      <c r="E171" s="109" t="s">
        <v>625</v>
      </c>
      <c r="F171" s="110">
        <v>130</v>
      </c>
      <c r="G171" s="109"/>
      <c r="H171" s="109">
        <v>150</v>
      </c>
      <c r="I171" s="127" t="s">
        <v>700</v>
      </c>
      <c r="J171" s="128" t="s">
        <v>684</v>
      </c>
      <c r="K171" s="129">
        <f t="shared" si="59"/>
        <v>20</v>
      </c>
      <c r="L171" s="130">
        <f t="shared" si="60"/>
        <v>0.15384615384615385</v>
      </c>
      <c r="M171" s="131" t="s">
        <v>601</v>
      </c>
      <c r="N171" s="132">
        <v>42564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54</v>
      </c>
      <c r="B172" s="107">
        <v>42473</v>
      </c>
      <c r="C172" s="107"/>
      <c r="D172" s="108" t="s">
        <v>355</v>
      </c>
      <c r="E172" s="109" t="s">
        <v>625</v>
      </c>
      <c r="F172" s="110">
        <v>196</v>
      </c>
      <c r="G172" s="109"/>
      <c r="H172" s="109">
        <v>299</v>
      </c>
      <c r="I172" s="127">
        <v>299</v>
      </c>
      <c r="J172" s="128" t="s">
        <v>684</v>
      </c>
      <c r="K172" s="129">
        <v>103</v>
      </c>
      <c r="L172" s="130">
        <v>0.52551020408163296</v>
      </c>
      <c r="M172" s="131" t="s">
        <v>601</v>
      </c>
      <c r="N172" s="132">
        <v>42620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55</v>
      </c>
      <c r="B173" s="107">
        <v>42473</v>
      </c>
      <c r="C173" s="107"/>
      <c r="D173" s="108" t="s">
        <v>758</v>
      </c>
      <c r="E173" s="109" t="s">
        <v>625</v>
      </c>
      <c r="F173" s="110">
        <v>88</v>
      </c>
      <c r="G173" s="109"/>
      <c r="H173" s="109">
        <v>103</v>
      </c>
      <c r="I173" s="127">
        <v>103</v>
      </c>
      <c r="J173" s="128" t="s">
        <v>684</v>
      </c>
      <c r="K173" s="129">
        <v>15</v>
      </c>
      <c r="L173" s="130">
        <v>0.170454545454545</v>
      </c>
      <c r="M173" s="131" t="s">
        <v>601</v>
      </c>
      <c r="N173" s="132">
        <v>42530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56</v>
      </c>
      <c r="B174" s="107">
        <v>42492</v>
      </c>
      <c r="C174" s="107"/>
      <c r="D174" s="108" t="s">
        <v>701</v>
      </c>
      <c r="E174" s="109" t="s">
        <v>625</v>
      </c>
      <c r="F174" s="110">
        <v>127.5</v>
      </c>
      <c r="G174" s="109"/>
      <c r="H174" s="109">
        <v>148</v>
      </c>
      <c r="I174" s="127" t="s">
        <v>702</v>
      </c>
      <c r="J174" s="128" t="s">
        <v>684</v>
      </c>
      <c r="K174" s="129">
        <f>H174-F174</f>
        <v>20.5</v>
      </c>
      <c r="L174" s="130">
        <f>K174/F174</f>
        <v>0.16078431372549021</v>
      </c>
      <c r="M174" s="131" t="s">
        <v>601</v>
      </c>
      <c r="N174" s="132">
        <v>42564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57</v>
      </c>
      <c r="B175" s="107">
        <v>42493</v>
      </c>
      <c r="C175" s="107"/>
      <c r="D175" s="108" t="s">
        <v>703</v>
      </c>
      <c r="E175" s="109" t="s">
        <v>625</v>
      </c>
      <c r="F175" s="110">
        <v>675</v>
      </c>
      <c r="G175" s="109"/>
      <c r="H175" s="109">
        <v>815</v>
      </c>
      <c r="I175" s="127" t="s">
        <v>704</v>
      </c>
      <c r="J175" s="128" t="s">
        <v>684</v>
      </c>
      <c r="K175" s="129">
        <f>H175-F175</f>
        <v>140</v>
      </c>
      <c r="L175" s="130">
        <f>K175/F175</f>
        <v>0.2074074074074074</v>
      </c>
      <c r="M175" s="131" t="s">
        <v>601</v>
      </c>
      <c r="N175" s="132">
        <v>43154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58</v>
      </c>
      <c r="B176" s="111">
        <v>42522</v>
      </c>
      <c r="C176" s="111"/>
      <c r="D176" s="112" t="s">
        <v>759</v>
      </c>
      <c r="E176" s="113" t="s">
        <v>625</v>
      </c>
      <c r="F176" s="114">
        <v>500</v>
      </c>
      <c r="G176" s="114"/>
      <c r="H176" s="115">
        <v>232.5</v>
      </c>
      <c r="I176" s="133" t="s">
        <v>760</v>
      </c>
      <c r="J176" s="134" t="s">
        <v>761</v>
      </c>
      <c r="K176" s="135">
        <f>H176-F176</f>
        <v>-267.5</v>
      </c>
      <c r="L176" s="136">
        <f>K176/F176</f>
        <v>-0.53500000000000003</v>
      </c>
      <c r="M176" s="137" t="s">
        <v>665</v>
      </c>
      <c r="N176" s="138">
        <v>43735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59</v>
      </c>
      <c r="B177" s="107">
        <v>42527</v>
      </c>
      <c r="C177" s="107"/>
      <c r="D177" s="108" t="s">
        <v>705</v>
      </c>
      <c r="E177" s="109" t="s">
        <v>625</v>
      </c>
      <c r="F177" s="110">
        <v>110</v>
      </c>
      <c r="G177" s="109"/>
      <c r="H177" s="109">
        <v>126.5</v>
      </c>
      <c r="I177" s="127">
        <v>125</v>
      </c>
      <c r="J177" s="128" t="s">
        <v>634</v>
      </c>
      <c r="K177" s="129">
        <f>H177-F177</f>
        <v>16.5</v>
      </c>
      <c r="L177" s="130">
        <f>K177/F177</f>
        <v>0.15</v>
      </c>
      <c r="M177" s="131" t="s">
        <v>601</v>
      </c>
      <c r="N177" s="132">
        <v>42552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60</v>
      </c>
      <c r="B178" s="107">
        <v>42538</v>
      </c>
      <c r="C178" s="107"/>
      <c r="D178" s="108" t="s">
        <v>706</v>
      </c>
      <c r="E178" s="109" t="s">
        <v>625</v>
      </c>
      <c r="F178" s="110">
        <v>44</v>
      </c>
      <c r="G178" s="109"/>
      <c r="H178" s="109">
        <v>69.5</v>
      </c>
      <c r="I178" s="127">
        <v>69.5</v>
      </c>
      <c r="J178" s="128" t="s">
        <v>707</v>
      </c>
      <c r="K178" s="129">
        <f>H178-F178</f>
        <v>25.5</v>
      </c>
      <c r="L178" s="130">
        <f>K178/F178</f>
        <v>0.57954545454545459</v>
      </c>
      <c r="M178" s="131" t="s">
        <v>601</v>
      </c>
      <c r="N178" s="132">
        <v>42977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61</v>
      </c>
      <c r="B179" s="107">
        <v>42549</v>
      </c>
      <c r="C179" s="107"/>
      <c r="D179" s="149" t="s">
        <v>762</v>
      </c>
      <c r="E179" s="109" t="s">
        <v>625</v>
      </c>
      <c r="F179" s="110">
        <v>262.5</v>
      </c>
      <c r="G179" s="109"/>
      <c r="H179" s="109">
        <v>340</v>
      </c>
      <c r="I179" s="127">
        <v>333</v>
      </c>
      <c r="J179" s="128" t="s">
        <v>763</v>
      </c>
      <c r="K179" s="129">
        <v>77.5</v>
      </c>
      <c r="L179" s="130">
        <v>0.29523809523809502</v>
      </c>
      <c r="M179" s="131" t="s">
        <v>601</v>
      </c>
      <c r="N179" s="132">
        <v>43017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62</v>
      </c>
      <c r="B180" s="107">
        <v>42549</v>
      </c>
      <c r="C180" s="107"/>
      <c r="D180" s="149" t="s">
        <v>764</v>
      </c>
      <c r="E180" s="109" t="s">
        <v>625</v>
      </c>
      <c r="F180" s="110">
        <v>840</v>
      </c>
      <c r="G180" s="109"/>
      <c r="H180" s="109">
        <v>1230</v>
      </c>
      <c r="I180" s="127">
        <v>1230</v>
      </c>
      <c r="J180" s="128" t="s">
        <v>684</v>
      </c>
      <c r="K180" s="129">
        <v>390</v>
      </c>
      <c r="L180" s="130">
        <v>0.46428571428571402</v>
      </c>
      <c r="M180" s="131" t="s">
        <v>601</v>
      </c>
      <c r="N180" s="132">
        <v>42649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7">
        <v>63</v>
      </c>
      <c r="B181" s="144">
        <v>42556</v>
      </c>
      <c r="C181" s="144"/>
      <c r="D181" s="145" t="s">
        <v>708</v>
      </c>
      <c r="E181" s="146" t="s">
        <v>625</v>
      </c>
      <c r="F181" s="147">
        <v>395</v>
      </c>
      <c r="G181" s="148"/>
      <c r="H181" s="148">
        <f>(468.5+342.5)/2</f>
        <v>405.5</v>
      </c>
      <c r="I181" s="148">
        <v>510</v>
      </c>
      <c r="J181" s="171" t="s">
        <v>709</v>
      </c>
      <c r="K181" s="172">
        <f t="shared" ref="K181:K187" si="61">H181-F181</f>
        <v>10.5</v>
      </c>
      <c r="L181" s="173">
        <f t="shared" ref="L181:L187" si="62">K181/F181</f>
        <v>2.6582278481012658E-2</v>
      </c>
      <c r="M181" s="174" t="s">
        <v>710</v>
      </c>
      <c r="N181" s="175">
        <v>43606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64</v>
      </c>
      <c r="B182" s="111">
        <v>42584</v>
      </c>
      <c r="C182" s="111"/>
      <c r="D182" s="112" t="s">
        <v>711</v>
      </c>
      <c r="E182" s="113" t="s">
        <v>602</v>
      </c>
      <c r="F182" s="114">
        <f>169.5-12.8</f>
        <v>156.69999999999999</v>
      </c>
      <c r="G182" s="114"/>
      <c r="H182" s="115">
        <v>77</v>
      </c>
      <c r="I182" s="133" t="s">
        <v>712</v>
      </c>
      <c r="J182" s="397" t="s">
        <v>3403</v>
      </c>
      <c r="K182" s="135">
        <f t="shared" si="61"/>
        <v>-79.699999999999989</v>
      </c>
      <c r="L182" s="136">
        <f t="shared" si="62"/>
        <v>-0.50861518825781749</v>
      </c>
      <c r="M182" s="137" t="s">
        <v>665</v>
      </c>
      <c r="N182" s="138">
        <v>43522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65</v>
      </c>
      <c r="B183" s="111">
        <v>42586</v>
      </c>
      <c r="C183" s="111"/>
      <c r="D183" s="112" t="s">
        <v>713</v>
      </c>
      <c r="E183" s="113" t="s">
        <v>625</v>
      </c>
      <c r="F183" s="114">
        <v>400</v>
      </c>
      <c r="G183" s="114"/>
      <c r="H183" s="115">
        <v>305</v>
      </c>
      <c r="I183" s="133">
        <v>475</v>
      </c>
      <c r="J183" s="134" t="s">
        <v>714</v>
      </c>
      <c r="K183" s="135">
        <f t="shared" si="61"/>
        <v>-95</v>
      </c>
      <c r="L183" s="136">
        <f t="shared" si="62"/>
        <v>-0.23749999999999999</v>
      </c>
      <c r="M183" s="137" t="s">
        <v>665</v>
      </c>
      <c r="N183" s="138">
        <v>43606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66</v>
      </c>
      <c r="B184" s="107">
        <v>42593</v>
      </c>
      <c r="C184" s="107"/>
      <c r="D184" s="108" t="s">
        <v>715</v>
      </c>
      <c r="E184" s="109" t="s">
        <v>625</v>
      </c>
      <c r="F184" s="110">
        <v>86.5</v>
      </c>
      <c r="G184" s="109"/>
      <c r="H184" s="109">
        <v>130</v>
      </c>
      <c r="I184" s="127">
        <v>130</v>
      </c>
      <c r="J184" s="142" t="s">
        <v>716</v>
      </c>
      <c r="K184" s="129">
        <f t="shared" si="61"/>
        <v>43.5</v>
      </c>
      <c r="L184" s="130">
        <f t="shared" si="62"/>
        <v>0.50289017341040465</v>
      </c>
      <c r="M184" s="131" t="s">
        <v>601</v>
      </c>
      <c r="N184" s="132">
        <v>43091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5">
        <v>67</v>
      </c>
      <c r="B185" s="111">
        <v>42600</v>
      </c>
      <c r="C185" s="111"/>
      <c r="D185" s="112" t="s">
        <v>382</v>
      </c>
      <c r="E185" s="113" t="s">
        <v>625</v>
      </c>
      <c r="F185" s="114">
        <v>133.5</v>
      </c>
      <c r="G185" s="114"/>
      <c r="H185" s="115">
        <v>126.5</v>
      </c>
      <c r="I185" s="133">
        <v>178</v>
      </c>
      <c r="J185" s="134" t="s">
        <v>717</v>
      </c>
      <c r="K185" s="135">
        <f t="shared" si="61"/>
        <v>-7</v>
      </c>
      <c r="L185" s="136">
        <f t="shared" si="62"/>
        <v>-5.2434456928838954E-2</v>
      </c>
      <c r="M185" s="137" t="s">
        <v>665</v>
      </c>
      <c r="N185" s="138">
        <v>42615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68</v>
      </c>
      <c r="B186" s="107">
        <v>42613</v>
      </c>
      <c r="C186" s="107"/>
      <c r="D186" s="108" t="s">
        <v>718</v>
      </c>
      <c r="E186" s="109" t="s">
        <v>625</v>
      </c>
      <c r="F186" s="110">
        <v>560</v>
      </c>
      <c r="G186" s="109"/>
      <c r="H186" s="109">
        <v>725</v>
      </c>
      <c r="I186" s="127">
        <v>725</v>
      </c>
      <c r="J186" s="128" t="s">
        <v>627</v>
      </c>
      <c r="K186" s="129">
        <f t="shared" si="61"/>
        <v>165</v>
      </c>
      <c r="L186" s="130">
        <f t="shared" si="62"/>
        <v>0.29464285714285715</v>
      </c>
      <c r="M186" s="131" t="s">
        <v>601</v>
      </c>
      <c r="N186" s="132">
        <v>42456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69</v>
      </c>
      <c r="B187" s="107">
        <v>42614</v>
      </c>
      <c r="C187" s="107"/>
      <c r="D187" s="108" t="s">
        <v>719</v>
      </c>
      <c r="E187" s="109" t="s">
        <v>625</v>
      </c>
      <c r="F187" s="110">
        <v>160.5</v>
      </c>
      <c r="G187" s="109"/>
      <c r="H187" s="109">
        <v>210</v>
      </c>
      <c r="I187" s="127">
        <v>210</v>
      </c>
      <c r="J187" s="128" t="s">
        <v>627</v>
      </c>
      <c r="K187" s="129">
        <f t="shared" si="61"/>
        <v>49.5</v>
      </c>
      <c r="L187" s="130">
        <f t="shared" si="62"/>
        <v>0.30841121495327101</v>
      </c>
      <c r="M187" s="131" t="s">
        <v>601</v>
      </c>
      <c r="N187" s="132">
        <v>42871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70</v>
      </c>
      <c r="B188" s="107">
        <v>42646</v>
      </c>
      <c r="C188" s="107"/>
      <c r="D188" s="149" t="s">
        <v>406</v>
      </c>
      <c r="E188" s="109" t="s">
        <v>625</v>
      </c>
      <c r="F188" s="110">
        <v>430</v>
      </c>
      <c r="G188" s="109"/>
      <c r="H188" s="109">
        <v>596</v>
      </c>
      <c r="I188" s="127">
        <v>575</v>
      </c>
      <c r="J188" s="128" t="s">
        <v>765</v>
      </c>
      <c r="K188" s="129">
        <v>166</v>
      </c>
      <c r="L188" s="130">
        <v>0.38604651162790699</v>
      </c>
      <c r="M188" s="131" t="s">
        <v>601</v>
      </c>
      <c r="N188" s="132">
        <v>42769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71</v>
      </c>
      <c r="B189" s="107">
        <v>42657</v>
      </c>
      <c r="C189" s="107"/>
      <c r="D189" s="108" t="s">
        <v>720</v>
      </c>
      <c r="E189" s="109" t="s">
        <v>625</v>
      </c>
      <c r="F189" s="110">
        <v>280</v>
      </c>
      <c r="G189" s="109"/>
      <c r="H189" s="109">
        <v>345</v>
      </c>
      <c r="I189" s="127">
        <v>345</v>
      </c>
      <c r="J189" s="128" t="s">
        <v>627</v>
      </c>
      <c r="K189" s="129">
        <f t="shared" ref="K189:K194" si="63">H189-F189</f>
        <v>65</v>
      </c>
      <c r="L189" s="130">
        <f>K189/F189</f>
        <v>0.23214285714285715</v>
      </c>
      <c r="M189" s="131" t="s">
        <v>601</v>
      </c>
      <c r="N189" s="132">
        <v>42814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72</v>
      </c>
      <c r="B190" s="107">
        <v>42657</v>
      </c>
      <c r="C190" s="107"/>
      <c r="D190" s="108" t="s">
        <v>721</v>
      </c>
      <c r="E190" s="109" t="s">
        <v>625</v>
      </c>
      <c r="F190" s="110">
        <v>245</v>
      </c>
      <c r="G190" s="109"/>
      <c r="H190" s="109">
        <v>325.5</v>
      </c>
      <c r="I190" s="127">
        <v>330</v>
      </c>
      <c r="J190" s="128" t="s">
        <v>722</v>
      </c>
      <c r="K190" s="129">
        <f t="shared" si="63"/>
        <v>80.5</v>
      </c>
      <c r="L190" s="130">
        <f>K190/F190</f>
        <v>0.32857142857142857</v>
      </c>
      <c r="M190" s="131" t="s">
        <v>601</v>
      </c>
      <c r="N190" s="132">
        <v>42769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73</v>
      </c>
      <c r="B191" s="107">
        <v>42660</v>
      </c>
      <c r="C191" s="107"/>
      <c r="D191" s="108" t="s">
        <v>350</v>
      </c>
      <c r="E191" s="109" t="s">
        <v>625</v>
      </c>
      <c r="F191" s="110">
        <v>125</v>
      </c>
      <c r="G191" s="109"/>
      <c r="H191" s="109">
        <v>160</v>
      </c>
      <c r="I191" s="127">
        <v>160</v>
      </c>
      <c r="J191" s="128" t="s">
        <v>684</v>
      </c>
      <c r="K191" s="129">
        <f t="shared" si="63"/>
        <v>35</v>
      </c>
      <c r="L191" s="130">
        <v>0.28000000000000003</v>
      </c>
      <c r="M191" s="131" t="s">
        <v>601</v>
      </c>
      <c r="N191" s="132">
        <v>42803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74</v>
      </c>
      <c r="B192" s="107">
        <v>42660</v>
      </c>
      <c r="C192" s="107"/>
      <c r="D192" s="108" t="s">
        <v>484</v>
      </c>
      <c r="E192" s="109" t="s">
        <v>625</v>
      </c>
      <c r="F192" s="110">
        <v>114</v>
      </c>
      <c r="G192" s="109"/>
      <c r="H192" s="109">
        <v>145</v>
      </c>
      <c r="I192" s="127">
        <v>145</v>
      </c>
      <c r="J192" s="128" t="s">
        <v>684</v>
      </c>
      <c r="K192" s="129">
        <f t="shared" si="63"/>
        <v>31</v>
      </c>
      <c r="L192" s="130">
        <f>K192/F192</f>
        <v>0.27192982456140352</v>
      </c>
      <c r="M192" s="131" t="s">
        <v>601</v>
      </c>
      <c r="N192" s="132">
        <v>42859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75</v>
      </c>
      <c r="B193" s="107">
        <v>42660</v>
      </c>
      <c r="C193" s="107"/>
      <c r="D193" s="108" t="s">
        <v>723</v>
      </c>
      <c r="E193" s="109" t="s">
        <v>625</v>
      </c>
      <c r="F193" s="110">
        <v>212</v>
      </c>
      <c r="G193" s="109"/>
      <c r="H193" s="109">
        <v>280</v>
      </c>
      <c r="I193" s="127">
        <v>276</v>
      </c>
      <c r="J193" s="128" t="s">
        <v>724</v>
      </c>
      <c r="K193" s="129">
        <f t="shared" si="63"/>
        <v>68</v>
      </c>
      <c r="L193" s="130">
        <f>K193/F193</f>
        <v>0.32075471698113206</v>
      </c>
      <c r="M193" s="131" t="s">
        <v>601</v>
      </c>
      <c r="N193" s="132">
        <v>42858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76</v>
      </c>
      <c r="B194" s="107">
        <v>42678</v>
      </c>
      <c r="C194" s="107"/>
      <c r="D194" s="108" t="s">
        <v>152</v>
      </c>
      <c r="E194" s="109" t="s">
        <v>625</v>
      </c>
      <c r="F194" s="110">
        <v>155</v>
      </c>
      <c r="G194" s="109"/>
      <c r="H194" s="109">
        <v>210</v>
      </c>
      <c r="I194" s="127">
        <v>210</v>
      </c>
      <c r="J194" s="128" t="s">
        <v>725</v>
      </c>
      <c r="K194" s="129">
        <f t="shared" si="63"/>
        <v>55</v>
      </c>
      <c r="L194" s="130">
        <f>K194/F194</f>
        <v>0.35483870967741937</v>
      </c>
      <c r="M194" s="131" t="s">
        <v>601</v>
      </c>
      <c r="N194" s="132">
        <v>42944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5">
        <v>77</v>
      </c>
      <c r="B195" s="111">
        <v>42710</v>
      </c>
      <c r="C195" s="111"/>
      <c r="D195" s="112" t="s">
        <v>766</v>
      </c>
      <c r="E195" s="113" t="s">
        <v>625</v>
      </c>
      <c r="F195" s="114">
        <v>150.5</v>
      </c>
      <c r="G195" s="114"/>
      <c r="H195" s="115">
        <v>72.5</v>
      </c>
      <c r="I195" s="133">
        <v>174</v>
      </c>
      <c r="J195" s="134" t="s">
        <v>767</v>
      </c>
      <c r="K195" s="135">
        <v>-78</v>
      </c>
      <c r="L195" s="136">
        <v>-0.51827242524916906</v>
      </c>
      <c r="M195" s="137" t="s">
        <v>665</v>
      </c>
      <c r="N195" s="138">
        <v>43333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78</v>
      </c>
      <c r="B196" s="107">
        <v>42712</v>
      </c>
      <c r="C196" s="107"/>
      <c r="D196" s="108" t="s">
        <v>126</v>
      </c>
      <c r="E196" s="109" t="s">
        <v>625</v>
      </c>
      <c r="F196" s="110">
        <v>380</v>
      </c>
      <c r="G196" s="109"/>
      <c r="H196" s="109">
        <v>478</v>
      </c>
      <c r="I196" s="127">
        <v>468</v>
      </c>
      <c r="J196" s="128" t="s">
        <v>684</v>
      </c>
      <c r="K196" s="129">
        <f>H196-F196</f>
        <v>98</v>
      </c>
      <c r="L196" s="130">
        <f>K196/F196</f>
        <v>0.25789473684210529</v>
      </c>
      <c r="M196" s="131" t="s">
        <v>601</v>
      </c>
      <c r="N196" s="132">
        <v>43025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79</v>
      </c>
      <c r="B197" s="107">
        <v>42734</v>
      </c>
      <c r="C197" s="107"/>
      <c r="D197" s="108" t="s">
        <v>249</v>
      </c>
      <c r="E197" s="109" t="s">
        <v>625</v>
      </c>
      <c r="F197" s="110">
        <v>305</v>
      </c>
      <c r="G197" s="109"/>
      <c r="H197" s="109">
        <v>375</v>
      </c>
      <c r="I197" s="127">
        <v>375</v>
      </c>
      <c r="J197" s="128" t="s">
        <v>684</v>
      </c>
      <c r="K197" s="129">
        <f>H197-F197</f>
        <v>70</v>
      </c>
      <c r="L197" s="130">
        <f>K197/F197</f>
        <v>0.22950819672131148</v>
      </c>
      <c r="M197" s="131" t="s">
        <v>601</v>
      </c>
      <c r="N197" s="132">
        <v>42768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80</v>
      </c>
      <c r="B198" s="107">
        <v>42739</v>
      </c>
      <c r="C198" s="107"/>
      <c r="D198" s="108" t="s">
        <v>352</v>
      </c>
      <c r="E198" s="109" t="s">
        <v>625</v>
      </c>
      <c r="F198" s="110">
        <v>99.5</v>
      </c>
      <c r="G198" s="109"/>
      <c r="H198" s="109">
        <v>158</v>
      </c>
      <c r="I198" s="127">
        <v>158</v>
      </c>
      <c r="J198" s="128" t="s">
        <v>684</v>
      </c>
      <c r="K198" s="129">
        <f>H198-F198</f>
        <v>58.5</v>
      </c>
      <c r="L198" s="130">
        <f>K198/F198</f>
        <v>0.5879396984924623</v>
      </c>
      <c r="M198" s="131" t="s">
        <v>601</v>
      </c>
      <c r="N198" s="132">
        <v>42898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81</v>
      </c>
      <c r="B199" s="107">
        <v>42739</v>
      </c>
      <c r="C199" s="107"/>
      <c r="D199" s="108" t="s">
        <v>352</v>
      </c>
      <c r="E199" s="109" t="s">
        <v>625</v>
      </c>
      <c r="F199" s="110">
        <v>99.5</v>
      </c>
      <c r="G199" s="109"/>
      <c r="H199" s="109">
        <v>158</v>
      </c>
      <c r="I199" s="127">
        <v>158</v>
      </c>
      <c r="J199" s="128" t="s">
        <v>684</v>
      </c>
      <c r="K199" s="129">
        <v>58.5</v>
      </c>
      <c r="L199" s="130">
        <v>0.58793969849246197</v>
      </c>
      <c r="M199" s="131" t="s">
        <v>601</v>
      </c>
      <c r="N199" s="132">
        <v>42898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82</v>
      </c>
      <c r="B200" s="107">
        <v>42786</v>
      </c>
      <c r="C200" s="107"/>
      <c r="D200" s="108" t="s">
        <v>170</v>
      </c>
      <c r="E200" s="109" t="s">
        <v>625</v>
      </c>
      <c r="F200" s="110">
        <v>140.5</v>
      </c>
      <c r="G200" s="109"/>
      <c r="H200" s="109">
        <v>220</v>
      </c>
      <c r="I200" s="127">
        <v>220</v>
      </c>
      <c r="J200" s="128" t="s">
        <v>684</v>
      </c>
      <c r="K200" s="129">
        <f>H200-F200</f>
        <v>79.5</v>
      </c>
      <c r="L200" s="130">
        <f>K200/F200</f>
        <v>0.5658362989323843</v>
      </c>
      <c r="M200" s="131" t="s">
        <v>601</v>
      </c>
      <c r="N200" s="132">
        <v>42864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83</v>
      </c>
      <c r="B201" s="107">
        <v>42786</v>
      </c>
      <c r="C201" s="107"/>
      <c r="D201" s="108" t="s">
        <v>768</v>
      </c>
      <c r="E201" s="109" t="s">
        <v>625</v>
      </c>
      <c r="F201" s="110">
        <v>202.5</v>
      </c>
      <c r="G201" s="109"/>
      <c r="H201" s="109">
        <v>234</v>
      </c>
      <c r="I201" s="127">
        <v>234</v>
      </c>
      <c r="J201" s="128" t="s">
        <v>684</v>
      </c>
      <c r="K201" s="129">
        <v>31.5</v>
      </c>
      <c r="L201" s="130">
        <v>0.155555555555556</v>
      </c>
      <c r="M201" s="131" t="s">
        <v>601</v>
      </c>
      <c r="N201" s="132">
        <v>42836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84</v>
      </c>
      <c r="B202" s="107">
        <v>42818</v>
      </c>
      <c r="C202" s="107"/>
      <c r="D202" s="108" t="s">
        <v>558</v>
      </c>
      <c r="E202" s="109" t="s">
        <v>625</v>
      </c>
      <c r="F202" s="110">
        <v>300.5</v>
      </c>
      <c r="G202" s="109"/>
      <c r="H202" s="109">
        <v>417.5</v>
      </c>
      <c r="I202" s="127">
        <v>420</v>
      </c>
      <c r="J202" s="128" t="s">
        <v>726</v>
      </c>
      <c r="K202" s="129">
        <f>H202-F202</f>
        <v>117</v>
      </c>
      <c r="L202" s="130">
        <f>K202/F202</f>
        <v>0.38935108153078202</v>
      </c>
      <c r="M202" s="131" t="s">
        <v>601</v>
      </c>
      <c r="N202" s="132">
        <v>43070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85</v>
      </c>
      <c r="B203" s="107">
        <v>42818</v>
      </c>
      <c r="C203" s="107"/>
      <c r="D203" s="108" t="s">
        <v>764</v>
      </c>
      <c r="E203" s="109" t="s">
        <v>625</v>
      </c>
      <c r="F203" s="110">
        <v>850</v>
      </c>
      <c r="G203" s="109"/>
      <c r="H203" s="109">
        <v>1042.5</v>
      </c>
      <c r="I203" s="127">
        <v>1023</v>
      </c>
      <c r="J203" s="128" t="s">
        <v>769</v>
      </c>
      <c r="K203" s="129">
        <v>192.5</v>
      </c>
      <c r="L203" s="130">
        <v>0.22647058823529401</v>
      </c>
      <c r="M203" s="131" t="s">
        <v>601</v>
      </c>
      <c r="N203" s="132">
        <v>42830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86</v>
      </c>
      <c r="B204" s="107">
        <v>42830</v>
      </c>
      <c r="C204" s="107"/>
      <c r="D204" s="108" t="s">
        <v>502</v>
      </c>
      <c r="E204" s="109" t="s">
        <v>625</v>
      </c>
      <c r="F204" s="110">
        <v>785</v>
      </c>
      <c r="G204" s="109"/>
      <c r="H204" s="109">
        <v>930</v>
      </c>
      <c r="I204" s="127">
        <v>920</v>
      </c>
      <c r="J204" s="128" t="s">
        <v>727</v>
      </c>
      <c r="K204" s="129">
        <f>H204-F204</f>
        <v>145</v>
      </c>
      <c r="L204" s="130">
        <f>K204/F204</f>
        <v>0.18471337579617833</v>
      </c>
      <c r="M204" s="131" t="s">
        <v>601</v>
      </c>
      <c r="N204" s="132">
        <v>42976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87</v>
      </c>
      <c r="B205" s="111">
        <v>42831</v>
      </c>
      <c r="C205" s="111"/>
      <c r="D205" s="112" t="s">
        <v>770</v>
      </c>
      <c r="E205" s="113" t="s">
        <v>625</v>
      </c>
      <c r="F205" s="114">
        <v>40</v>
      </c>
      <c r="G205" s="114"/>
      <c r="H205" s="115">
        <v>13.1</v>
      </c>
      <c r="I205" s="133">
        <v>60</v>
      </c>
      <c r="J205" s="139" t="s">
        <v>771</v>
      </c>
      <c r="K205" s="135">
        <v>-26.9</v>
      </c>
      <c r="L205" s="136">
        <v>-0.67249999999999999</v>
      </c>
      <c r="M205" s="137" t="s">
        <v>665</v>
      </c>
      <c r="N205" s="138">
        <v>43138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88</v>
      </c>
      <c r="B206" s="107">
        <v>42837</v>
      </c>
      <c r="C206" s="107"/>
      <c r="D206" s="108" t="s">
        <v>89</v>
      </c>
      <c r="E206" s="109" t="s">
        <v>625</v>
      </c>
      <c r="F206" s="110">
        <v>289.5</v>
      </c>
      <c r="G206" s="109"/>
      <c r="H206" s="109">
        <v>354</v>
      </c>
      <c r="I206" s="127">
        <v>360</v>
      </c>
      <c r="J206" s="128" t="s">
        <v>728</v>
      </c>
      <c r="K206" s="129">
        <f t="shared" ref="K206:K214" si="64">H206-F206</f>
        <v>64.5</v>
      </c>
      <c r="L206" s="130">
        <f t="shared" ref="L206:L214" si="65">K206/F206</f>
        <v>0.22279792746113988</v>
      </c>
      <c r="M206" s="131" t="s">
        <v>601</v>
      </c>
      <c r="N206" s="132">
        <v>43040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89</v>
      </c>
      <c r="B207" s="107">
        <v>42845</v>
      </c>
      <c r="C207" s="107"/>
      <c r="D207" s="108" t="s">
        <v>439</v>
      </c>
      <c r="E207" s="109" t="s">
        <v>625</v>
      </c>
      <c r="F207" s="110">
        <v>700</v>
      </c>
      <c r="G207" s="109"/>
      <c r="H207" s="109">
        <v>840</v>
      </c>
      <c r="I207" s="127">
        <v>840</v>
      </c>
      <c r="J207" s="128" t="s">
        <v>729</v>
      </c>
      <c r="K207" s="129">
        <f t="shared" si="64"/>
        <v>140</v>
      </c>
      <c r="L207" s="130">
        <f t="shared" si="65"/>
        <v>0.2</v>
      </c>
      <c r="M207" s="131" t="s">
        <v>601</v>
      </c>
      <c r="N207" s="132">
        <v>42893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90</v>
      </c>
      <c r="B208" s="107">
        <v>42887</v>
      </c>
      <c r="C208" s="107"/>
      <c r="D208" s="149" t="s">
        <v>364</v>
      </c>
      <c r="E208" s="109" t="s">
        <v>625</v>
      </c>
      <c r="F208" s="110">
        <v>130</v>
      </c>
      <c r="G208" s="109"/>
      <c r="H208" s="109">
        <v>144.25</v>
      </c>
      <c r="I208" s="127">
        <v>170</v>
      </c>
      <c r="J208" s="128" t="s">
        <v>730</v>
      </c>
      <c r="K208" s="129">
        <f t="shared" si="64"/>
        <v>14.25</v>
      </c>
      <c r="L208" s="130">
        <f t="shared" si="65"/>
        <v>0.10961538461538461</v>
      </c>
      <c r="M208" s="131" t="s">
        <v>601</v>
      </c>
      <c r="N208" s="132">
        <v>43675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91</v>
      </c>
      <c r="B209" s="107">
        <v>42901</v>
      </c>
      <c r="C209" s="107"/>
      <c r="D209" s="149" t="s">
        <v>731</v>
      </c>
      <c r="E209" s="109" t="s">
        <v>625</v>
      </c>
      <c r="F209" s="110">
        <v>214.5</v>
      </c>
      <c r="G209" s="109"/>
      <c r="H209" s="109">
        <v>262</v>
      </c>
      <c r="I209" s="127">
        <v>262</v>
      </c>
      <c r="J209" s="128" t="s">
        <v>732</v>
      </c>
      <c r="K209" s="129">
        <f t="shared" si="64"/>
        <v>47.5</v>
      </c>
      <c r="L209" s="130">
        <f t="shared" si="65"/>
        <v>0.22144522144522144</v>
      </c>
      <c r="M209" s="131" t="s">
        <v>601</v>
      </c>
      <c r="N209" s="132">
        <v>42977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92</v>
      </c>
      <c r="B210" s="155">
        <v>42933</v>
      </c>
      <c r="C210" s="155"/>
      <c r="D210" s="156" t="s">
        <v>733</v>
      </c>
      <c r="E210" s="157" t="s">
        <v>625</v>
      </c>
      <c r="F210" s="158">
        <v>370</v>
      </c>
      <c r="G210" s="157"/>
      <c r="H210" s="157">
        <v>447.5</v>
      </c>
      <c r="I210" s="179">
        <v>450</v>
      </c>
      <c r="J210" s="232" t="s">
        <v>684</v>
      </c>
      <c r="K210" s="129">
        <f t="shared" si="64"/>
        <v>77.5</v>
      </c>
      <c r="L210" s="181">
        <f t="shared" si="65"/>
        <v>0.20945945945945946</v>
      </c>
      <c r="M210" s="182" t="s">
        <v>601</v>
      </c>
      <c r="N210" s="183">
        <v>43035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93</v>
      </c>
      <c r="B211" s="155">
        <v>42943</v>
      </c>
      <c r="C211" s="155"/>
      <c r="D211" s="156" t="s">
        <v>168</v>
      </c>
      <c r="E211" s="157" t="s">
        <v>625</v>
      </c>
      <c r="F211" s="158">
        <v>657.5</v>
      </c>
      <c r="G211" s="157"/>
      <c r="H211" s="157">
        <v>825</v>
      </c>
      <c r="I211" s="179">
        <v>820</v>
      </c>
      <c r="J211" s="232" t="s">
        <v>684</v>
      </c>
      <c r="K211" s="129">
        <f t="shared" si="64"/>
        <v>167.5</v>
      </c>
      <c r="L211" s="181">
        <f t="shared" si="65"/>
        <v>0.25475285171102663</v>
      </c>
      <c r="M211" s="182" t="s">
        <v>601</v>
      </c>
      <c r="N211" s="183">
        <v>43090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94</v>
      </c>
      <c r="B212" s="107">
        <v>42964</v>
      </c>
      <c r="C212" s="107"/>
      <c r="D212" s="108" t="s">
        <v>369</v>
      </c>
      <c r="E212" s="109" t="s">
        <v>625</v>
      </c>
      <c r="F212" s="110">
        <v>605</v>
      </c>
      <c r="G212" s="109"/>
      <c r="H212" s="109">
        <v>750</v>
      </c>
      <c r="I212" s="127">
        <v>750</v>
      </c>
      <c r="J212" s="128" t="s">
        <v>727</v>
      </c>
      <c r="K212" s="129">
        <f t="shared" si="64"/>
        <v>145</v>
      </c>
      <c r="L212" s="130">
        <f t="shared" si="65"/>
        <v>0.23966942148760331</v>
      </c>
      <c r="M212" s="131" t="s">
        <v>601</v>
      </c>
      <c r="N212" s="132">
        <v>43027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68">
        <v>95</v>
      </c>
      <c r="B213" s="150">
        <v>42979</v>
      </c>
      <c r="C213" s="150"/>
      <c r="D213" s="151" t="s">
        <v>510</v>
      </c>
      <c r="E213" s="152" t="s">
        <v>625</v>
      </c>
      <c r="F213" s="153">
        <v>255</v>
      </c>
      <c r="G213" s="154"/>
      <c r="H213" s="154">
        <v>217.25</v>
      </c>
      <c r="I213" s="154">
        <v>320</v>
      </c>
      <c r="J213" s="176" t="s">
        <v>734</v>
      </c>
      <c r="K213" s="135">
        <f t="shared" si="64"/>
        <v>-37.75</v>
      </c>
      <c r="L213" s="177">
        <f t="shared" si="65"/>
        <v>-0.14803921568627451</v>
      </c>
      <c r="M213" s="137" t="s">
        <v>665</v>
      </c>
      <c r="N213" s="178">
        <v>43661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96</v>
      </c>
      <c r="B214" s="107">
        <v>42997</v>
      </c>
      <c r="C214" s="107"/>
      <c r="D214" s="108" t="s">
        <v>735</v>
      </c>
      <c r="E214" s="109" t="s">
        <v>625</v>
      </c>
      <c r="F214" s="110">
        <v>215</v>
      </c>
      <c r="G214" s="109"/>
      <c r="H214" s="109">
        <v>258</v>
      </c>
      <c r="I214" s="127">
        <v>258</v>
      </c>
      <c r="J214" s="128" t="s">
        <v>684</v>
      </c>
      <c r="K214" s="129">
        <f t="shared" si="64"/>
        <v>43</v>
      </c>
      <c r="L214" s="130">
        <f t="shared" si="65"/>
        <v>0.2</v>
      </c>
      <c r="M214" s="131" t="s">
        <v>601</v>
      </c>
      <c r="N214" s="132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97</v>
      </c>
      <c r="B215" s="107">
        <v>42997</v>
      </c>
      <c r="C215" s="107"/>
      <c r="D215" s="108" t="s">
        <v>735</v>
      </c>
      <c r="E215" s="109" t="s">
        <v>625</v>
      </c>
      <c r="F215" s="110">
        <v>215</v>
      </c>
      <c r="G215" s="109"/>
      <c r="H215" s="109">
        <v>258</v>
      </c>
      <c r="I215" s="127">
        <v>258</v>
      </c>
      <c r="J215" s="232" t="s">
        <v>684</v>
      </c>
      <c r="K215" s="129">
        <v>43</v>
      </c>
      <c r="L215" s="130">
        <v>0.2</v>
      </c>
      <c r="M215" s="131" t="s">
        <v>601</v>
      </c>
      <c r="N215" s="132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7">
        <v>98</v>
      </c>
      <c r="B216" s="208">
        <v>42998</v>
      </c>
      <c r="C216" s="208"/>
      <c r="D216" s="377" t="s">
        <v>2981</v>
      </c>
      <c r="E216" s="209" t="s">
        <v>625</v>
      </c>
      <c r="F216" s="210">
        <v>75</v>
      </c>
      <c r="G216" s="209"/>
      <c r="H216" s="209">
        <v>90</v>
      </c>
      <c r="I216" s="233">
        <v>90</v>
      </c>
      <c r="J216" s="128" t="s">
        <v>736</v>
      </c>
      <c r="K216" s="129">
        <f t="shared" ref="K216:K221" si="66">H216-F216</f>
        <v>15</v>
      </c>
      <c r="L216" s="130">
        <f t="shared" ref="L216:L221" si="67">K216/F216</f>
        <v>0.2</v>
      </c>
      <c r="M216" s="131" t="s">
        <v>601</v>
      </c>
      <c r="N216" s="132">
        <v>43019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99</v>
      </c>
      <c r="B217" s="155">
        <v>43011</v>
      </c>
      <c r="C217" s="155"/>
      <c r="D217" s="156" t="s">
        <v>737</v>
      </c>
      <c r="E217" s="157" t="s">
        <v>625</v>
      </c>
      <c r="F217" s="158">
        <v>315</v>
      </c>
      <c r="G217" s="157"/>
      <c r="H217" s="157">
        <v>392</v>
      </c>
      <c r="I217" s="179">
        <v>384</v>
      </c>
      <c r="J217" s="232" t="s">
        <v>738</v>
      </c>
      <c r="K217" s="129">
        <f t="shared" si="66"/>
        <v>77</v>
      </c>
      <c r="L217" s="181">
        <f t="shared" si="67"/>
        <v>0.24444444444444444</v>
      </c>
      <c r="M217" s="182" t="s">
        <v>601</v>
      </c>
      <c r="N217" s="183">
        <v>43017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100</v>
      </c>
      <c r="B218" s="155">
        <v>43013</v>
      </c>
      <c r="C218" s="155"/>
      <c r="D218" s="156" t="s">
        <v>739</v>
      </c>
      <c r="E218" s="157" t="s">
        <v>625</v>
      </c>
      <c r="F218" s="158">
        <v>145</v>
      </c>
      <c r="G218" s="157"/>
      <c r="H218" s="157">
        <v>179</v>
      </c>
      <c r="I218" s="179">
        <v>180</v>
      </c>
      <c r="J218" s="232" t="s">
        <v>615</v>
      </c>
      <c r="K218" s="129">
        <f t="shared" si="66"/>
        <v>34</v>
      </c>
      <c r="L218" s="181">
        <f t="shared" si="67"/>
        <v>0.23448275862068965</v>
      </c>
      <c r="M218" s="182" t="s">
        <v>601</v>
      </c>
      <c r="N218" s="183">
        <v>43025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101</v>
      </c>
      <c r="B219" s="155">
        <v>43014</v>
      </c>
      <c r="C219" s="155"/>
      <c r="D219" s="156" t="s">
        <v>340</v>
      </c>
      <c r="E219" s="157" t="s">
        <v>625</v>
      </c>
      <c r="F219" s="158">
        <v>256</v>
      </c>
      <c r="G219" s="157"/>
      <c r="H219" s="157">
        <v>323</v>
      </c>
      <c r="I219" s="179">
        <v>320</v>
      </c>
      <c r="J219" s="232" t="s">
        <v>684</v>
      </c>
      <c r="K219" s="129">
        <f t="shared" si="66"/>
        <v>67</v>
      </c>
      <c r="L219" s="181">
        <f t="shared" si="67"/>
        <v>0.26171875</v>
      </c>
      <c r="M219" s="182" t="s">
        <v>601</v>
      </c>
      <c r="N219" s="183">
        <v>43067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102</v>
      </c>
      <c r="B220" s="155">
        <v>43017</v>
      </c>
      <c r="C220" s="155"/>
      <c r="D220" s="156" t="s">
        <v>361</v>
      </c>
      <c r="E220" s="157" t="s">
        <v>625</v>
      </c>
      <c r="F220" s="158">
        <v>137.5</v>
      </c>
      <c r="G220" s="157"/>
      <c r="H220" s="157">
        <v>184</v>
      </c>
      <c r="I220" s="179">
        <v>183</v>
      </c>
      <c r="J220" s="180" t="s">
        <v>740</v>
      </c>
      <c r="K220" s="129">
        <f t="shared" si="66"/>
        <v>46.5</v>
      </c>
      <c r="L220" s="181">
        <f t="shared" si="67"/>
        <v>0.33818181818181819</v>
      </c>
      <c r="M220" s="182" t="s">
        <v>601</v>
      </c>
      <c r="N220" s="183">
        <v>43108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103</v>
      </c>
      <c r="B221" s="155">
        <v>43018</v>
      </c>
      <c r="C221" s="155"/>
      <c r="D221" s="156" t="s">
        <v>741</v>
      </c>
      <c r="E221" s="157" t="s">
        <v>625</v>
      </c>
      <c r="F221" s="158">
        <v>125.5</v>
      </c>
      <c r="G221" s="157"/>
      <c r="H221" s="157">
        <v>158</v>
      </c>
      <c r="I221" s="179">
        <v>155</v>
      </c>
      <c r="J221" s="180" t="s">
        <v>742</v>
      </c>
      <c r="K221" s="129">
        <f t="shared" si="66"/>
        <v>32.5</v>
      </c>
      <c r="L221" s="181">
        <f t="shared" si="67"/>
        <v>0.25896414342629481</v>
      </c>
      <c r="M221" s="182" t="s">
        <v>601</v>
      </c>
      <c r="N221" s="183">
        <v>43067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104</v>
      </c>
      <c r="B222" s="155">
        <v>43018</v>
      </c>
      <c r="C222" s="155"/>
      <c r="D222" s="156" t="s">
        <v>772</v>
      </c>
      <c r="E222" s="157" t="s">
        <v>625</v>
      </c>
      <c r="F222" s="158">
        <v>895</v>
      </c>
      <c r="G222" s="157"/>
      <c r="H222" s="157">
        <v>1122.5</v>
      </c>
      <c r="I222" s="179">
        <v>1078</v>
      </c>
      <c r="J222" s="180" t="s">
        <v>773</v>
      </c>
      <c r="K222" s="129">
        <v>227.5</v>
      </c>
      <c r="L222" s="181">
        <v>0.25418994413407803</v>
      </c>
      <c r="M222" s="182" t="s">
        <v>601</v>
      </c>
      <c r="N222" s="183">
        <v>43117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105</v>
      </c>
      <c r="B223" s="155">
        <v>43020</v>
      </c>
      <c r="C223" s="155"/>
      <c r="D223" s="156" t="s">
        <v>348</v>
      </c>
      <c r="E223" s="157" t="s">
        <v>625</v>
      </c>
      <c r="F223" s="158">
        <v>525</v>
      </c>
      <c r="G223" s="157"/>
      <c r="H223" s="157">
        <v>629</v>
      </c>
      <c r="I223" s="179">
        <v>629</v>
      </c>
      <c r="J223" s="232" t="s">
        <v>684</v>
      </c>
      <c r="K223" s="129">
        <v>104</v>
      </c>
      <c r="L223" s="181">
        <v>0.19809523809523799</v>
      </c>
      <c r="M223" s="182" t="s">
        <v>601</v>
      </c>
      <c r="N223" s="183">
        <v>43119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106</v>
      </c>
      <c r="B224" s="155">
        <v>43046</v>
      </c>
      <c r="C224" s="155"/>
      <c r="D224" s="156" t="s">
        <v>394</v>
      </c>
      <c r="E224" s="157" t="s">
        <v>625</v>
      </c>
      <c r="F224" s="158">
        <v>740</v>
      </c>
      <c r="G224" s="157"/>
      <c r="H224" s="157">
        <v>892.5</v>
      </c>
      <c r="I224" s="179">
        <v>900</v>
      </c>
      <c r="J224" s="180" t="s">
        <v>743</v>
      </c>
      <c r="K224" s="129">
        <f>H224-F224</f>
        <v>152.5</v>
      </c>
      <c r="L224" s="181">
        <f>K224/F224</f>
        <v>0.20608108108108109</v>
      </c>
      <c r="M224" s="182" t="s">
        <v>601</v>
      </c>
      <c r="N224" s="183">
        <v>43052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107</v>
      </c>
      <c r="B225" s="107">
        <v>43073</v>
      </c>
      <c r="C225" s="107"/>
      <c r="D225" s="108" t="s">
        <v>744</v>
      </c>
      <c r="E225" s="109" t="s">
        <v>625</v>
      </c>
      <c r="F225" s="110">
        <v>118.5</v>
      </c>
      <c r="G225" s="109"/>
      <c r="H225" s="109">
        <v>143.5</v>
      </c>
      <c r="I225" s="127">
        <v>145</v>
      </c>
      <c r="J225" s="142" t="s">
        <v>745</v>
      </c>
      <c r="K225" s="129">
        <f>H225-F225</f>
        <v>25</v>
      </c>
      <c r="L225" s="130">
        <f>K225/F225</f>
        <v>0.2109704641350211</v>
      </c>
      <c r="M225" s="131" t="s">
        <v>601</v>
      </c>
      <c r="N225" s="132">
        <v>43097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108</v>
      </c>
      <c r="B226" s="111">
        <v>43090</v>
      </c>
      <c r="C226" s="111"/>
      <c r="D226" s="159" t="s">
        <v>444</v>
      </c>
      <c r="E226" s="113" t="s">
        <v>625</v>
      </c>
      <c r="F226" s="114">
        <v>715</v>
      </c>
      <c r="G226" s="114"/>
      <c r="H226" s="115">
        <v>500</v>
      </c>
      <c r="I226" s="133">
        <v>872</v>
      </c>
      <c r="J226" s="139" t="s">
        <v>746</v>
      </c>
      <c r="K226" s="135">
        <f>H226-F226</f>
        <v>-215</v>
      </c>
      <c r="L226" s="136">
        <f>K226/F226</f>
        <v>-0.30069930069930068</v>
      </c>
      <c r="M226" s="137" t="s">
        <v>665</v>
      </c>
      <c r="N226" s="138">
        <v>43670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109</v>
      </c>
      <c r="B227" s="107">
        <v>43098</v>
      </c>
      <c r="C227" s="107"/>
      <c r="D227" s="108" t="s">
        <v>737</v>
      </c>
      <c r="E227" s="109" t="s">
        <v>625</v>
      </c>
      <c r="F227" s="110">
        <v>435</v>
      </c>
      <c r="G227" s="109"/>
      <c r="H227" s="109">
        <v>542.5</v>
      </c>
      <c r="I227" s="127">
        <v>539</v>
      </c>
      <c r="J227" s="142" t="s">
        <v>684</v>
      </c>
      <c r="K227" s="129">
        <v>107.5</v>
      </c>
      <c r="L227" s="130">
        <v>0.247126436781609</v>
      </c>
      <c r="M227" s="131" t="s">
        <v>601</v>
      </c>
      <c r="N227" s="132">
        <v>43206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110</v>
      </c>
      <c r="B228" s="107">
        <v>43098</v>
      </c>
      <c r="C228" s="107"/>
      <c r="D228" s="108" t="s">
        <v>572</v>
      </c>
      <c r="E228" s="109" t="s">
        <v>625</v>
      </c>
      <c r="F228" s="110">
        <v>885</v>
      </c>
      <c r="G228" s="109"/>
      <c r="H228" s="109">
        <v>1090</v>
      </c>
      <c r="I228" s="127">
        <v>1084</v>
      </c>
      <c r="J228" s="142" t="s">
        <v>684</v>
      </c>
      <c r="K228" s="129">
        <v>205</v>
      </c>
      <c r="L228" s="130">
        <v>0.23163841807909599</v>
      </c>
      <c r="M228" s="131" t="s">
        <v>601</v>
      </c>
      <c r="N228" s="132">
        <v>43213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9">
        <v>111</v>
      </c>
      <c r="B229" s="349">
        <v>43192</v>
      </c>
      <c r="C229" s="349"/>
      <c r="D229" s="117" t="s">
        <v>754</v>
      </c>
      <c r="E229" s="352" t="s">
        <v>625</v>
      </c>
      <c r="F229" s="355">
        <v>478.5</v>
      </c>
      <c r="G229" s="352"/>
      <c r="H229" s="352">
        <v>442</v>
      </c>
      <c r="I229" s="358">
        <v>613</v>
      </c>
      <c r="J229" s="397" t="s">
        <v>3405</v>
      </c>
      <c r="K229" s="135">
        <f>H229-F229</f>
        <v>-36.5</v>
      </c>
      <c r="L229" s="136">
        <f>K229/F229</f>
        <v>-7.6280041797283177E-2</v>
      </c>
      <c r="M229" s="137" t="s">
        <v>665</v>
      </c>
      <c r="N229" s="138">
        <v>43762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112</v>
      </c>
      <c r="B230" s="111">
        <v>43194</v>
      </c>
      <c r="C230" s="111"/>
      <c r="D230" s="376" t="s">
        <v>2980</v>
      </c>
      <c r="E230" s="113" t="s">
        <v>625</v>
      </c>
      <c r="F230" s="114">
        <f>141.5-7.3</f>
        <v>134.19999999999999</v>
      </c>
      <c r="G230" s="114"/>
      <c r="H230" s="115">
        <v>77</v>
      </c>
      <c r="I230" s="133">
        <v>180</v>
      </c>
      <c r="J230" s="397" t="s">
        <v>3404</v>
      </c>
      <c r="K230" s="135">
        <f>H230-F230</f>
        <v>-57.199999999999989</v>
      </c>
      <c r="L230" s="136">
        <f>K230/F230</f>
        <v>-0.42622950819672129</v>
      </c>
      <c r="M230" s="137" t="s">
        <v>665</v>
      </c>
      <c r="N230" s="138">
        <v>43522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113</v>
      </c>
      <c r="B231" s="111">
        <v>43209</v>
      </c>
      <c r="C231" s="111"/>
      <c r="D231" s="112" t="s">
        <v>747</v>
      </c>
      <c r="E231" s="113" t="s">
        <v>625</v>
      </c>
      <c r="F231" s="114">
        <v>430</v>
      </c>
      <c r="G231" s="114"/>
      <c r="H231" s="115">
        <v>220</v>
      </c>
      <c r="I231" s="133">
        <v>537</v>
      </c>
      <c r="J231" s="139" t="s">
        <v>748</v>
      </c>
      <c r="K231" s="135">
        <f>H231-F231</f>
        <v>-210</v>
      </c>
      <c r="L231" s="136">
        <f>K231/F231</f>
        <v>-0.48837209302325579</v>
      </c>
      <c r="M231" s="137" t="s">
        <v>665</v>
      </c>
      <c r="N231" s="138">
        <v>43252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0">
        <v>114</v>
      </c>
      <c r="B232" s="160">
        <v>43220</v>
      </c>
      <c r="C232" s="160"/>
      <c r="D232" s="161" t="s">
        <v>395</v>
      </c>
      <c r="E232" s="162" t="s">
        <v>625</v>
      </c>
      <c r="F232" s="164">
        <v>153.5</v>
      </c>
      <c r="G232" s="164"/>
      <c r="H232" s="164">
        <v>196</v>
      </c>
      <c r="I232" s="164">
        <v>196</v>
      </c>
      <c r="J232" s="361" t="s">
        <v>3496</v>
      </c>
      <c r="K232" s="184">
        <f>H232-F232</f>
        <v>42.5</v>
      </c>
      <c r="L232" s="185">
        <f>K232/F232</f>
        <v>0.27687296416938112</v>
      </c>
      <c r="M232" s="163" t="s">
        <v>601</v>
      </c>
      <c r="N232" s="186">
        <v>43605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115</v>
      </c>
      <c r="B233" s="111">
        <v>43306</v>
      </c>
      <c r="C233" s="111"/>
      <c r="D233" s="112" t="s">
        <v>770</v>
      </c>
      <c r="E233" s="113" t="s">
        <v>625</v>
      </c>
      <c r="F233" s="114">
        <v>27.5</v>
      </c>
      <c r="G233" s="114"/>
      <c r="H233" s="115">
        <v>13.1</v>
      </c>
      <c r="I233" s="133">
        <v>60</v>
      </c>
      <c r="J233" s="139" t="s">
        <v>774</v>
      </c>
      <c r="K233" s="135">
        <v>-14.4</v>
      </c>
      <c r="L233" s="136">
        <v>-0.52363636363636401</v>
      </c>
      <c r="M233" s="137" t="s">
        <v>665</v>
      </c>
      <c r="N233" s="138">
        <v>43138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9">
        <v>116</v>
      </c>
      <c r="B234" s="349">
        <v>43318</v>
      </c>
      <c r="C234" s="349"/>
      <c r="D234" s="117" t="s">
        <v>749</v>
      </c>
      <c r="E234" s="352" t="s">
        <v>625</v>
      </c>
      <c r="F234" s="352">
        <v>148.5</v>
      </c>
      <c r="G234" s="352"/>
      <c r="H234" s="352">
        <v>102</v>
      </c>
      <c r="I234" s="358">
        <v>182</v>
      </c>
      <c r="J234" s="139" t="s">
        <v>3495</v>
      </c>
      <c r="K234" s="135">
        <f>H234-F234</f>
        <v>-46.5</v>
      </c>
      <c r="L234" s="136">
        <f>K234/F234</f>
        <v>-0.31313131313131315</v>
      </c>
      <c r="M234" s="137" t="s">
        <v>665</v>
      </c>
      <c r="N234" s="138">
        <v>43661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117</v>
      </c>
      <c r="B235" s="107">
        <v>43335</v>
      </c>
      <c r="C235" s="107"/>
      <c r="D235" s="108" t="s">
        <v>775</v>
      </c>
      <c r="E235" s="109" t="s">
        <v>625</v>
      </c>
      <c r="F235" s="157">
        <v>285</v>
      </c>
      <c r="G235" s="109"/>
      <c r="H235" s="109">
        <v>355</v>
      </c>
      <c r="I235" s="127">
        <v>364</v>
      </c>
      <c r="J235" s="142" t="s">
        <v>776</v>
      </c>
      <c r="K235" s="129">
        <v>70</v>
      </c>
      <c r="L235" s="130">
        <v>0.24561403508771901</v>
      </c>
      <c r="M235" s="131" t="s">
        <v>601</v>
      </c>
      <c r="N235" s="132">
        <v>43455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118</v>
      </c>
      <c r="B236" s="107">
        <v>43341</v>
      </c>
      <c r="C236" s="107"/>
      <c r="D236" s="108" t="s">
        <v>385</v>
      </c>
      <c r="E236" s="109" t="s">
        <v>625</v>
      </c>
      <c r="F236" s="157">
        <v>525</v>
      </c>
      <c r="G236" s="109"/>
      <c r="H236" s="109">
        <v>585</v>
      </c>
      <c r="I236" s="127">
        <v>635</v>
      </c>
      <c r="J236" s="142" t="s">
        <v>750</v>
      </c>
      <c r="K236" s="129">
        <f t="shared" ref="K236:K248" si="68">H236-F236</f>
        <v>60</v>
      </c>
      <c r="L236" s="130">
        <f t="shared" ref="L236:L248" si="69">K236/F236</f>
        <v>0.11428571428571428</v>
      </c>
      <c r="M236" s="131" t="s">
        <v>601</v>
      </c>
      <c r="N236" s="132">
        <v>43662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119</v>
      </c>
      <c r="B237" s="107">
        <v>43395</v>
      </c>
      <c r="C237" s="107"/>
      <c r="D237" s="108" t="s">
        <v>369</v>
      </c>
      <c r="E237" s="109" t="s">
        <v>625</v>
      </c>
      <c r="F237" s="157">
        <v>475</v>
      </c>
      <c r="G237" s="109"/>
      <c r="H237" s="109">
        <v>574</v>
      </c>
      <c r="I237" s="127">
        <v>570</v>
      </c>
      <c r="J237" s="142" t="s">
        <v>684</v>
      </c>
      <c r="K237" s="129">
        <f t="shared" si="68"/>
        <v>99</v>
      </c>
      <c r="L237" s="130">
        <f t="shared" si="69"/>
        <v>0.20842105263157895</v>
      </c>
      <c r="M237" s="131" t="s">
        <v>601</v>
      </c>
      <c r="N237" s="132">
        <v>43403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120</v>
      </c>
      <c r="B238" s="155">
        <v>43397</v>
      </c>
      <c r="C238" s="155"/>
      <c r="D238" s="432" t="s">
        <v>392</v>
      </c>
      <c r="E238" s="157" t="s">
        <v>625</v>
      </c>
      <c r="F238" s="157">
        <v>707.5</v>
      </c>
      <c r="G238" s="157"/>
      <c r="H238" s="157">
        <v>872</v>
      </c>
      <c r="I238" s="179">
        <v>872</v>
      </c>
      <c r="J238" s="180" t="s">
        <v>684</v>
      </c>
      <c r="K238" s="129">
        <f t="shared" si="68"/>
        <v>164.5</v>
      </c>
      <c r="L238" s="181">
        <f t="shared" si="69"/>
        <v>0.23250883392226149</v>
      </c>
      <c r="M238" s="182" t="s">
        <v>601</v>
      </c>
      <c r="N238" s="183">
        <v>43482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121</v>
      </c>
      <c r="B239" s="155">
        <v>43398</v>
      </c>
      <c r="C239" s="155"/>
      <c r="D239" s="432" t="s">
        <v>349</v>
      </c>
      <c r="E239" s="157" t="s">
        <v>625</v>
      </c>
      <c r="F239" s="157">
        <v>162</v>
      </c>
      <c r="G239" s="157"/>
      <c r="H239" s="157">
        <v>204</v>
      </c>
      <c r="I239" s="179">
        <v>209</v>
      </c>
      <c r="J239" s="180" t="s">
        <v>3494</v>
      </c>
      <c r="K239" s="129">
        <f t="shared" si="68"/>
        <v>42</v>
      </c>
      <c r="L239" s="181">
        <f t="shared" si="69"/>
        <v>0.25925925925925924</v>
      </c>
      <c r="M239" s="182" t="s">
        <v>601</v>
      </c>
      <c r="N239" s="183">
        <v>43539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122</v>
      </c>
      <c r="B240" s="208">
        <v>43399</v>
      </c>
      <c r="C240" s="208"/>
      <c r="D240" s="156" t="s">
        <v>496</v>
      </c>
      <c r="E240" s="209" t="s">
        <v>625</v>
      </c>
      <c r="F240" s="209">
        <v>240</v>
      </c>
      <c r="G240" s="209"/>
      <c r="H240" s="209">
        <v>297</v>
      </c>
      <c r="I240" s="233">
        <v>297</v>
      </c>
      <c r="J240" s="180" t="s">
        <v>684</v>
      </c>
      <c r="K240" s="234">
        <f t="shared" si="68"/>
        <v>57</v>
      </c>
      <c r="L240" s="235">
        <f t="shared" si="69"/>
        <v>0.23749999999999999</v>
      </c>
      <c r="M240" s="236" t="s">
        <v>601</v>
      </c>
      <c r="N240" s="237">
        <v>43417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123</v>
      </c>
      <c r="B241" s="107">
        <v>43439</v>
      </c>
      <c r="C241" s="107"/>
      <c r="D241" s="149" t="s">
        <v>751</v>
      </c>
      <c r="E241" s="109" t="s">
        <v>625</v>
      </c>
      <c r="F241" s="109">
        <v>202.5</v>
      </c>
      <c r="G241" s="109"/>
      <c r="H241" s="109">
        <v>255</v>
      </c>
      <c r="I241" s="127">
        <v>252</v>
      </c>
      <c r="J241" s="142" t="s">
        <v>684</v>
      </c>
      <c r="K241" s="129">
        <f t="shared" si="68"/>
        <v>52.5</v>
      </c>
      <c r="L241" s="130">
        <f t="shared" si="69"/>
        <v>0.25925925925925924</v>
      </c>
      <c r="M241" s="131" t="s">
        <v>601</v>
      </c>
      <c r="N241" s="132">
        <v>43542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124</v>
      </c>
      <c r="B242" s="208">
        <v>43465</v>
      </c>
      <c r="C242" s="107"/>
      <c r="D242" s="432" t="s">
        <v>424</v>
      </c>
      <c r="E242" s="209" t="s">
        <v>625</v>
      </c>
      <c r="F242" s="209">
        <v>710</v>
      </c>
      <c r="G242" s="209"/>
      <c r="H242" s="209">
        <v>866</v>
      </c>
      <c r="I242" s="233">
        <v>866</v>
      </c>
      <c r="J242" s="180" t="s">
        <v>684</v>
      </c>
      <c r="K242" s="129">
        <f t="shared" si="68"/>
        <v>156</v>
      </c>
      <c r="L242" s="130">
        <f t="shared" si="69"/>
        <v>0.21971830985915494</v>
      </c>
      <c r="M242" s="131" t="s">
        <v>601</v>
      </c>
      <c r="N242" s="364">
        <v>43553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125</v>
      </c>
      <c r="B243" s="208">
        <v>43522</v>
      </c>
      <c r="C243" s="208"/>
      <c r="D243" s="432" t="s">
        <v>142</v>
      </c>
      <c r="E243" s="209" t="s">
        <v>625</v>
      </c>
      <c r="F243" s="209">
        <v>337.25</v>
      </c>
      <c r="G243" s="209"/>
      <c r="H243" s="209">
        <v>398.5</v>
      </c>
      <c r="I243" s="233">
        <v>411</v>
      </c>
      <c r="J243" s="142" t="s">
        <v>3493</v>
      </c>
      <c r="K243" s="129">
        <f t="shared" si="68"/>
        <v>61.25</v>
      </c>
      <c r="L243" s="130">
        <f t="shared" si="69"/>
        <v>0.1816160118606375</v>
      </c>
      <c r="M243" s="131" t="s">
        <v>601</v>
      </c>
      <c r="N243" s="364">
        <v>43760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126</v>
      </c>
      <c r="B244" s="165">
        <v>43559</v>
      </c>
      <c r="C244" s="165"/>
      <c r="D244" s="166" t="s">
        <v>411</v>
      </c>
      <c r="E244" s="167" t="s">
        <v>625</v>
      </c>
      <c r="F244" s="167">
        <v>130</v>
      </c>
      <c r="G244" s="167"/>
      <c r="H244" s="167">
        <v>65</v>
      </c>
      <c r="I244" s="187">
        <v>158</v>
      </c>
      <c r="J244" s="139" t="s">
        <v>752</v>
      </c>
      <c r="K244" s="135">
        <f t="shared" si="68"/>
        <v>-65</v>
      </c>
      <c r="L244" s="136">
        <f t="shared" si="69"/>
        <v>-0.5</v>
      </c>
      <c r="M244" s="137" t="s">
        <v>665</v>
      </c>
      <c r="N244" s="138">
        <v>43726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2">
        <v>127</v>
      </c>
      <c r="B245" s="188">
        <v>43017</v>
      </c>
      <c r="C245" s="188"/>
      <c r="D245" s="189" t="s">
        <v>170</v>
      </c>
      <c r="E245" s="190" t="s">
        <v>625</v>
      </c>
      <c r="F245" s="191">
        <v>141.5</v>
      </c>
      <c r="G245" s="192"/>
      <c r="H245" s="192">
        <v>183.5</v>
      </c>
      <c r="I245" s="192">
        <v>210</v>
      </c>
      <c r="J245" s="219" t="s">
        <v>3442</v>
      </c>
      <c r="K245" s="220">
        <f t="shared" si="68"/>
        <v>42</v>
      </c>
      <c r="L245" s="221">
        <f t="shared" si="69"/>
        <v>0.29681978798586572</v>
      </c>
      <c r="M245" s="191" t="s">
        <v>601</v>
      </c>
      <c r="N245" s="222">
        <v>43042</v>
      </c>
      <c r="O245" s="57"/>
      <c r="P245" s="16"/>
      <c r="Q245" s="16"/>
      <c r="R245" s="95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1">
        <v>128</v>
      </c>
      <c r="B246" s="165">
        <v>43074</v>
      </c>
      <c r="C246" s="165"/>
      <c r="D246" s="166" t="s">
        <v>304</v>
      </c>
      <c r="E246" s="167" t="s">
        <v>625</v>
      </c>
      <c r="F246" s="168">
        <v>172</v>
      </c>
      <c r="G246" s="167"/>
      <c r="H246" s="167">
        <v>155.25</v>
      </c>
      <c r="I246" s="187">
        <v>230</v>
      </c>
      <c r="J246" s="397" t="s">
        <v>3402</v>
      </c>
      <c r="K246" s="135">
        <f t="shared" ref="K246" si="70">H246-F246</f>
        <v>-16.75</v>
      </c>
      <c r="L246" s="136">
        <f t="shared" ref="L246" si="71">K246/F246</f>
        <v>-9.7383720930232565E-2</v>
      </c>
      <c r="M246" s="137" t="s">
        <v>665</v>
      </c>
      <c r="N246" s="138">
        <v>43787</v>
      </c>
      <c r="O246" s="57"/>
      <c r="P246" s="16"/>
      <c r="Q246" s="16"/>
      <c r="R246" s="17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2">
        <v>129</v>
      </c>
      <c r="B247" s="188">
        <v>43398</v>
      </c>
      <c r="C247" s="188"/>
      <c r="D247" s="189" t="s">
        <v>105</v>
      </c>
      <c r="E247" s="190" t="s">
        <v>625</v>
      </c>
      <c r="F247" s="192">
        <v>698.5</v>
      </c>
      <c r="G247" s="192"/>
      <c r="H247" s="192">
        <v>850</v>
      </c>
      <c r="I247" s="192">
        <v>890</v>
      </c>
      <c r="J247" s="223" t="s">
        <v>3490</v>
      </c>
      <c r="K247" s="220">
        <f t="shared" si="68"/>
        <v>151.5</v>
      </c>
      <c r="L247" s="221">
        <f t="shared" si="69"/>
        <v>0.21689334287759485</v>
      </c>
      <c r="M247" s="191" t="s">
        <v>601</v>
      </c>
      <c r="N247" s="222">
        <v>43453</v>
      </c>
      <c r="O247" s="57"/>
      <c r="P247" s="16"/>
      <c r="Q247" s="16"/>
      <c r="R247" s="95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130</v>
      </c>
      <c r="B248" s="160">
        <v>42877</v>
      </c>
      <c r="C248" s="160"/>
      <c r="D248" s="161" t="s">
        <v>384</v>
      </c>
      <c r="E248" s="162" t="s">
        <v>625</v>
      </c>
      <c r="F248" s="163">
        <v>127.6</v>
      </c>
      <c r="G248" s="164"/>
      <c r="H248" s="164">
        <v>138</v>
      </c>
      <c r="I248" s="164">
        <v>190</v>
      </c>
      <c r="J248" s="398" t="s">
        <v>3406</v>
      </c>
      <c r="K248" s="184">
        <f t="shared" si="68"/>
        <v>10.400000000000006</v>
      </c>
      <c r="L248" s="185">
        <f t="shared" si="69"/>
        <v>8.1504702194357417E-2</v>
      </c>
      <c r="M248" s="163" t="s">
        <v>601</v>
      </c>
      <c r="N248" s="186">
        <v>43774</v>
      </c>
      <c r="O248" s="57"/>
      <c r="P248" s="16"/>
      <c r="Q248" s="16"/>
      <c r="R248" s="17" t="s">
        <v>755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3">
        <v>131</v>
      </c>
      <c r="B249" s="196">
        <v>43158</v>
      </c>
      <c r="C249" s="196"/>
      <c r="D249" s="193" t="s">
        <v>756</v>
      </c>
      <c r="E249" s="197" t="s">
        <v>625</v>
      </c>
      <c r="F249" s="198">
        <v>317</v>
      </c>
      <c r="G249" s="197"/>
      <c r="H249" s="197"/>
      <c r="I249" s="226">
        <v>398</v>
      </c>
      <c r="J249" s="225"/>
      <c r="K249" s="195"/>
      <c r="L249" s="194"/>
      <c r="M249" s="225" t="s">
        <v>603</v>
      </c>
      <c r="N249" s="224"/>
      <c r="O249" s="57"/>
      <c r="P249" s="16"/>
      <c r="Q249" s="16"/>
      <c r="R249" s="95" t="s">
        <v>755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132</v>
      </c>
      <c r="B250" s="165">
        <v>43164</v>
      </c>
      <c r="C250" s="165"/>
      <c r="D250" s="166" t="s">
        <v>136</v>
      </c>
      <c r="E250" s="167" t="s">
        <v>625</v>
      </c>
      <c r="F250" s="168">
        <f>510-14.4</f>
        <v>495.6</v>
      </c>
      <c r="G250" s="167"/>
      <c r="H250" s="167">
        <v>350</v>
      </c>
      <c r="I250" s="187">
        <v>672</v>
      </c>
      <c r="J250" s="397" t="s">
        <v>3463</v>
      </c>
      <c r="K250" s="135">
        <f t="shared" ref="K250" si="72">H250-F250</f>
        <v>-145.60000000000002</v>
      </c>
      <c r="L250" s="136">
        <f t="shared" ref="L250" si="73">K250/F250</f>
        <v>-0.29378531073446329</v>
      </c>
      <c r="M250" s="137" t="s">
        <v>665</v>
      </c>
      <c r="N250" s="138">
        <v>43887</v>
      </c>
      <c r="O250" s="57"/>
      <c r="P250" s="16"/>
      <c r="Q250" s="16"/>
      <c r="R250" s="17" t="s">
        <v>755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133</v>
      </c>
      <c r="B251" s="165">
        <v>43237</v>
      </c>
      <c r="C251" s="165"/>
      <c r="D251" s="166" t="s">
        <v>490</v>
      </c>
      <c r="E251" s="167" t="s">
        <v>625</v>
      </c>
      <c r="F251" s="168">
        <v>230.3</v>
      </c>
      <c r="G251" s="167"/>
      <c r="H251" s="167">
        <v>102.5</v>
      </c>
      <c r="I251" s="187">
        <v>348</v>
      </c>
      <c r="J251" s="397" t="s">
        <v>3484</v>
      </c>
      <c r="K251" s="135">
        <f t="shared" ref="K251" si="74">H251-F251</f>
        <v>-127.80000000000001</v>
      </c>
      <c r="L251" s="136">
        <f t="shared" ref="L251" si="75">K251/F251</f>
        <v>-0.55492835432045162</v>
      </c>
      <c r="M251" s="137" t="s">
        <v>665</v>
      </c>
      <c r="N251" s="138">
        <v>43896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6">
        <v>134</v>
      </c>
      <c r="B252" s="199">
        <v>43258</v>
      </c>
      <c r="C252" s="199"/>
      <c r="D252" s="202" t="s">
        <v>450</v>
      </c>
      <c r="E252" s="200" t="s">
        <v>625</v>
      </c>
      <c r="F252" s="198">
        <f>342.5-5.1</f>
        <v>337.4</v>
      </c>
      <c r="G252" s="200"/>
      <c r="H252" s="200"/>
      <c r="I252" s="227">
        <v>439</v>
      </c>
      <c r="J252" s="228"/>
      <c r="K252" s="229"/>
      <c r="L252" s="230"/>
      <c r="M252" s="228" t="s">
        <v>603</v>
      </c>
      <c r="N252" s="231"/>
      <c r="O252" s="57"/>
      <c r="P252" s="16"/>
      <c r="Q252" s="16"/>
      <c r="R252" s="95" t="s">
        <v>755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6">
        <v>135</v>
      </c>
      <c r="B253" s="199">
        <v>43285</v>
      </c>
      <c r="C253" s="199"/>
      <c r="D253" s="203" t="s">
        <v>50</v>
      </c>
      <c r="E253" s="200" t="s">
        <v>625</v>
      </c>
      <c r="F253" s="198">
        <f>127.5-5.53</f>
        <v>121.97</v>
      </c>
      <c r="G253" s="200"/>
      <c r="H253" s="200"/>
      <c r="I253" s="227">
        <v>170</v>
      </c>
      <c r="J253" s="228"/>
      <c r="K253" s="229"/>
      <c r="L253" s="230"/>
      <c r="M253" s="228" t="s">
        <v>603</v>
      </c>
      <c r="N253" s="231"/>
      <c r="O253" s="57"/>
      <c r="P253" s="16"/>
      <c r="Q253" s="16"/>
      <c r="R253" s="343" t="s">
        <v>755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136</v>
      </c>
      <c r="B254" s="165">
        <v>43294</v>
      </c>
      <c r="C254" s="165"/>
      <c r="D254" s="166" t="s">
        <v>244</v>
      </c>
      <c r="E254" s="167" t="s">
        <v>625</v>
      </c>
      <c r="F254" s="168">
        <v>46.5</v>
      </c>
      <c r="G254" s="167"/>
      <c r="H254" s="167">
        <v>17</v>
      </c>
      <c r="I254" s="187">
        <v>59</v>
      </c>
      <c r="J254" s="397" t="s">
        <v>3462</v>
      </c>
      <c r="K254" s="135">
        <f t="shared" ref="K254" si="76">H254-F254</f>
        <v>-29.5</v>
      </c>
      <c r="L254" s="136">
        <f t="shared" ref="L254" si="77">K254/F254</f>
        <v>-0.63440860215053763</v>
      </c>
      <c r="M254" s="137" t="s">
        <v>665</v>
      </c>
      <c r="N254" s="138">
        <v>43887</v>
      </c>
      <c r="O254" s="57"/>
      <c r="P254" s="16"/>
      <c r="Q254" s="16"/>
      <c r="R254" s="17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3">
        <v>137</v>
      </c>
      <c r="B255" s="196">
        <v>43396</v>
      </c>
      <c r="C255" s="196"/>
      <c r="D255" s="203" t="s">
        <v>426</v>
      </c>
      <c r="E255" s="200" t="s">
        <v>625</v>
      </c>
      <c r="F255" s="201">
        <v>156.5</v>
      </c>
      <c r="G255" s="200"/>
      <c r="H255" s="200"/>
      <c r="I255" s="227">
        <v>191</v>
      </c>
      <c r="J255" s="228"/>
      <c r="K255" s="229"/>
      <c r="L255" s="230"/>
      <c r="M255" s="228" t="s">
        <v>603</v>
      </c>
      <c r="N255" s="231"/>
      <c r="O255" s="57"/>
      <c r="P255" s="16"/>
      <c r="Q255" s="16"/>
      <c r="R255" s="345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3">
        <v>138</v>
      </c>
      <c r="B256" s="196">
        <v>43439</v>
      </c>
      <c r="C256" s="196"/>
      <c r="D256" s="203" t="s">
        <v>331</v>
      </c>
      <c r="E256" s="200" t="s">
        <v>625</v>
      </c>
      <c r="F256" s="201">
        <v>259.5</v>
      </c>
      <c r="G256" s="200"/>
      <c r="H256" s="200"/>
      <c r="I256" s="227">
        <v>321</v>
      </c>
      <c r="J256" s="228"/>
      <c r="K256" s="229"/>
      <c r="L256" s="230"/>
      <c r="M256" s="228" t="s">
        <v>603</v>
      </c>
      <c r="N256" s="231"/>
      <c r="O256" s="16"/>
      <c r="P256" s="16"/>
      <c r="Q256" s="16"/>
      <c r="R256" s="343" t="s">
        <v>755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1">
        <v>139</v>
      </c>
      <c r="B257" s="165">
        <v>43439</v>
      </c>
      <c r="C257" s="165"/>
      <c r="D257" s="166" t="s">
        <v>777</v>
      </c>
      <c r="E257" s="167" t="s">
        <v>625</v>
      </c>
      <c r="F257" s="167">
        <v>715</v>
      </c>
      <c r="G257" s="167"/>
      <c r="H257" s="167">
        <v>445</v>
      </c>
      <c r="I257" s="187">
        <v>840</v>
      </c>
      <c r="J257" s="139" t="s">
        <v>2996</v>
      </c>
      <c r="K257" s="135">
        <f t="shared" ref="K257:K260" si="78">H257-F257</f>
        <v>-270</v>
      </c>
      <c r="L257" s="136">
        <f t="shared" ref="L257:L260" si="79">K257/F257</f>
        <v>-0.3776223776223776</v>
      </c>
      <c r="M257" s="137" t="s">
        <v>665</v>
      </c>
      <c r="N257" s="138">
        <v>43800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140</v>
      </c>
      <c r="B258" s="208">
        <v>43469</v>
      </c>
      <c r="C258" s="208"/>
      <c r="D258" s="156" t="s">
        <v>146</v>
      </c>
      <c r="E258" s="209" t="s">
        <v>625</v>
      </c>
      <c r="F258" s="209">
        <v>875</v>
      </c>
      <c r="G258" s="209"/>
      <c r="H258" s="209">
        <v>1165</v>
      </c>
      <c r="I258" s="233">
        <v>1185</v>
      </c>
      <c r="J258" s="142" t="s">
        <v>3491</v>
      </c>
      <c r="K258" s="129">
        <f t="shared" si="78"/>
        <v>290</v>
      </c>
      <c r="L258" s="130">
        <f t="shared" si="79"/>
        <v>0.33142857142857141</v>
      </c>
      <c r="M258" s="131" t="s">
        <v>601</v>
      </c>
      <c r="N258" s="364">
        <v>43847</v>
      </c>
      <c r="O258" s="57"/>
      <c r="P258" s="16"/>
      <c r="Q258" s="16"/>
      <c r="R258" s="17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7">
        <v>141</v>
      </c>
      <c r="B259" s="208">
        <v>43559</v>
      </c>
      <c r="C259" s="208"/>
      <c r="D259" s="432" t="s">
        <v>346</v>
      </c>
      <c r="E259" s="209" t="s">
        <v>625</v>
      </c>
      <c r="F259" s="209">
        <f>387-14.63</f>
        <v>372.37</v>
      </c>
      <c r="G259" s="209"/>
      <c r="H259" s="209">
        <v>490</v>
      </c>
      <c r="I259" s="233">
        <v>490</v>
      </c>
      <c r="J259" s="142" t="s">
        <v>684</v>
      </c>
      <c r="K259" s="129">
        <f t="shared" si="78"/>
        <v>117.63</v>
      </c>
      <c r="L259" s="130">
        <f t="shared" si="79"/>
        <v>0.31589548030185027</v>
      </c>
      <c r="M259" s="131" t="s">
        <v>601</v>
      </c>
      <c r="N259" s="364">
        <v>43850</v>
      </c>
      <c r="O259" s="57"/>
      <c r="P259" s="16"/>
      <c r="Q259" s="16"/>
      <c r="R259" s="17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142</v>
      </c>
      <c r="B260" s="165">
        <v>43578</v>
      </c>
      <c r="C260" s="165"/>
      <c r="D260" s="166" t="s">
        <v>778</v>
      </c>
      <c r="E260" s="167" t="s">
        <v>602</v>
      </c>
      <c r="F260" s="167">
        <v>220</v>
      </c>
      <c r="G260" s="167"/>
      <c r="H260" s="167">
        <v>127.5</v>
      </c>
      <c r="I260" s="187">
        <v>284</v>
      </c>
      <c r="J260" s="397" t="s">
        <v>3485</v>
      </c>
      <c r="K260" s="135">
        <f t="shared" si="78"/>
        <v>-92.5</v>
      </c>
      <c r="L260" s="136">
        <f t="shared" si="79"/>
        <v>-0.42045454545454547</v>
      </c>
      <c r="M260" s="137" t="s">
        <v>665</v>
      </c>
      <c r="N260" s="138">
        <v>43896</v>
      </c>
      <c r="O260" s="57"/>
      <c r="P260" s="16"/>
      <c r="Q260" s="16"/>
      <c r="R260" s="17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7">
        <v>143</v>
      </c>
      <c r="B261" s="208">
        <v>43622</v>
      </c>
      <c r="C261" s="208"/>
      <c r="D261" s="432" t="s">
        <v>497</v>
      </c>
      <c r="E261" s="209" t="s">
        <v>602</v>
      </c>
      <c r="F261" s="209">
        <v>332.8</v>
      </c>
      <c r="G261" s="209"/>
      <c r="H261" s="209">
        <v>405</v>
      </c>
      <c r="I261" s="233">
        <v>419</v>
      </c>
      <c r="J261" s="142" t="s">
        <v>3492</v>
      </c>
      <c r="K261" s="129">
        <f t="shared" ref="K261" si="80">H261-F261</f>
        <v>72.199999999999989</v>
      </c>
      <c r="L261" s="130">
        <f t="shared" ref="L261" si="81">K261/F261</f>
        <v>0.21694711538461534</v>
      </c>
      <c r="M261" s="131" t="s">
        <v>601</v>
      </c>
      <c r="N261" s="364">
        <v>43860</v>
      </c>
      <c r="O261" s="57"/>
      <c r="P261" s="16"/>
      <c r="Q261" s="16"/>
      <c r="R261" s="17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45">
        <v>144</v>
      </c>
      <c r="B262" s="144">
        <v>43641</v>
      </c>
      <c r="C262" s="144"/>
      <c r="D262" s="145" t="s">
        <v>140</v>
      </c>
      <c r="E262" s="146" t="s">
        <v>625</v>
      </c>
      <c r="F262" s="147">
        <v>386</v>
      </c>
      <c r="G262" s="148"/>
      <c r="H262" s="148">
        <v>395</v>
      </c>
      <c r="I262" s="148">
        <v>452</v>
      </c>
      <c r="J262" s="171" t="s">
        <v>3407</v>
      </c>
      <c r="K262" s="172">
        <f t="shared" ref="K262" si="82">H262-F262</f>
        <v>9</v>
      </c>
      <c r="L262" s="173">
        <f t="shared" ref="L262" si="83">K262/F262</f>
        <v>2.3316062176165803E-2</v>
      </c>
      <c r="M262" s="174" t="s">
        <v>710</v>
      </c>
      <c r="N262" s="175">
        <v>43868</v>
      </c>
      <c r="O262" s="16"/>
      <c r="P262" s="16"/>
      <c r="Q262" s="16"/>
      <c r="R262" s="345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4">
        <v>145</v>
      </c>
      <c r="B263" s="196">
        <v>43707</v>
      </c>
      <c r="C263" s="196"/>
      <c r="D263" s="203" t="s">
        <v>261</v>
      </c>
      <c r="E263" s="200" t="s">
        <v>625</v>
      </c>
      <c r="F263" s="200" t="s">
        <v>757</v>
      </c>
      <c r="G263" s="200"/>
      <c r="H263" s="200"/>
      <c r="I263" s="227">
        <v>190</v>
      </c>
      <c r="J263" s="228"/>
      <c r="K263" s="229"/>
      <c r="L263" s="230"/>
      <c r="M263" s="359" t="s">
        <v>603</v>
      </c>
      <c r="N263" s="231"/>
      <c r="O263" s="16"/>
      <c r="P263" s="16"/>
      <c r="Q263" s="16"/>
      <c r="R263" s="345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7">
        <v>146</v>
      </c>
      <c r="B264" s="208">
        <v>43731</v>
      </c>
      <c r="C264" s="208"/>
      <c r="D264" s="156" t="s">
        <v>441</v>
      </c>
      <c r="E264" s="209" t="s">
        <v>625</v>
      </c>
      <c r="F264" s="209">
        <v>235</v>
      </c>
      <c r="G264" s="209"/>
      <c r="H264" s="209">
        <v>295</v>
      </c>
      <c r="I264" s="233">
        <v>296</v>
      </c>
      <c r="J264" s="142" t="s">
        <v>3149</v>
      </c>
      <c r="K264" s="129">
        <f t="shared" ref="K264" si="84">H264-F264</f>
        <v>60</v>
      </c>
      <c r="L264" s="130">
        <f t="shared" ref="L264" si="85">K264/F264</f>
        <v>0.25531914893617019</v>
      </c>
      <c r="M264" s="131" t="s">
        <v>601</v>
      </c>
      <c r="N264" s="364">
        <v>43844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7">
        <v>147</v>
      </c>
      <c r="B265" s="208">
        <v>43752</v>
      </c>
      <c r="C265" s="208"/>
      <c r="D265" s="156" t="s">
        <v>2979</v>
      </c>
      <c r="E265" s="209" t="s">
        <v>625</v>
      </c>
      <c r="F265" s="209">
        <v>277.5</v>
      </c>
      <c r="G265" s="209"/>
      <c r="H265" s="209">
        <v>333</v>
      </c>
      <c r="I265" s="233">
        <v>333</v>
      </c>
      <c r="J265" s="142" t="s">
        <v>3150</v>
      </c>
      <c r="K265" s="129">
        <f t="shared" ref="K265" si="86">H265-F265</f>
        <v>55.5</v>
      </c>
      <c r="L265" s="130">
        <f t="shared" ref="L265" si="87">K265/F265</f>
        <v>0.2</v>
      </c>
      <c r="M265" s="131" t="s">
        <v>601</v>
      </c>
      <c r="N265" s="364">
        <v>43846</v>
      </c>
      <c r="O265" s="57"/>
      <c r="P265" s="16"/>
      <c r="Q265" s="16"/>
      <c r="R265" s="17" t="s">
        <v>755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7">
        <v>148</v>
      </c>
      <c r="B266" s="208">
        <v>43752</v>
      </c>
      <c r="C266" s="208"/>
      <c r="D266" s="156" t="s">
        <v>2978</v>
      </c>
      <c r="E266" s="209" t="s">
        <v>625</v>
      </c>
      <c r="F266" s="209">
        <v>930</v>
      </c>
      <c r="G266" s="209"/>
      <c r="H266" s="209">
        <v>1165</v>
      </c>
      <c r="I266" s="233">
        <v>1200</v>
      </c>
      <c r="J266" s="142" t="s">
        <v>3152</v>
      </c>
      <c r="K266" s="129">
        <f t="shared" ref="K266" si="88">H266-F266</f>
        <v>235</v>
      </c>
      <c r="L266" s="130">
        <f t="shared" ref="L266" si="89">K266/F266</f>
        <v>0.25268817204301075</v>
      </c>
      <c r="M266" s="131" t="s">
        <v>601</v>
      </c>
      <c r="N266" s="364">
        <v>43847</v>
      </c>
      <c r="O266" s="57"/>
      <c r="P266" s="16"/>
      <c r="Q266" s="16"/>
      <c r="R266" s="17" t="s">
        <v>755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3">
        <v>149</v>
      </c>
      <c r="B267" s="348">
        <v>43753</v>
      </c>
      <c r="C267" s="213"/>
      <c r="D267" s="375" t="s">
        <v>2977</v>
      </c>
      <c r="E267" s="351" t="s">
        <v>625</v>
      </c>
      <c r="F267" s="354">
        <v>111</v>
      </c>
      <c r="G267" s="351"/>
      <c r="H267" s="351"/>
      <c r="I267" s="357">
        <v>141</v>
      </c>
      <c r="J267" s="239"/>
      <c r="K267" s="239"/>
      <c r="L267" s="124"/>
      <c r="M267" s="363" t="s">
        <v>603</v>
      </c>
      <c r="N267" s="241"/>
      <c r="O267" s="16"/>
      <c r="P267" s="16"/>
      <c r="Q267" s="16"/>
      <c r="R267" s="345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7">
        <v>150</v>
      </c>
      <c r="B268" s="208">
        <v>43753</v>
      </c>
      <c r="C268" s="208"/>
      <c r="D268" s="156" t="s">
        <v>2976</v>
      </c>
      <c r="E268" s="209" t="s">
        <v>625</v>
      </c>
      <c r="F268" s="210">
        <v>296</v>
      </c>
      <c r="G268" s="209"/>
      <c r="H268" s="209">
        <v>370</v>
      </c>
      <c r="I268" s="233">
        <v>370</v>
      </c>
      <c r="J268" s="142" t="s">
        <v>684</v>
      </c>
      <c r="K268" s="129">
        <f t="shared" ref="K268" si="90">H268-F268</f>
        <v>74</v>
      </c>
      <c r="L268" s="130">
        <f t="shared" ref="L268" si="91">K268/F268</f>
        <v>0.25</v>
      </c>
      <c r="M268" s="131" t="s">
        <v>601</v>
      </c>
      <c r="N268" s="364">
        <v>43853</v>
      </c>
      <c r="O268" s="57"/>
      <c r="P268" s="16"/>
      <c r="Q268" s="16"/>
      <c r="R268" s="17" t="s">
        <v>755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4">
        <v>151</v>
      </c>
      <c r="B269" s="212">
        <v>43754</v>
      </c>
      <c r="C269" s="212"/>
      <c r="D269" s="193" t="s">
        <v>2975</v>
      </c>
      <c r="E269" s="350" t="s">
        <v>625</v>
      </c>
      <c r="F269" s="353" t="s">
        <v>2941</v>
      </c>
      <c r="G269" s="350"/>
      <c r="H269" s="350"/>
      <c r="I269" s="356">
        <v>344</v>
      </c>
      <c r="J269" s="360"/>
      <c r="K269" s="242"/>
      <c r="L269" s="362"/>
      <c r="M269" s="344" t="s">
        <v>603</v>
      </c>
      <c r="N269" s="365"/>
      <c r="O269" s="16"/>
      <c r="P269" s="16"/>
      <c r="Q269" s="16"/>
      <c r="R269" s="345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47">
        <v>152</v>
      </c>
      <c r="B270" s="213">
        <v>43832</v>
      </c>
      <c r="C270" s="213"/>
      <c r="D270" s="217" t="s">
        <v>2255</v>
      </c>
      <c r="E270" s="214" t="s">
        <v>625</v>
      </c>
      <c r="F270" s="215" t="s">
        <v>3137</v>
      </c>
      <c r="G270" s="214"/>
      <c r="H270" s="214"/>
      <c r="I270" s="238">
        <v>590</v>
      </c>
      <c r="J270" s="239"/>
      <c r="K270" s="239"/>
      <c r="L270" s="124"/>
      <c r="M270" s="344" t="s">
        <v>603</v>
      </c>
      <c r="N270" s="241"/>
      <c r="O270" s="16"/>
      <c r="P270" s="16"/>
      <c r="Q270" s="16"/>
      <c r="R270" s="345" t="s">
        <v>755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1">
        <v>153</v>
      </c>
      <c r="B271" s="213">
        <v>43966</v>
      </c>
      <c r="C271" s="213"/>
      <c r="D271" s="498" t="s">
        <v>66</v>
      </c>
      <c r="E271" s="499" t="s">
        <v>625</v>
      </c>
      <c r="F271" s="500" t="s">
        <v>3726</v>
      </c>
      <c r="G271" s="214"/>
      <c r="H271" s="214"/>
      <c r="I271" s="238">
        <v>86</v>
      </c>
      <c r="J271" s="239"/>
      <c r="K271" s="239"/>
      <c r="L271" s="124"/>
      <c r="M271" s="344" t="s">
        <v>603</v>
      </c>
      <c r="N271" s="241"/>
      <c r="O271" s="16"/>
      <c r="P271" s="16"/>
      <c r="Q271" s="16"/>
      <c r="R271" s="345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1"/>
      <c r="B272" s="201" t="s">
        <v>2982</v>
      </c>
      <c r="C272" s="213"/>
      <c r="D272" s="217"/>
      <c r="E272" s="214"/>
      <c r="F272" s="215"/>
      <c r="G272" s="214"/>
      <c r="H272" s="214"/>
      <c r="I272" s="238"/>
      <c r="J272" s="239"/>
      <c r="K272" s="239"/>
      <c r="L272" s="124"/>
      <c r="M272" s="240"/>
      <c r="N272" s="241"/>
      <c r="O272" s="16"/>
      <c r="P272" s="16"/>
      <c r="Q272" s="16"/>
      <c r="R272" s="345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1"/>
      <c r="B273" s="213"/>
      <c r="C273" s="213"/>
      <c r="D273" s="217"/>
      <c r="E273" s="214"/>
      <c r="F273" s="215"/>
      <c r="G273" s="214"/>
      <c r="H273" s="214"/>
      <c r="I273" s="238"/>
      <c r="J273" s="239"/>
      <c r="K273" s="239"/>
      <c r="L273" s="124"/>
      <c r="M273" s="240"/>
      <c r="N273" s="241"/>
      <c r="O273" s="16"/>
      <c r="P273" s="16"/>
      <c r="Q273" s="16"/>
      <c r="R273" s="345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1"/>
      <c r="B274" s="213"/>
      <c r="C274" s="213"/>
      <c r="D274" s="217"/>
      <c r="E274" s="214"/>
      <c r="F274" s="215"/>
      <c r="G274" s="214"/>
      <c r="H274" s="214"/>
      <c r="I274" s="238"/>
      <c r="J274" s="239"/>
      <c r="K274" s="239"/>
      <c r="L274" s="124"/>
      <c r="M274" s="240"/>
      <c r="N274" s="241"/>
      <c r="O274" s="16"/>
      <c r="P274" s="16"/>
      <c r="Q274" s="16"/>
      <c r="R274" s="345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Q275" s="16"/>
      <c r="R275" s="345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1"/>
      <c r="B276" s="213"/>
      <c r="C276" s="213"/>
      <c r="D276" s="217"/>
      <c r="E276" s="214"/>
      <c r="F276" s="215"/>
      <c r="G276" s="214"/>
      <c r="H276" s="214"/>
      <c r="I276" s="238"/>
      <c r="J276" s="239"/>
      <c r="K276" s="239"/>
      <c r="L276" s="124"/>
      <c r="M276" s="240"/>
      <c r="N276" s="241"/>
      <c r="O276" s="16"/>
      <c r="P276" s="16"/>
      <c r="Q276" s="16"/>
      <c r="R276" s="345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Q277" s="16"/>
      <c r="R277" s="345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1"/>
      <c r="B278" s="213"/>
      <c r="C278" s="213"/>
      <c r="D278" s="217"/>
      <c r="E278" s="214"/>
      <c r="F278" s="215"/>
      <c r="G278" s="214"/>
      <c r="H278" s="214"/>
      <c r="I278" s="238"/>
      <c r="J278" s="239"/>
      <c r="K278" s="239"/>
      <c r="L278" s="124"/>
      <c r="M278" s="240"/>
      <c r="N278" s="241"/>
      <c r="O278" s="16"/>
      <c r="P278" s="16"/>
      <c r="Q278" s="16"/>
      <c r="R278" s="345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1"/>
      <c r="B279" s="213"/>
      <c r="C279" s="213"/>
      <c r="D279" s="217"/>
      <c r="E279" s="214"/>
      <c r="F279" s="215"/>
      <c r="G279" s="214"/>
      <c r="H279" s="214"/>
      <c r="I279" s="238"/>
      <c r="J279" s="239"/>
      <c r="K279" s="239"/>
      <c r="L279" s="124"/>
      <c r="M279" s="240"/>
      <c r="N279" s="241"/>
      <c r="O279" s="16"/>
      <c r="P279" s="16"/>
      <c r="Q279" s="16"/>
      <c r="R279" s="345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1"/>
      <c r="B280" s="213"/>
      <c r="C280" s="213"/>
      <c r="D280" s="217"/>
      <c r="E280" s="214"/>
      <c r="F280" s="215"/>
      <c r="G280" s="214"/>
      <c r="H280" s="214"/>
      <c r="I280" s="238"/>
      <c r="J280" s="239"/>
      <c r="K280" s="239"/>
      <c r="L280" s="124"/>
      <c r="M280" s="240"/>
      <c r="N280" s="241"/>
      <c r="O280" s="16"/>
      <c r="P280" s="16"/>
      <c r="R280" s="345"/>
    </row>
    <row r="281" spans="1:26">
      <c r="A281" s="211"/>
      <c r="B281" s="213"/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R281" s="345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R282" s="345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R283" s="345"/>
    </row>
    <row r="284" spans="1:26">
      <c r="A284" s="211"/>
      <c r="B284" s="201"/>
      <c r="O284" s="16"/>
      <c r="P284" s="16"/>
      <c r="R284" s="345"/>
    </row>
    <row r="285" spans="1:26">
      <c r="R285" s="243"/>
    </row>
    <row r="286" spans="1:26">
      <c r="R286" s="243"/>
    </row>
    <row r="287" spans="1:26">
      <c r="R287" s="243"/>
    </row>
    <row r="288" spans="1:26">
      <c r="R288" s="243"/>
    </row>
    <row r="289" spans="1:18">
      <c r="R289" s="243"/>
    </row>
    <row r="290" spans="1:18">
      <c r="R290" s="243"/>
    </row>
    <row r="291" spans="1:18">
      <c r="R291" s="243"/>
    </row>
    <row r="292" spans="1:18">
      <c r="R292" s="243"/>
    </row>
    <row r="293" spans="1:18">
      <c r="R293" s="243"/>
    </row>
    <row r="294" spans="1:18">
      <c r="R294" s="243"/>
    </row>
    <row r="295" spans="1:18">
      <c r="R295" s="243"/>
    </row>
    <row r="301" spans="1:18">
      <c r="A301" s="218"/>
    </row>
    <row r="302" spans="1:18">
      <c r="A302" s="218"/>
    </row>
    <row r="303" spans="1:18">
      <c r="A303" s="214"/>
    </row>
  </sheetData>
  <autoFilter ref="R1:R303"/>
  <mergeCells count="21">
    <mergeCell ref="O80:O81"/>
    <mergeCell ref="A82:A83"/>
    <mergeCell ref="B82:B83"/>
    <mergeCell ref="J82:J83"/>
    <mergeCell ref="L82:L83"/>
    <mergeCell ref="M82:M83"/>
    <mergeCell ref="N82:N83"/>
    <mergeCell ref="O82:O83"/>
    <mergeCell ref="A80:A81"/>
    <mergeCell ref="B80:B81"/>
    <mergeCell ref="J80:J81"/>
    <mergeCell ref="L80:L81"/>
    <mergeCell ref="M80:M81"/>
    <mergeCell ref="N80:N81"/>
    <mergeCell ref="N84:N85"/>
    <mergeCell ref="O84:O85"/>
    <mergeCell ref="A84:A85"/>
    <mergeCell ref="B84:B85"/>
    <mergeCell ref="J84:J85"/>
    <mergeCell ref="L84:L85"/>
    <mergeCell ref="M84:M8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2020-05-21T02:34:41Z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