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F&amp;O)'!$R$1:$R$297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9" i="7"/>
  <c r="L99"/>
  <c r="K68"/>
  <c r="L68" s="1"/>
  <c r="K25"/>
  <c r="L25" s="1"/>
  <c r="K28"/>
  <c r="L28" s="1"/>
  <c r="L98"/>
  <c r="K98" s="1"/>
  <c r="L97"/>
  <c r="K97" s="1"/>
  <c r="K29"/>
  <c r="L29" s="1"/>
  <c r="L84"/>
  <c r="K67"/>
  <c r="L67" s="1"/>
  <c r="L96"/>
  <c r="K96" s="1"/>
  <c r="K66"/>
  <c r="L66" s="1"/>
  <c r="K65"/>
  <c r="L65" s="1"/>
  <c r="K64"/>
  <c r="L64" s="1"/>
  <c r="K63"/>
  <c r="L63" s="1"/>
  <c r="K61"/>
  <c r="L61" s="1"/>
  <c r="K58"/>
  <c r="L58" s="1"/>
  <c r="K60"/>
  <c r="L60" s="1"/>
  <c r="K27"/>
  <c r="L27" s="1"/>
  <c r="K26"/>
  <c r="L26" s="1"/>
  <c r="K21"/>
  <c r="L21" s="1"/>
  <c r="K18"/>
  <c r="L18" s="1"/>
  <c r="K62"/>
  <c r="L62" s="1"/>
  <c r="K59"/>
  <c r="L59" s="1"/>
  <c r="L94"/>
  <c r="K94" s="1"/>
  <c r="L95"/>
  <c r="K95" s="1"/>
  <c r="K56"/>
  <c r="L56" s="1"/>
  <c r="K57"/>
  <c r="L57" s="1"/>
  <c r="K55"/>
  <c r="L55" s="1"/>
  <c r="L82"/>
  <c r="L80"/>
  <c r="K83"/>
  <c r="L93" l="1"/>
  <c r="K93" s="1"/>
  <c r="K24"/>
  <c r="L24" s="1"/>
  <c r="K22"/>
  <c r="L22" s="1"/>
  <c r="K20"/>
  <c r="K19"/>
  <c r="K54" l="1"/>
  <c r="L54" s="1"/>
  <c r="K51"/>
  <c r="L51" s="1"/>
  <c r="L92"/>
  <c r="K92" s="1"/>
  <c r="K17"/>
  <c r="L17" s="1"/>
  <c r="L20"/>
  <c r="L19"/>
  <c r="K53"/>
  <c r="L53" s="1"/>
  <c r="K52"/>
  <c r="L52" s="1"/>
  <c r="K49"/>
  <c r="L49" s="1"/>
  <c r="K50"/>
  <c r="L50" s="1"/>
  <c r="K12"/>
  <c r="L12" s="1"/>
  <c r="K15"/>
  <c r="L15" s="1"/>
  <c r="K16"/>
  <c r="L16" s="1"/>
  <c r="K47"/>
  <c r="L47" s="1"/>
  <c r="K11"/>
  <c r="L11" s="1"/>
  <c r="K10"/>
  <c r="L10" s="1"/>
  <c r="K48" l="1"/>
  <c r="L48" s="1"/>
  <c r="K13"/>
  <c r="L13" s="1"/>
  <c r="K14"/>
  <c r="L14" s="1"/>
  <c r="L91"/>
  <c r="K91" s="1"/>
  <c r="K46" l="1"/>
  <c r="L46" s="1"/>
  <c r="K45"/>
  <c r="L45" s="1"/>
  <c r="K44"/>
  <c r="L44" s="1"/>
  <c r="F253" l="1"/>
  <c r="K254"/>
  <c r="L254" s="1"/>
  <c r="K245"/>
  <c r="L245" s="1"/>
  <c r="K248"/>
  <c r="L248" s="1"/>
  <c r="K256" l="1"/>
  <c r="L256" s="1"/>
  <c r="F247"/>
  <c r="F246"/>
  <c r="F244"/>
  <c r="K244" s="1"/>
  <c r="L244" s="1"/>
  <c r="F224"/>
  <c r="F176"/>
  <c r="K255" l="1"/>
  <c r="L255" s="1"/>
  <c r="K253"/>
  <c r="L253" s="1"/>
  <c r="K259"/>
  <c r="L259" s="1"/>
  <c r="K260"/>
  <c r="L260" s="1"/>
  <c r="K252"/>
  <c r="L252" s="1"/>
  <c r="K262"/>
  <c r="L262" s="1"/>
  <c r="K258"/>
  <c r="L258" s="1"/>
  <c r="K251" l="1"/>
  <c r="L251" s="1"/>
  <c r="K240"/>
  <c r="L240" s="1"/>
  <c r="K242"/>
  <c r="L242" s="1"/>
  <c r="K239"/>
  <c r="L239" s="1"/>
  <c r="K241"/>
  <c r="L241" s="1"/>
  <c r="K170"/>
  <c r="L170" s="1"/>
  <c r="M7"/>
  <c r="K223"/>
  <c r="L223" s="1"/>
  <c r="K237"/>
  <c r="L237" s="1"/>
  <c r="K238"/>
  <c r="L238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6"/>
  <c r="L226" s="1"/>
  <c r="K225"/>
  <c r="L225" s="1"/>
  <c r="K224"/>
  <c r="L224" s="1"/>
  <c r="K220"/>
  <c r="L220" s="1"/>
  <c r="K219"/>
  <c r="L219" s="1"/>
  <c r="K218"/>
  <c r="L218" s="1"/>
  <c r="K215"/>
  <c r="L215" s="1"/>
  <c r="K214"/>
  <c r="L214" s="1"/>
  <c r="K213"/>
  <c r="L213" s="1"/>
  <c r="K212"/>
  <c r="L212" s="1"/>
  <c r="K211"/>
  <c r="L211" s="1"/>
  <c r="K210"/>
  <c r="L210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8"/>
  <c r="L198" s="1"/>
  <c r="K196"/>
  <c r="L196" s="1"/>
  <c r="K194"/>
  <c r="L194" s="1"/>
  <c r="K192"/>
  <c r="L192" s="1"/>
  <c r="K191"/>
  <c r="L191" s="1"/>
  <c r="K190"/>
  <c r="L190" s="1"/>
  <c r="K188"/>
  <c r="L188" s="1"/>
  <c r="K187"/>
  <c r="L187" s="1"/>
  <c r="K186"/>
  <c r="L186" s="1"/>
  <c r="K185"/>
  <c r="K184"/>
  <c r="L184" s="1"/>
  <c r="K183"/>
  <c r="L183" s="1"/>
  <c r="K181"/>
  <c r="L181" s="1"/>
  <c r="K180"/>
  <c r="L180" s="1"/>
  <c r="K179"/>
  <c r="L179" s="1"/>
  <c r="K178"/>
  <c r="L178" s="1"/>
  <c r="K177"/>
  <c r="L177" s="1"/>
  <c r="K176"/>
  <c r="L176" s="1"/>
  <c r="H175"/>
  <c r="K175" s="1"/>
  <c r="L175" s="1"/>
  <c r="K172"/>
  <c r="L172" s="1"/>
  <c r="K171"/>
  <c r="L171" s="1"/>
  <c r="K169"/>
  <c r="L169" s="1"/>
  <c r="K168"/>
  <c r="L168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H141"/>
  <c r="K141" s="1"/>
  <c r="L141" s="1"/>
  <c r="F140"/>
  <c r="K140" s="1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D7" i="6"/>
  <c r="K6" i="4"/>
  <c r="K6" i="3"/>
  <c r="L6" i="2"/>
</calcChain>
</file>

<file path=xl/sharedStrings.xml><?xml version="1.0" encoding="utf-8"?>
<sst xmlns="http://schemas.openxmlformats.org/spreadsheetml/2006/main" count="7533" uniqueCount="3803">
  <si>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</si>
  <si>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</si>
  <si>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</si>
  <si>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</si>
  <si>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</si>
  <si>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</si>
  <si>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</si>
  <si>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</si>
  <si>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</si>
  <si>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</si>
  <si>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</si>
  <si>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</si>
  <si>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</si>
  <si>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</si>
  <si>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</si>
  <si>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</si>
  <si>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</si>
  <si>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</si>
  <si>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</si>
  <si>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</si>
  <si>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</si>
  <si>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</si>
  <si>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</si>
  <si>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</si>
  <si>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</si>
  <si>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</si>
  <si>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</si>
  <si>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</si>
  <si>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</si>
  <si>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</si>
  <si>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</si>
  <si>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</si>
  <si>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</si>
  <si>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</si>
  <si>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</si>
  <si>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</si>
  <si>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</si>
  <si>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</si>
  <si>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</si>
  <si>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</si>
  <si>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</si>
  <si>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</si>
  <si>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</si>
  <si>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</si>
  <si>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</si>
  <si>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</si>
  <si>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</si>
  <si>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</si>
  <si>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</si>
  <si>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</si>
  <si>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</si>
  <si>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</si>
  <si>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</si>
  <si>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</si>
  <si>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</si>
  <si>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</si>
  <si>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</si>
  <si>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</si>
  <si>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</si>
  <si>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</si>
  <si>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</si>
  <si>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</si>
  <si>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</si>
  <si>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</si>
  <si>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</si>
  <si>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</si>
  <si>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</si>
  <si>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</si>
  <si>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</si>
  <si>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</si>
  <si>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</si>
  <si>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</si>
  <si>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</si>
  <si>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</si>
  <si>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</si>
  <si>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</si>
  <si>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</si>
  <si>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</si>
  <si>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</si>
  <si>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</si>
  <si>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</si>
  <si>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</si>
  <si>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</si>
  <si>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</si>
  <si>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</si>
  <si>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</si>
  <si>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</si>
  <si>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</si>
  <si>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</si>
  <si>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</si>
  <si>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</si>
  <si>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</si>
  <si>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</si>
  <si>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</si>
  <si>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</si>
  <si>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</si>
  <si>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</si>
  <si>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</si>
  <si>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</si>
  <si>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</si>
  <si>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</si>
  <si>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</si>
  <si>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</si>
  <si>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</si>
  <si>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</si>
  <si>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</si>
  <si>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</si>
  <si>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</si>
  <si>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</si>
  <si>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</si>
  <si>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</si>
  <si>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</si>
  <si>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</si>
  <si>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</si>
  <si>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</si>
  <si>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</si>
  <si>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</si>
  <si>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</si>
  <si>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</si>
  <si>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</si>
  <si>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</si>
  <si>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</si>
  <si>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</si>
  <si>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</si>
  <si>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</si>
  <si>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</si>
  <si>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</si>
  <si>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</si>
  <si>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</si>
  <si>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</si>
  <si>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</si>
  <si>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</si>
  <si>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</si>
  <si>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</si>
  <si>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</si>
  <si>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</si>
  <si>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</si>
  <si>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</si>
  <si>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</si>
  <si>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</si>
  <si>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</si>
  <si>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</si>
  <si>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</si>
  <si>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</si>
  <si>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</si>
  <si>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</si>
  <si>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</si>
  <si>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</si>
  <si>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</si>
  <si>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</si>
  <si>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</si>
  <si>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</si>
  <si>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</si>
  <si>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</si>
  <si>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</si>
  <si>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</si>
  <si>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</si>
  <si>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</si>
  <si>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</si>
  <si>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</si>
  <si>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</si>
  <si>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</si>
  <si>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</si>
  <si>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</si>
  <si>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</si>
  <si>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</si>
  <si>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</si>
  <si>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</si>
  <si>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</si>
  <si>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</si>
  <si>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</si>
  <si>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</si>
  <si>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</si>
  <si>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</si>
  <si>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</si>
  <si>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</si>
  <si>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</si>
  <si>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</si>
  <si>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</si>
  <si>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</si>
  <si>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</si>
  <si>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</si>
  <si>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</si>
  <si>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</si>
  <si>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</si>
  <si>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</si>
  <si>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</si>
  <si>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</si>
  <si>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</si>
  <si>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</si>
  <si>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</si>
  <si>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</si>
  <si>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</si>
  <si>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</si>
  <si>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</si>
  <si>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</si>
  <si>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</si>
  <si>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</si>
  <si>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</si>
  <si>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</si>
  <si>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</si>
  <si>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</si>
  <si>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</si>
  <si>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</si>
  <si>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</si>
  <si>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</si>
  <si>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</si>
  <si>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</si>
  <si>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</si>
  <si>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</si>
  <si>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</si>
  <si>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</si>
  <si>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</si>
  <si>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</si>
  <si>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</si>
  <si>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</si>
  <si>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</si>
  <si>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</si>
  <si>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</si>
  <si>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</si>
  <si>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</si>
  <si>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</si>
  <si>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</si>
  <si>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</si>
  <si>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</si>
  <si>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</si>
  <si>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</si>
  <si>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</si>
  <si>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</si>
  <si>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</si>
  <si>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</si>
  <si>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</si>
  <si>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</si>
  <si>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</si>
  <si>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</si>
  <si>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</si>
  <si>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</si>
  <si>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</si>
  <si>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</si>
  <si>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</si>
  <si>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</si>
  <si>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</si>
  <si>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</si>
  <si>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</si>
  <si>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</si>
  <si>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</si>
  <si>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</si>
  <si>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</si>
  <si>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</si>
  <si>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</si>
  <si>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</si>
  <si>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</si>
  <si>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</si>
  <si>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</si>
  <si>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</si>
  <si>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</si>
  <si>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</si>
  <si>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</si>
  <si>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</si>
  <si>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</si>
  <si>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</si>
  <si>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</si>
  <si>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</si>
  <si>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</si>
  <si>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</si>
  <si>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</si>
  <si>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</si>
  <si>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</si>
  <si>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</si>
  <si>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</si>
  <si>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</si>
  <si>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</si>
  <si>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</si>
  <si>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</si>
  <si>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</si>
  <si>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</si>
  <si>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</si>
  <si>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</si>
  <si>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</si>
  <si>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</si>
  <si>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</si>
  <si>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</si>
  <si>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</si>
  <si>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</si>
  <si>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</si>
  <si>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</si>
  <si>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</si>
  <si>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</si>
  <si>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</si>
  <si>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</si>
  <si>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</si>
  <si>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</si>
  <si>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</si>
  <si>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</si>
  <si>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</si>
  <si>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</si>
  <si>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</si>
  <si>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</si>
  <si>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</si>
  <si>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</si>
  <si>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</si>
  <si>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</si>
  <si>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</si>
  <si>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</si>
  <si>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</si>
  <si>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</si>
  <si>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</si>
  <si>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</si>
  <si>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</si>
  <si>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</si>
  <si>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</si>
  <si>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</si>
  <si>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</si>
  <si>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</si>
  <si>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</si>
  <si>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</si>
  <si>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</si>
  <si>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</si>
  <si>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</si>
  <si>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</si>
  <si>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</si>
  <si>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</si>
  <si>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</si>
  <si>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</si>
  <si>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</si>
  <si>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</si>
  <si>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</si>
  <si>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</si>
  <si>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</si>
  <si>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</si>
  <si>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</si>
  <si>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</si>
  <si>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</si>
  <si>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</si>
  <si>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</si>
  <si>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</si>
  <si>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</si>
  <si>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</si>
  <si>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</si>
  <si>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</si>
  <si>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</si>
  <si>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</si>
  <si>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</si>
  <si>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</si>
  <si>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</si>
  <si>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</si>
  <si>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</si>
  <si>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</si>
  <si>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</si>
  <si>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</si>
  <si>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</si>
  <si>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</si>
  <si>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</si>
  <si>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</si>
  <si>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</si>
  <si>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</si>
  <si>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</si>
  <si>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</si>
  <si>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</si>
  <si>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</si>
  <si>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</si>
  <si>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</si>
  <si>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</si>
  <si>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</si>
  <si>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</si>
  <si>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</si>
  <si>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</si>
  <si>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</si>
  <si>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</si>
  <si>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</si>
  <si>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</si>
  <si>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</si>
  <si>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</si>
  <si>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</si>
  <si>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</si>
  <si>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</si>
  <si>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</si>
  <si>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</si>
  <si>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</si>
  <si>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</si>
  <si>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</si>
  <si>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</si>
  <si>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</si>
  <si>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</si>
  <si>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</si>
  <si>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</si>
  <si>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</si>
  <si>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</si>
  <si>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</si>
  <si>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</si>
  <si>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</si>
  <si>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</si>
  <si>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</si>
  <si>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</si>
  <si>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</si>
  <si>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</si>
  <si>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</si>
  <si>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</si>
  <si>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</si>
  <si>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</si>
  <si>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</si>
  <si>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</si>
  <si>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</si>
  <si>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</si>
  <si>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</si>
  <si>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</si>
  <si>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</si>
  <si>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</si>
  <si>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</si>
  <si>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</si>
  <si>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</si>
  <si>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</si>
  <si>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</si>
  <si>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</si>
  <si>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</si>
  <si>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</si>
  <si>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</si>
  <si>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</si>
  <si>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</si>
  <si>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</si>
  <si>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</si>
  <si>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</si>
  <si>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</si>
  <si>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</si>
  <si>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</si>
  <si>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</si>
  <si>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</si>
  <si>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</si>
  <si>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</si>
  <si>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</si>
  <si>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</si>
  <si>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</si>
  <si>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</si>
  <si>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</si>
  <si>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</si>
  <si>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</si>
  <si>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</si>
  <si>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</si>
  <si>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</si>
  <si>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</si>
  <si>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</si>
  <si>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</si>
  <si>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</si>
  <si>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</si>
  <si>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</si>
  <si>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</si>
  <si>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</si>
  <si>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</si>
  <si>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</si>
  <si>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</si>
  <si>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</si>
  <si>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</si>
  <si>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</si>
  <si>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</si>
  <si>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</si>
  <si>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</si>
  <si>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</si>
  <si>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</si>
  <si>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</si>
  <si>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</si>
  <si>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</si>
  <si>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</si>
  <si>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</si>
  <si>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</si>
  <si>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</si>
  <si>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</si>
  <si>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</si>
  <si>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</si>
  <si>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</si>
  <si>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</si>
  <si>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</si>
  <si>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</si>
  <si>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</si>
  <si>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</si>
  <si>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</si>
  <si>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</si>
  <si>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</si>
  <si>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</si>
  <si>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</si>
  <si>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</si>
  <si>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</si>
  <si>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</si>
  <si>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</si>
  <si>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</si>
  <si>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</si>
  <si>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</si>
  <si>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</si>
  <si>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</si>
  <si>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</si>
  <si>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</si>
  <si>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</si>
  <si>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</si>
  <si>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</si>
  <si>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</si>
  <si>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</si>
  <si>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</si>
  <si>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</si>
  <si>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</si>
  <si>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</si>
  <si>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</si>
  <si>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</si>
  <si>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</si>
  <si>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</si>
  <si>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</si>
  <si>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</si>
  <si>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</si>
  <si>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</si>
  <si>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</si>
  <si>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</si>
  <si>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</si>
  <si>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</si>
  <si>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</si>
  <si>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</si>
  <si>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</si>
  <si>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</si>
  <si>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</si>
  <si>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</si>
  <si>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</si>
  <si>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</si>
  <si>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</si>
  <si>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</si>
  <si>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</si>
  <si>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</si>
  <si>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</si>
  <si>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</si>
  <si>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</si>
  <si>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</si>
  <si>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</si>
  <si>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</si>
  <si>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</si>
  <si>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</si>
  <si>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</si>
  <si>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</si>
  <si>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</si>
  <si>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</si>
  <si>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</si>
  <si>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</si>
  <si>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</si>
  <si>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</si>
  <si>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</si>
  <si>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</si>
  <si>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</si>
  <si>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</si>
  <si>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</si>
  <si>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</si>
  <si>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</si>
  <si>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</si>
  <si>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</si>
  <si>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</si>
  <si>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</si>
  <si>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</si>
  <si>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</si>
  <si>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</si>
  <si>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</si>
  <si>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</si>
  <si>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</si>
  <si>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</si>
  <si>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</si>
  <si>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</si>
  <si>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</si>
  <si>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</si>
  <si>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</si>
  <si>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</si>
  <si>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</si>
  <si>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</si>
  <si>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</si>
  <si>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</si>
  <si>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</si>
  <si>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</si>
  <si>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</si>
  <si>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</si>
  <si>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</si>
  <si>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</si>
  <si>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</si>
  <si>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</si>
  <si>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</si>
  <si>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</si>
  <si>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</si>
  <si>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</si>
  <si>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</si>
  <si>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</si>
  <si>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</si>
  <si>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</si>
  <si>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</si>
  <si>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</si>
  <si>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</si>
  <si>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</si>
  <si>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</si>
  <si>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</si>
  <si>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</si>
  <si>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</si>
  <si>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</si>
  <si>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</si>
  <si>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</si>
  <si>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</si>
  <si>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</si>
  <si>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</si>
  <si>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</si>
  <si>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</si>
  <si>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</si>
  <si>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</si>
  <si>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</si>
  <si>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</si>
  <si>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</si>
  <si>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</si>
  <si>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</si>
  <si>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</si>
  <si>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</si>
  <si>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</si>
  <si>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</si>
  <si>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</si>
  <si>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</si>
  <si>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</si>
  <si>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</si>
  <si>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</si>
  <si>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</si>
  <si>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</si>
  <si>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</si>
  <si>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</si>
  <si>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</si>
  <si>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</si>
  <si>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</si>
  <si>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</si>
  <si>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</si>
  <si>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</si>
  <si>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</si>
  <si>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</si>
  <si>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</si>
  <si>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</si>
  <si>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</si>
  <si>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</si>
  <si>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</si>
  <si>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</si>
  <si>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</si>
  <si>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</si>
  <si>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</si>
  <si>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</si>
  <si>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</si>
  <si>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</si>
  <si>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</si>
  <si>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</si>
  <si>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</si>
  <si>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</si>
  <si>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</si>
  <si>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</si>
  <si>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</si>
  <si>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</si>
  <si>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</si>
  <si>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</si>
  <si>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</si>
  <si>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</si>
  <si>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</si>
  <si>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</si>
  <si>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</si>
  <si>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</si>
  <si>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</si>
  <si>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</si>
  <si>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</si>
  <si>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</si>
  <si>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</si>
  <si>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</si>
  <si>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</si>
  <si>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</si>
  <si>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</si>
  <si>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</si>
  <si>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</si>
  <si>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</si>
  <si>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</si>
  <si>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</si>
  <si>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</si>
  <si>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</si>
  <si>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</si>
  <si>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</si>
  <si>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</si>
  <si>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</si>
  <si>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</si>
  <si>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</si>
  <si>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</si>
  <si>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</si>
  <si>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</si>
  <si>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</si>
  <si>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</si>
  <si>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</si>
  <si>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</si>
  <si>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</si>
  <si>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</si>
  <si>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</si>
  <si>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</si>
  <si>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</si>
  <si>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</si>
  <si>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</si>
  <si>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</si>
  <si>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</si>
  <si>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</si>
  <si>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</si>
  <si>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</si>
  <si>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</si>
  <si>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</si>
  <si>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</si>
  <si>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</si>
  <si>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</si>
  <si>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</si>
  <si>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</si>
  <si>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</si>
  <si>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</si>
  <si>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</si>
  <si>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</si>
  <si>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</si>
  <si>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</si>
  <si>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</si>
  <si>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</si>
  <si>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</si>
  <si>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</si>
  <si>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</si>
  <si>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</si>
  <si>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</si>
  <si>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</si>
  <si>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</si>
  <si>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</si>
  <si>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</si>
  <si>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</si>
  <si>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</si>
  <si>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</si>
  <si>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</si>
  <si>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</si>
  <si>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</si>
  <si>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</si>
  <si>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</si>
  <si>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</si>
  <si>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</si>
  <si>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</si>
  <si>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</si>
  <si>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</si>
  <si>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</si>
  <si>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</si>
  <si>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</si>
  <si>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</si>
  <si>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</si>
  <si>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</si>
  <si>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</si>
  <si>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</si>
  <si>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</si>
  <si>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</si>
  <si>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</si>
  <si>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</si>
  <si>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</si>
  <si>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</si>
  <si>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</si>
  <si>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</si>
  <si>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</si>
  <si>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</si>
  <si>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</si>
  <si>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</si>
  <si>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</si>
  <si>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</si>
  <si>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</si>
  <si>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</si>
  <si>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</si>
  <si>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</si>
  <si>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</si>
  <si>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</si>
  <si>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</si>
  <si>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</si>
  <si>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</si>
  <si>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</si>
  <si>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</si>
  <si>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</si>
  <si>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</si>
  <si>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</si>
  <si>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</si>
  <si>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</si>
  <si>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</si>
  <si>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</si>
  <si>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</si>
  <si>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</si>
  <si>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</si>
  <si>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</si>
  <si>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</si>
  <si>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</si>
  <si>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</si>
  <si>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</si>
  <si>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</si>
  <si>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</si>
  <si>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</si>
  <si>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</si>
  <si>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</si>
  <si>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</si>
  <si>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</si>
  <si>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</si>
  <si>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</si>
  <si>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</si>
  <si>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</si>
  <si>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</si>
  <si>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</si>
  <si>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</si>
  <si>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</si>
  <si>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</si>
  <si>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</si>
  <si>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</si>
  <si>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</si>
  <si>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</si>
  <si>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</si>
  <si>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</si>
  <si>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</si>
  <si>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</si>
  <si>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</si>
  <si>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</si>
  <si>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</si>
  <si>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</si>
  <si>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</si>
  <si>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</si>
  <si>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</si>
  <si>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</si>
  <si>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</si>
  <si>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</si>
  <si>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</si>
  <si>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</si>
  <si>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</si>
  <si>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</si>
  <si>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</si>
  <si>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</si>
  <si>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</si>
  <si>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</si>
  <si>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</si>
  <si>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</si>
  <si>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</si>
  <si>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</si>
  <si>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</si>
  <si>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</si>
  <si>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</si>
  <si>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</si>
  <si>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</si>
  <si>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</si>
  <si>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</si>
  <si>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</si>
  <si>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</si>
  <si>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</si>
  <si>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</si>
  <si>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</si>
  <si>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</si>
  <si>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</si>
  <si>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</si>
  <si>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</si>
  <si>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</si>
  <si>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</si>
  <si>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</si>
  <si>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</si>
  <si>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</si>
  <si>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</si>
  <si>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</si>
  <si>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</si>
  <si>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</si>
  <si>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</si>
  <si>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</si>
  <si>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</si>
  <si>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</si>
  <si>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</si>
  <si>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</si>
  <si>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</si>
  <si>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</si>
  <si>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</si>
  <si>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</si>
  <si>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</si>
  <si>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</si>
  <si>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</si>
  <si>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</si>
  <si>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</si>
  <si>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</si>
  <si>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</si>
  <si>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</si>
  <si>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</si>
  <si>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</si>
  <si>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</si>
  <si>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</si>
  <si>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</si>
  <si>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</si>
  <si>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</si>
  <si>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</si>
  <si>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</si>
  <si>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</si>
  <si>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</si>
  <si>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</si>
  <si>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</si>
  <si>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</si>
  <si>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</si>
  <si>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</si>
  <si>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</si>
  <si>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</si>
  <si>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</si>
  <si>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</si>
  <si>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</si>
  <si>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</si>
  <si>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</si>
  <si>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</si>
  <si>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</si>
  <si>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</si>
  <si>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</si>
  <si>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</si>
  <si>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</si>
  <si>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</si>
  <si>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</si>
  <si>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</si>
  <si>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</si>
  <si>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</si>
  <si>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</si>
  <si>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</si>
  <si>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</si>
  <si>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</si>
  <si>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</si>
  <si>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</si>
  <si>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</si>
  <si>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</si>
  <si>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</si>
  <si>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</si>
  <si>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</si>
  <si>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</si>
  <si>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</si>
  <si>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</si>
  <si>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</si>
  <si>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</si>
  <si>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</si>
  <si>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</si>
  <si>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</si>
  <si>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</si>
  <si>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</si>
  <si>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</si>
  <si>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</si>
  <si>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</si>
  <si>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</si>
  <si>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</si>
  <si>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</si>
  <si>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</si>
  <si>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</si>
  <si>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</si>
  <si>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</si>
  <si>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</si>
  <si>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</si>
  <si>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</si>
  <si>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</si>
  <si>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</si>
  <si>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</si>
  <si>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</si>
  <si>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</si>
  <si>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</si>
  <si>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</si>
  <si>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</si>
  <si>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</si>
  <si>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</si>
  <si>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</si>
  <si>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</si>
  <si>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</si>
  <si>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</si>
  <si>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</si>
  <si>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</si>
  <si>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</si>
  <si>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</si>
  <si>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</si>
  <si>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</si>
  <si>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</si>
  <si>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</si>
  <si>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</si>
  <si>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</si>
  <si>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</si>
  <si>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</si>
  <si>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</si>
  <si>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</si>
  <si>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</si>
  <si>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</si>
  <si>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</si>
  <si>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</si>
  <si>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</si>
  <si>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</si>
  <si>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</si>
  <si>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</si>
  <si>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</si>
  <si>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</si>
  <si>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</si>
  <si>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</si>
  <si>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</si>
  <si>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</si>
  <si>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</si>
  <si>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</si>
  <si>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</si>
  <si>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</si>
  <si>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</si>
  <si>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</si>
  <si>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</si>
  <si>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</si>
  <si>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</si>
  <si>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</si>
  <si>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</si>
  <si>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</si>
  <si>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</si>
  <si>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</si>
  <si>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</si>
  <si>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</si>
  <si>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</si>
  <si>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</si>
  <si>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</si>
  <si>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</si>
  <si>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</si>
  <si>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</si>
  <si>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</si>
  <si>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</si>
  <si>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</si>
  <si>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</si>
  <si>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</si>
  <si>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</si>
  <si>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</si>
  <si>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</si>
  <si>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</si>
  <si>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</si>
  <si>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</si>
  <si>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</si>
  <si>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</si>
  <si>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</si>
  <si>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</si>
  <si>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</si>
  <si>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</si>
  <si>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</si>
  <si>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</si>
  <si>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</si>
  <si>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</si>
  <si>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</si>
  <si>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</si>
  <si>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</si>
  <si>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</si>
  <si>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</si>
  <si>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</si>
  <si>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</si>
  <si>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</si>
  <si>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</si>
  <si>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</si>
  <si>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</si>
  <si>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</si>
  <si>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</si>
  <si>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</si>
  <si>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</si>
  <si>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</si>
  <si>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</si>
  <si>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</si>
  <si>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</si>
  <si>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</si>
  <si>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</si>
  <si>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</si>
  <si>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</si>
  <si>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</si>
  <si>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</si>
  <si>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</si>
  <si>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</si>
  <si>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</si>
  <si>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</si>
  <si>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</si>
  <si>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</si>
  <si>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</si>
  <si>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</si>
  <si>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</si>
  <si>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</si>
  <si>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</si>
  <si>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</si>
  <si>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</si>
  <si>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</si>
  <si>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</si>
  <si>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</si>
  <si>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</si>
  <si>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</si>
  <si>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</si>
  <si>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</si>
  <si>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</si>
  <si>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</si>
  <si>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</si>
  <si>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</si>
  <si>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</si>
  <si>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</si>
  <si>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</si>
  <si>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</si>
  <si>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</si>
  <si>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</si>
  <si>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</si>
  <si>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</si>
  <si>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</si>
  <si>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</si>
  <si>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</si>
  <si>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</si>
  <si>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</si>
  <si>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</si>
  <si>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</si>
  <si>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</si>
  <si>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</si>
  <si>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</si>
  <si>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</si>
  <si>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</si>
  <si>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</si>
  <si>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</si>
  <si>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</si>
  <si>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</si>
  <si>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</si>
  <si>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</si>
  <si>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</si>
  <si>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</si>
  <si>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</si>
  <si>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</si>
  <si>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</si>
  <si>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</si>
  <si>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</si>
  <si>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</si>
  <si>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</si>
  <si>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</si>
  <si>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</si>
  <si>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</si>
  <si>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</si>
  <si>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</si>
  <si>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</si>
  <si>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</si>
  <si>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</si>
  <si>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</si>
  <si>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</si>
  <si>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</si>
  <si>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</si>
  <si>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</si>
  <si>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</si>
  <si>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</si>
  <si>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</si>
  <si>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</si>
  <si>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</si>
  <si>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</si>
  <si>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</si>
  <si>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</si>
  <si>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</si>
  <si>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</si>
  <si>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</si>
  <si>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</si>
  <si>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</si>
  <si>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</si>
  <si>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</si>
  <si>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</si>
  <si>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</si>
  <si>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</si>
  <si>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</si>
  <si>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</si>
  <si>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</si>
  <si>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</si>
  <si>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</si>
  <si>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</si>
  <si>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</si>
  <si>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</si>
  <si>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</si>
  <si>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</si>
  <si>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</si>
  <si>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</si>
  <si>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</si>
  <si>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</si>
  <si>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</si>
  <si>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</si>
  <si>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</si>
  <si>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</si>
  <si>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</si>
  <si>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</si>
  <si>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</si>
  <si>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</si>
  <si>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</si>
  <si>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</si>
  <si>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</si>
  <si>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</si>
  <si>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</si>
  <si>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</si>
  <si>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</si>
  <si>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</si>
  <si>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</si>
  <si>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</si>
  <si>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</si>
  <si>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</si>
  <si>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</si>
  <si>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</si>
  <si>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</si>
  <si>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</si>
  <si>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</si>
  <si>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</si>
  <si>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</si>
  <si>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</si>
  <si>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</si>
  <si>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</si>
  <si>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</si>
  <si>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</si>
  <si>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</si>
  <si>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</si>
  <si>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</si>
  <si>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</si>
  <si>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</si>
  <si>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</si>
  <si>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</si>
  <si>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</si>
  <si>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</si>
  <si>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</si>
  <si>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</si>
  <si>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</si>
  <si>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</si>
  <si>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</si>
  <si>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</si>
  <si>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</si>
  <si>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</si>
  <si>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</si>
  <si>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</si>
  <si>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</si>
  <si>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</si>
  <si>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</si>
  <si>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</si>
  <si>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</si>
  <si>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</si>
  <si>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</si>
  <si>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</si>
  <si>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</si>
  <si>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</si>
  <si>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</si>
  <si>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</si>
  <si>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</si>
  <si>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</si>
  <si>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</si>
  <si>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</si>
  <si>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</si>
  <si>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</si>
  <si>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</si>
  <si>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</si>
  <si>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</si>
  <si>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</si>
  <si>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</si>
  <si>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</si>
  <si>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</si>
  <si>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</si>
  <si>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</si>
  <si>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</si>
  <si>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</si>
  <si>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</si>
  <si>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</si>
  <si>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</si>
  <si>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</si>
  <si>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</si>
  <si>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</si>
  <si>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</si>
  <si>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</si>
  <si>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</si>
  <si>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</si>
  <si>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</si>
  <si>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</si>
  <si>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</si>
  <si>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</si>
  <si>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</si>
  <si>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</si>
  <si>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</si>
  <si>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</si>
  <si>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</si>
  <si>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</si>
  <si>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</si>
  <si>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</si>
  <si>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</si>
  <si>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</si>
  <si>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</si>
  <si>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</si>
  <si>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</si>
  <si>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</si>
  <si>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</si>
  <si>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</si>
  <si>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</si>
  <si>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</si>
  <si>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</si>
  <si>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</si>
  <si>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</si>
  <si>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</si>
  <si>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</si>
  <si>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</si>
  <si>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</si>
  <si>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</si>
  <si>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</si>
  <si>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</si>
  <si>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</si>
  <si>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</si>
  <si>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</si>
  <si>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</si>
  <si>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</si>
  <si>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</si>
  <si>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</si>
  <si>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</si>
  <si>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</si>
  <si>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</si>
  <si>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</si>
  <si>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</si>
  <si>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</si>
  <si>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</si>
  <si>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</si>
  <si>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</si>
  <si>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</si>
  <si>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</si>
  <si>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</si>
  <si>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</si>
  <si>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</si>
  <si>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</si>
  <si>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</si>
  <si>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</si>
  <si>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</si>
  <si>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</si>
  <si>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</si>
  <si>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</si>
  <si>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</si>
  <si>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</si>
  <si>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</si>
  <si>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</si>
  <si>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</si>
  <si>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</si>
  <si>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</si>
  <si>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</si>
  <si>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</si>
  <si>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</si>
  <si>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</si>
  <si>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</si>
  <si>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</si>
  <si>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</si>
  <si>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</si>
  <si>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</si>
  <si>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</si>
  <si>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</si>
  <si>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</si>
  <si>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</si>
  <si>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</si>
  <si>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</si>
  <si>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</si>
  <si>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</si>
  <si>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</si>
  <si>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</si>
  <si>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</si>
  <si>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</si>
  <si>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</si>
  <si>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</si>
  <si>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</si>
  <si>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</si>
  <si>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</si>
  <si>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</si>
  <si>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</si>
  <si>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</si>
  <si>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</si>
  <si>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</si>
  <si>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</si>
  <si>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</si>
  <si>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</si>
  <si>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</si>
  <si>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</si>
  <si>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</si>
  <si>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</si>
  <si>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</si>
  <si>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</si>
  <si>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</si>
  <si>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</si>
  <si>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</si>
  <si>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</si>
  <si>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</si>
  <si>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</si>
  <si>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</si>
  <si>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</si>
  <si>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</si>
  <si>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</si>
  <si>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</si>
  <si>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</si>
  <si>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</si>
  <si>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</si>
  <si>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</si>
  <si>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</si>
  <si>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</si>
  <si>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</si>
  <si>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</si>
  <si>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</si>
  <si>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</si>
  <si>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</si>
  <si>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</si>
  <si>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</si>
  <si>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</si>
  <si>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</si>
  <si>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</si>
  <si>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</si>
  <si>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</si>
  <si>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</si>
  <si>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</si>
  <si>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</si>
  <si>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</si>
  <si>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</si>
  <si>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</si>
  <si>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</si>
  <si>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</si>
  <si>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</si>
  <si>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</si>
  <si>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</si>
  <si>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</si>
  <si>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</si>
  <si>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</si>
  <si>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</si>
  <si>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</si>
  <si>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</si>
  <si>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</si>
  <si>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</si>
  <si>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</si>
  <si>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</si>
  <si>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</si>
  <si>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</si>
  <si>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</si>
  <si>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</si>
  <si>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</si>
  <si>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</si>
  <si>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</si>
  <si>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</si>
  <si>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</si>
  <si>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</si>
  <si>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</si>
  <si>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</si>
  <si>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</si>
  <si>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</si>
  <si>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</si>
  <si>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</si>
  <si>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</si>
  <si>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</si>
  <si>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</si>
  <si>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</si>
  <si>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</si>
  <si>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</si>
  <si>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</si>
  <si>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</si>
  <si>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</si>
  <si>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</si>
  <si>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</si>
  <si>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</si>
  <si>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</si>
  <si>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</si>
  <si>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</si>
  <si>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</si>
  <si>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</si>
  <si>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</si>
  <si>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</si>
  <si>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</si>
  <si>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</si>
  <si>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</si>
  <si>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</si>
  <si>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</si>
  <si>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</si>
  <si>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</si>
  <si>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</si>
  <si>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</si>
  <si>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</si>
  <si>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</si>
  <si>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</si>
  <si>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</si>
  <si>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</si>
  <si>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</si>
  <si>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</si>
  <si>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</si>
  <si>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</si>
  <si>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</si>
  <si>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</si>
  <si>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</si>
  <si>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</si>
  <si>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</si>
  <si>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</si>
  <si>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</si>
  <si>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</si>
  <si>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</si>
  <si>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</si>
  <si>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</si>
  <si>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</si>
  <si>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</si>
  <si>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</si>
  <si>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</si>
  <si>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</si>
  <si>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</si>
  <si>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</si>
  <si>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</si>
  <si>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</si>
  <si>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</si>
  <si>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</si>
  <si>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</si>
  <si>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</si>
  <si>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</si>
  <si>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</si>
  <si>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</si>
  <si>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</si>
  <si>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</si>
  <si>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</si>
  <si>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</si>
  <si>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</si>
  <si>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</si>
  <si>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</si>
  <si>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</si>
  <si>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</si>
  <si>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</si>
  <si>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</si>
  <si>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</si>
  <si>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</si>
  <si>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</si>
  <si>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</si>
  <si>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</si>
  <si>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</si>
  <si>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</si>
  <si>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</si>
  <si>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</si>
  <si>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</si>
  <si>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</si>
  <si>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</si>
  <si>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</si>
  <si>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</si>
  <si>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</si>
  <si>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</si>
  <si>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</si>
  <si>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</si>
  <si>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</si>
  <si>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</si>
  <si>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</si>
  <si>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</si>
  <si>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</si>
  <si>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</si>
  <si>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</si>
  <si>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</si>
  <si>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</si>
  <si>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</si>
  <si>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</si>
  <si>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</si>
  <si>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</si>
  <si>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</si>
  <si>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</si>
  <si>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</si>
  <si>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</si>
  <si>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</si>
  <si>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</si>
  <si>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</si>
  <si>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</si>
  <si>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</si>
  <si>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</si>
  <si>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</si>
  <si>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</si>
  <si>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</si>
  <si>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</si>
  <si>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</si>
  <si>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</si>
  <si>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</si>
  <si>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</si>
  <si>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</si>
  <si>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</si>
  <si>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</si>
  <si>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</si>
  <si>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</si>
  <si>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</si>
  <si>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</si>
  <si>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</si>
  <si>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</si>
  <si>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</si>
  <si>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</si>
  <si>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</si>
  <si>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</si>
  <si>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</si>
  <si>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</si>
  <si>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</si>
  <si>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</si>
  <si>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</si>
  <si>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</si>
  <si>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</si>
  <si>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</si>
  <si>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</si>
  <si>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</si>
  <si>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</si>
  <si>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</si>
  <si>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</si>
  <si>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</si>
  <si>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</si>
  <si>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</si>
  <si>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</si>
  <si>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</si>
  <si>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</si>
  <si>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</si>
  <si>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</si>
  <si>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</si>
  <si>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</si>
  <si>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</si>
  <si>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</si>
  <si>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</si>
  <si>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</si>
  <si>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</si>
  <si>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</si>
  <si>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</si>
  <si>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</si>
  <si>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</si>
  <si>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</si>
  <si>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</si>
  <si>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</si>
  <si>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</si>
  <si>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</si>
  <si>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</si>
  <si>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</si>
  <si>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</si>
  <si>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</si>
  <si>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</si>
  <si>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</si>
  <si>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</si>
  <si>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</si>
  <si>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</si>
  <si>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</si>
  <si>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</si>
  <si>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</si>
  <si>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</si>
  <si>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</si>
  <si>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</si>
  <si>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</si>
  <si>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</si>
  <si>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</si>
  <si>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</si>
  <si>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</si>
  <si>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</si>
  <si>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</si>
  <si>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</si>
  <si>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</si>
  <si>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</si>
  <si>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</si>
  <si>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</si>
  <si>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</si>
  <si>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</si>
  <si>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</si>
  <si>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</si>
  <si>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</si>
  <si>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</si>
  <si>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</si>
  <si>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</si>
  <si>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</si>
  <si>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</si>
  <si>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</si>
  <si>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</si>
  <si>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</si>
  <si>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</si>
  <si>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</si>
  <si>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</si>
  <si>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</si>
  <si>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</si>
  <si>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</si>
  <si>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</si>
  <si>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</si>
  <si>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</si>
  <si>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</si>
  <si>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</si>
  <si>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</si>
  <si>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</si>
  <si>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</si>
  <si>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</si>
  <si>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</si>
  <si>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</si>
  <si>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</si>
  <si>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</si>
  <si>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</si>
  <si>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</si>
  <si>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</si>
  <si>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</si>
  <si>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</si>
  <si>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</si>
  <si>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</si>
  <si>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</si>
  <si>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</si>
  <si>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</si>
  <si>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</si>
  <si>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</si>
  <si>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</si>
  <si>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</si>
  <si>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</si>
  <si>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</si>
  <si>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</si>
  <si>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</si>
  <si>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</si>
  <si>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</si>
  <si>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</si>
  <si>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</si>
  <si>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</si>
  <si>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</si>
  <si>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</si>
  <si>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</si>
  <si>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</si>
  <si>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</si>
  <si>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</si>
  <si>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</si>
  <si>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</si>
  <si>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</si>
  <si>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</si>
  <si>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</si>
  <si>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</si>
  <si>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</si>
  <si>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</si>
  <si>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</si>
  <si>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</si>
  <si>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</si>
  <si>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</si>
  <si>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</si>
  <si>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</si>
  <si>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</si>
  <si>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</si>
  <si>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</si>
  <si>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</si>
  <si>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</si>
  <si>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</si>
  <si>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</si>
  <si>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</si>
  <si>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</si>
  <si>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</si>
  <si>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</si>
  <si>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</si>
  <si>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</si>
  <si>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</si>
  <si>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</si>
  <si>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</si>
  <si>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</si>
  <si>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</si>
  <si>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</si>
  <si>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</si>
  <si>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</si>
  <si>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</si>
  <si>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</si>
  <si>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</si>
  <si>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</si>
  <si>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</si>
  <si>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</si>
  <si>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</si>
  <si>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</si>
  <si>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</si>
  <si>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</si>
  <si>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</si>
  <si>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</si>
  <si>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</si>
  <si>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</si>
  <si>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</si>
  <si>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</si>
  <si>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</si>
  <si>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</si>
  <si>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</si>
  <si>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</si>
  <si>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</si>
  <si>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</si>
  <si>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</si>
  <si>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</si>
  <si>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</si>
  <si>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</si>
  <si>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</si>
  <si>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</si>
  <si>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</si>
  <si>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</si>
  <si>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</si>
  <si>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</si>
  <si>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</si>
  <si>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</si>
  <si>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</si>
  <si>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</si>
  <si>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</si>
  <si>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</si>
  <si>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</si>
  <si>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</si>
  <si>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</si>
  <si>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</si>
  <si>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</si>
  <si>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</si>
  <si>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</si>
  <si>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</si>
  <si>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</si>
  <si>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</si>
  <si>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</si>
  <si>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</si>
  <si>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</si>
  <si>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</si>
  <si>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</si>
  <si>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</si>
  <si>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</si>
  <si>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</si>
  <si>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</si>
  <si>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</si>
  <si>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</si>
  <si>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</si>
  <si>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</si>
  <si>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</si>
  <si>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</si>
  <si>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</si>
  <si>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</si>
  <si>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</si>
  <si>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</si>
  <si>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</si>
  <si>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</si>
  <si>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</si>
  <si>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</si>
  <si>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</si>
  <si>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</si>
  <si>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</si>
  <si>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</si>
  <si>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</si>
  <si>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</si>
  <si>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</si>
  <si>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</si>
  <si>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</si>
  <si>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</si>
  <si>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</si>
  <si>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</si>
  <si>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</si>
  <si>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</si>
  <si>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</si>
  <si>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</si>
  <si>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</si>
  <si>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</si>
  <si>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</si>
  <si>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</si>
  <si>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</si>
  <si>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</si>
  <si>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</si>
  <si>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</si>
  <si>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</si>
  <si>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</si>
  <si>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</si>
  <si>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</si>
  <si>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</si>
  <si>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</si>
  <si>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</si>
  <si>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</si>
  <si>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</si>
  <si>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</si>
  <si>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</si>
  <si>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</si>
  <si>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</si>
  <si>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</si>
  <si>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</si>
  <si>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</si>
  <si>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</si>
  <si>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</si>
  <si>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</si>
  <si>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</si>
  <si>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</si>
  <si>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</si>
  <si>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</si>
  <si>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</si>
  <si>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</si>
  <si>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</si>
  <si>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</si>
  <si>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</si>
  <si>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</si>
  <si>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</si>
  <si>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</si>
  <si>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</si>
  <si>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</si>
  <si>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</si>
  <si>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</si>
  <si>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</si>
  <si>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</si>
  <si>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</si>
  <si>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</si>
  <si>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</si>
  <si>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</si>
  <si>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</si>
  <si>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</si>
  <si>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</si>
  <si>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</si>
  <si>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</si>
  <si>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</si>
  <si>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</si>
  <si>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</si>
  <si>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</si>
  <si>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</si>
  <si>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</si>
  <si>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</si>
  <si>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</si>
  <si>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</si>
  <si>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</si>
  <si>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</si>
  <si>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</si>
  <si>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</si>
  <si>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</si>
  <si>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</si>
  <si>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</si>
  <si>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</si>
  <si>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</si>
  <si>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</si>
  <si>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</si>
  <si>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</si>
  <si>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</si>
  <si>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</si>
  <si>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</si>
  <si>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</si>
  <si>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</si>
  <si>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</si>
  <si>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</si>
  <si>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</si>
  <si>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</si>
  <si>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</si>
  <si>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</si>
  <si>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</si>
  <si>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</si>
  <si>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</si>
  <si>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</si>
  <si>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</si>
  <si>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</si>
  <si>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</si>
  <si>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</si>
  <si>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</si>
  <si>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</si>
  <si>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</si>
  <si>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</si>
  <si>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</si>
  <si>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</si>
  <si>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</si>
  <si>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</si>
  <si>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</si>
  <si>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</si>
  <si>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</si>
  <si>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</si>
  <si>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</si>
  <si>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</si>
  <si>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</si>
  <si>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</si>
  <si>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</si>
  <si>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</si>
  <si>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</si>
  <si>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</si>
  <si>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</si>
  <si>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</si>
  <si>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</si>
  <si>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</si>
  <si>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</si>
  <si>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</si>
  <si>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</si>
  <si>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</si>
  <si>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</si>
  <si>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</si>
  <si>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</si>
  <si>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</si>
  <si>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</si>
  <si>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</si>
  <si>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</si>
  <si>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</si>
  <si>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</si>
  <si>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</si>
  <si>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</si>
  <si>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</si>
  <si>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</si>
  <si>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</si>
  <si>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</si>
  <si>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</si>
  <si>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</si>
  <si>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</si>
  <si>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</si>
  <si>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</si>
  <si>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</si>
  <si>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</si>
  <si>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</si>
  <si>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</si>
  <si>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</si>
  <si>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</si>
  <si>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</si>
  <si>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</si>
  <si>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</si>
  <si>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</si>
  <si>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</si>
  <si>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</si>
  <si>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</si>
  <si>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</si>
  <si>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</si>
  <si>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</si>
  <si>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</si>
  <si>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</si>
  <si>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</si>
  <si>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</si>
  <si>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</si>
  <si>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</si>
  <si>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</si>
  <si>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</si>
  <si>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</si>
  <si>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</si>
  <si>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</si>
  <si>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</si>
  <si>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</si>
  <si>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</si>
  <si>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</si>
  <si>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</si>
  <si>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</si>
  <si>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</si>
  <si>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</si>
  <si>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</si>
  <si>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</si>
  <si>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</si>
  <si>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</si>
  <si>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</si>
  <si>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</si>
  <si>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</si>
  <si>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</si>
  <si>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</si>
  <si>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</si>
  <si>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</si>
  <si>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</si>
  <si>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</si>
  <si>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</si>
  <si>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</si>
  <si>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</si>
  <si>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</si>
  <si>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</si>
  <si>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</si>
  <si>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</si>
  <si>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</si>
  <si>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</si>
  <si>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</si>
  <si>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</si>
  <si>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</si>
  <si>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</si>
  <si>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</si>
  <si>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</si>
  <si>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</si>
  <si>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</si>
  <si>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</si>
  <si>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</si>
  <si>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</si>
  <si>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</si>
  <si>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</si>
  <si>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</si>
  <si>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</si>
  <si>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</si>
  <si>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</si>
  <si>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</si>
  <si>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</si>
  <si>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</si>
  <si>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</si>
  <si>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</si>
  <si>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</si>
  <si>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</si>
  <si>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</si>
  <si>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</si>
  <si>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</si>
  <si>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</si>
  <si>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</si>
  <si>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</si>
  <si>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</si>
  <si>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</si>
  <si>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</si>
  <si>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</si>
  <si>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</si>
  <si>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</si>
  <si>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</si>
  <si>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</si>
  <si>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</si>
  <si>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</si>
  <si>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</si>
  <si>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</si>
  <si>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</si>
  <si>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</si>
  <si>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</si>
  <si>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</si>
  <si>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</si>
  <si>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</si>
  <si>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</si>
  <si>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</si>
  <si>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</si>
  <si>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</si>
  <si>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</si>
  <si>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</si>
  <si>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</si>
  <si>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</si>
  <si>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</si>
  <si>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</si>
  <si>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</si>
  <si>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</si>
  <si>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</si>
  <si>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</si>
  <si>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</si>
  <si>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</si>
  <si>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</si>
  <si>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</si>
  <si>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</si>
  <si>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</si>
  <si>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</si>
  <si>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</si>
  <si>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</si>
  <si>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</si>
  <si>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</si>
  <si>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</si>
  <si>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</si>
  <si>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</si>
  <si>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</si>
  <si>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</si>
  <si>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</si>
  <si>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</si>
  <si>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</si>
  <si>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</si>
  <si>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</si>
  <si>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</si>
  <si>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</si>
  <si>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</si>
  <si>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</si>
  <si>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</si>
  <si>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</si>
  <si>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</si>
  <si>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</si>
  <si>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</si>
  <si>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</si>
  <si>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</si>
  <si>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</si>
  <si>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</si>
  <si>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</si>
  <si>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</si>
  <si>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</si>
  <si>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</si>
  <si>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</si>
  <si>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</si>
  <si>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</si>
  <si>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</si>
  <si>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</si>
  <si>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</si>
  <si>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</si>
  <si>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</si>
  <si>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</si>
  <si>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</si>
  <si>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</si>
  <si>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</si>
  <si>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</si>
  <si>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</si>
  <si>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</si>
  <si>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</si>
  <si>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</si>
  <si>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</si>
  <si>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</si>
  <si>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</si>
  <si>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</si>
  <si>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</si>
  <si>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</si>
  <si>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</si>
  <si>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</si>
  <si>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</si>
  <si>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</si>
  <si>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</si>
  <si>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</si>
  <si>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</si>
  <si>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</si>
  <si>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</si>
  <si>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</si>
  <si>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</si>
  <si>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</si>
  <si>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</si>
  <si>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</si>
  <si>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</si>
  <si>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</si>
  <si>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</si>
  <si>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</si>
  <si>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</si>
  <si>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</si>
  <si>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</si>
  <si>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</si>
  <si>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</si>
  <si>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</si>
  <si>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</si>
  <si>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</si>
  <si>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</si>
  <si>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</si>
  <si>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</si>
  <si>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</si>
  <si>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</si>
  <si>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</si>
  <si>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</si>
  <si>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</si>
  <si>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</si>
  <si>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</si>
  <si>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</si>
  <si>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</si>
  <si>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</si>
  <si>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</si>
  <si>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</si>
  <si>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</si>
  <si>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</si>
  <si>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</si>
  <si>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</si>
  <si>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</si>
  <si>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</si>
  <si>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</si>
  <si>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</si>
  <si>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</si>
  <si>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</si>
  <si>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</si>
  <si>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</si>
  <si>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</si>
  <si>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</si>
  <si>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</si>
  <si>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</si>
  <si>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</si>
  <si>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</si>
  <si>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</si>
  <si>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</si>
  <si>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</si>
  <si>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</si>
  <si>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</si>
  <si>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</si>
  <si>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</si>
  <si>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</si>
  <si>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</si>
  <si>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</si>
  <si>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</si>
  <si>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</si>
  <si>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</si>
  <si>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</si>
  <si>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</si>
  <si>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</si>
  <si>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</si>
  <si>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</si>
  <si>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</si>
  <si>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</si>
  <si>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</si>
  <si>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</si>
  <si>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</si>
  <si>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</si>
  <si>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</si>
  <si>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</si>
  <si>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</si>
  <si>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</si>
  <si>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</si>
  <si>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</si>
  <si>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</si>
  <si>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</si>
  <si>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</si>
  <si>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</si>
  <si>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</si>
  <si>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</si>
  <si>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</si>
  <si>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</si>
  <si>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</si>
  <si>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</si>
  <si>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</si>
  <si>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</si>
  <si>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</si>
  <si>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</si>
  <si>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</si>
  <si>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</si>
  <si>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</si>
  <si>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</si>
  <si>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</si>
  <si>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</si>
  <si>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</si>
  <si>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</si>
  <si>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</si>
  <si>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</si>
  <si>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</si>
  <si>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</si>
  <si>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</si>
  <si>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</si>
  <si>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</si>
  <si>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</si>
  <si>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</si>
  <si>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</si>
  <si>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</si>
  <si>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</si>
  <si>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</si>
  <si>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</si>
  <si>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</si>
  <si>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</si>
  <si>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</si>
  <si>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</si>
  <si>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</si>
  <si>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</si>
  <si>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</si>
  <si>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</si>
  <si>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</si>
  <si>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</si>
  <si>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</si>
  <si>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</si>
  <si>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</si>
  <si>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</si>
  <si>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</si>
  <si>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</si>
  <si>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</si>
  <si>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</si>
  <si>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</si>
  <si>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</si>
  <si>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</si>
  <si>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</si>
  <si>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</si>
  <si>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</si>
  <si>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</si>
  <si>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</si>
  <si>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</si>
  <si>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</si>
  <si>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</si>
  <si>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</si>
  <si>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</si>
  <si>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</si>
  <si>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</si>
  <si>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</si>
  <si>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</si>
  <si>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</si>
  <si>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</si>
  <si>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</si>
  <si>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</si>
  <si>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</si>
  <si>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</si>
  <si>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</si>
  <si>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</si>
  <si>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</si>
  <si>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</si>
  <si>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</si>
  <si>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</si>
  <si>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</si>
  <si>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</si>
  <si>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</si>
  <si>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</si>
  <si>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</si>
  <si>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</si>
  <si>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</si>
  <si>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</si>
  <si>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</si>
  <si>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</si>
  <si>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</si>
  <si>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</si>
  <si>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</si>
  <si>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</si>
  <si>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</si>
  <si>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</si>
  <si>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</si>
  <si>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</si>
  <si>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</si>
  <si>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</si>
  <si>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</si>
  <si>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</si>
  <si>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</si>
  <si>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</si>
  <si>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</si>
  <si>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</si>
  <si>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</si>
  <si>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</si>
  <si>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</si>
  <si>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</si>
  <si>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</si>
  <si>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</si>
  <si>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</si>
  <si>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</si>
  <si>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</si>
  <si>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</si>
  <si>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</si>
  <si>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</si>
  <si>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</si>
  <si>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</si>
  <si>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</si>
  <si>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</si>
  <si>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</si>
  <si>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</si>
  <si>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</si>
  <si>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</si>
  <si>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</si>
  <si>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</si>
  <si>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</si>
  <si>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</si>
  <si>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</si>
  <si>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</si>
  <si>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</si>
  <si>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</si>
  <si>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</si>
  <si>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</si>
  <si>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</si>
  <si>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</si>
  <si>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</si>
  <si>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</si>
  <si>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</si>
  <si>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</si>
  <si>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</si>
  <si>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</si>
  <si>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</si>
  <si>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</si>
  <si>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</si>
  <si>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</si>
  <si>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</si>
  <si>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</si>
  <si>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</si>
  <si>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</si>
  <si>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</si>
  <si>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</si>
  <si>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</si>
  <si>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</si>
  <si>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</si>
  <si>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</si>
  <si>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</si>
  <si>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</si>
  <si>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</si>
  <si>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</si>
  <si>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</si>
  <si>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</si>
  <si>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</si>
  <si>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</si>
  <si>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</si>
  <si>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</si>
  <si>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</si>
  <si>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</si>
  <si>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</si>
  <si>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</si>
  <si>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</si>
  <si>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</si>
  <si>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</si>
  <si>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</si>
  <si>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</si>
  <si>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</si>
  <si>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</si>
  <si>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</si>
  <si>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</si>
  <si>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</si>
  <si>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</si>
  <si>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</si>
  <si>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</si>
  <si>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</si>
  <si>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</si>
  <si>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</si>
  <si>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</si>
  <si>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</si>
  <si>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</si>
  <si>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</si>
  <si>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</si>
  <si>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</si>
  <si>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</si>
  <si>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</si>
  <si>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</si>
  <si>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</si>
  <si>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</si>
  <si>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</si>
  <si>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</si>
  <si>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</si>
  <si>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</si>
  <si>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</si>
  <si>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</si>
  <si>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</si>
  <si>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</si>
  <si>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</si>
  <si>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</si>
  <si>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</si>
  <si>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</si>
  <si>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</si>
  <si>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</si>
  <si>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</si>
  <si>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</si>
  <si>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</si>
  <si>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</si>
  <si>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</si>
  <si>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</si>
  <si>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</si>
  <si>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</si>
  <si>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</si>
  <si>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</si>
  <si>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</si>
  <si>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</si>
  <si>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</si>
  <si>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</si>
  <si>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</si>
  <si>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</si>
  <si>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</si>
  <si>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</si>
  <si>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</si>
  <si>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</si>
  <si>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</si>
  <si>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</si>
  <si>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</si>
  <si>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</si>
  <si>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</si>
  <si>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</si>
  <si>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</si>
  <si>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</si>
  <si>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</si>
  <si>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</si>
  <si>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</si>
  <si>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</si>
  <si>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</si>
  <si>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</si>
  <si>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</si>
  <si>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</si>
  <si>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</si>
  <si>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</si>
  <si>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</si>
  <si>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</si>
  <si>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</si>
  <si>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</si>
  <si>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</si>
  <si>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</si>
  <si>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</si>
  <si>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</si>
  <si>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</si>
  <si>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</si>
  <si>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</si>
  <si>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</si>
  <si>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</si>
  <si>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</si>
  <si>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</si>
  <si>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</si>
  <si>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</si>
  <si>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</si>
  <si>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</si>
  <si>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</si>
  <si>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</si>
  <si>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</si>
  <si>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</si>
  <si>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</si>
  <si>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</si>
  <si>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</si>
  <si>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</si>
  <si>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</si>
  <si>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</si>
  <si>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</si>
  <si>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</si>
  <si>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</si>
  <si>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</si>
  <si>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</si>
  <si>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</si>
  <si>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</si>
  <si>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</si>
  <si>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</si>
  <si>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</si>
  <si>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</si>
  <si>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</si>
  <si>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</si>
  <si>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</si>
  <si>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</si>
  <si>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</si>
  <si>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</si>
  <si>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</si>
  <si>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</si>
  <si>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</si>
  <si>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</si>
  <si>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</si>
  <si>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</si>
  <si>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</si>
  <si>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</si>
  <si>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</si>
  <si>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</si>
  <si>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</si>
  <si>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</si>
  <si>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</si>
  <si>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</si>
  <si>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</si>
  <si>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</si>
  <si>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</si>
  <si>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</si>
  <si>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</si>
  <si>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</si>
  <si>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</si>
  <si>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</si>
  <si>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</si>
  <si>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</si>
  <si>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</si>
  <si>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</si>
  <si>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</si>
  <si>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</si>
  <si>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</si>
  <si>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</si>
  <si>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</si>
  <si>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</si>
  <si>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</si>
  <si>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</si>
  <si>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</si>
  <si>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</si>
  <si>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</si>
  <si>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</si>
  <si>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</si>
  <si>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</si>
  <si>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</si>
  <si>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</si>
  <si>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</si>
  <si>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</si>
  <si>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</si>
  <si>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</si>
  <si>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</si>
  <si>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</si>
  <si>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</si>
  <si>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</si>
  <si>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</si>
  <si>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</si>
  <si>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</si>
  <si>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</si>
  <si>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</si>
  <si>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</si>
  <si>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</si>
  <si>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</si>
  <si>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</si>
  <si>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</si>
  <si>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</si>
  <si>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</si>
  <si>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</si>
  <si>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</si>
  <si>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</si>
  <si>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</si>
  <si>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</si>
  <si>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</si>
  <si>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</si>
  <si>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</si>
  <si>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</si>
  <si>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</si>
  <si>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</si>
  <si>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</si>
  <si>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</si>
  <si>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</si>
  <si>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</si>
  <si>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</si>
  <si>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</si>
  <si>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</si>
  <si>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</si>
  <si>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</si>
  <si>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</si>
  <si>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</si>
  <si>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</si>
  <si>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</si>
  <si>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</si>
  <si>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</si>
  <si>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</si>
  <si>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</si>
  <si>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</si>
  <si>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</si>
  <si>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</si>
  <si>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</si>
  <si>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</si>
  <si>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</si>
  <si>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</si>
  <si>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</si>
  <si>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</si>
  <si>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</si>
  <si>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</si>
  <si>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</si>
  <si>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</si>
  <si>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</si>
  <si>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</si>
  <si>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</si>
  <si>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</si>
  <si>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</si>
  <si>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</si>
  <si>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</si>
  <si>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</si>
  <si>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</si>
  <si>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</si>
  <si>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</si>
  <si>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</si>
  <si>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</si>
  <si>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</si>
  <si>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</si>
  <si>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</si>
  <si>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</si>
  <si>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</si>
  <si>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</si>
  <si>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</si>
  <si>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</si>
  <si>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</si>
  <si>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</si>
  <si>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</si>
  <si>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</si>
  <si>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</si>
  <si>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</si>
  <si>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</si>
  <si>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</si>
  <si>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</si>
  <si>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</si>
  <si>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</si>
  <si>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</si>
  <si>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</si>
  <si>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</si>
  <si>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</si>
  <si>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</si>
  <si>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</si>
  <si>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</si>
  <si>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</si>
  <si>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</si>
  <si>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</si>
  <si>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</si>
  <si>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</si>
  <si>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</si>
  <si>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</si>
  <si>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</si>
  <si>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</si>
  <si>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</si>
  <si>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</si>
  <si>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</si>
  <si>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</si>
  <si>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</si>
  <si>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</si>
  <si>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</si>
  <si>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</si>
  <si>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</si>
  <si>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</si>
  <si>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</si>
  <si>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</si>
  <si>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</si>
  <si>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</si>
  <si>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</si>
  <si>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</si>
  <si>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</si>
  <si>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</si>
  <si>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</si>
  <si>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</si>
  <si>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</si>
  <si>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</si>
  <si>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</si>
  <si>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</si>
  <si>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</si>
  <si>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</si>
  <si>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</si>
  <si>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</si>
  <si>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</si>
  <si>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</si>
  <si>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</si>
  <si>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</si>
  <si>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</si>
  <si>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</si>
  <si>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</si>
  <si>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</si>
  <si>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</si>
  <si>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</si>
  <si>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</si>
  <si>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</si>
  <si>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</si>
  <si>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</si>
  <si>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</si>
  <si>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</si>
  <si>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</si>
  <si>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</si>
  <si>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</si>
  <si>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</si>
  <si>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</si>
  <si>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</si>
  <si>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</si>
  <si>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</si>
  <si>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</si>
  <si>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</si>
  <si>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</si>
  <si>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</si>
  <si>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</si>
  <si>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</si>
  <si>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</si>
  <si>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</si>
  <si>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</si>
  <si>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</si>
  <si>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</si>
  <si>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</si>
  <si>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</si>
  <si>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</si>
  <si>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</si>
  <si>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</si>
  <si>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</si>
  <si>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</si>
  <si>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</si>
  <si>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</si>
  <si>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</si>
  <si>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</si>
  <si>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</si>
  <si>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</si>
  <si>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</si>
  <si>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</si>
  <si>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</si>
  <si>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</si>
  <si>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</si>
  <si>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</si>
  <si>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</si>
  <si>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</si>
  <si>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</si>
  <si>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</si>
  <si>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</si>
  <si>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</si>
  <si>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</si>
  <si>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</si>
  <si>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</si>
  <si>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</si>
  <si>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</si>
  <si>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</si>
  <si>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</si>
  <si>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</si>
  <si>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</si>
  <si>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</si>
  <si>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</si>
  <si>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</si>
  <si>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</si>
  <si>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</si>
  <si>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</si>
  <si>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</si>
  <si>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</si>
  <si>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</si>
  <si>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</si>
  <si>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</si>
  <si>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</si>
  <si>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</si>
  <si>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</si>
  <si>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</si>
  <si>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</si>
  <si>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</si>
  <si>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</si>
  <si>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</si>
  <si>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</si>
  <si>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</si>
  <si>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</si>
  <si>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</si>
  <si>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</si>
  <si>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</si>
  <si>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</si>
  <si>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</si>
  <si>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</si>
  <si>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</si>
  <si>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</si>
  <si>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</si>
  <si>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</si>
  <si>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</si>
  <si>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</si>
  <si>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</si>
  <si>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</si>
  <si>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</si>
  <si>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</si>
  <si>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</si>
  <si>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</si>
  <si>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</si>
  <si>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</si>
  <si>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</si>
  <si>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</si>
  <si>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</si>
  <si>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</si>
  <si>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</si>
  <si>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</si>
  <si>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</si>
  <si>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</si>
  <si>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</si>
  <si>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</si>
  <si>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</si>
  <si>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</si>
  <si>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</si>
  <si>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</si>
  <si>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</si>
  <si>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</si>
  <si>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</si>
  <si>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</si>
  <si>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</si>
  <si>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</si>
  <si>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</si>
  <si>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</si>
  <si>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</si>
  <si>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</si>
  <si>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</si>
  <si>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</si>
  <si>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</si>
  <si>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</si>
  <si>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</si>
  <si>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</si>
  <si>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</si>
  <si>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</si>
  <si>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</si>
  <si>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</si>
  <si>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</si>
  <si>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</si>
  <si>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</si>
  <si>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</si>
  <si>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</si>
  <si>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</si>
  <si>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</si>
  <si>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</si>
  <si>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</si>
  <si>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</si>
  <si>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</si>
  <si>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</si>
  <si>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</si>
  <si>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</si>
  <si>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</si>
  <si>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</si>
  <si>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</si>
  <si>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</si>
  <si>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</si>
  <si>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</si>
  <si>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</si>
  <si>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</si>
  <si>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</si>
  <si>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</si>
  <si>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</si>
  <si>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</si>
  <si>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</si>
  <si>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</si>
  <si>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</si>
  <si>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</si>
  <si>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</si>
  <si>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</si>
  <si>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</si>
  <si>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</si>
  <si>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</si>
  <si>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</si>
  <si>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</si>
  <si>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</si>
  <si>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</si>
  <si>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</si>
  <si>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</si>
  <si>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</si>
  <si>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</si>
  <si>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</si>
  <si>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</si>
  <si>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</si>
  <si>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</si>
  <si>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</si>
  <si>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</si>
  <si>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</si>
  <si>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</si>
  <si>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</si>
  <si>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</si>
  <si>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</si>
  <si>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</si>
  <si>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</si>
  <si>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</si>
  <si>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</si>
  <si>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</si>
  <si>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</si>
  <si>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</si>
  <si>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</si>
  <si>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</si>
  <si>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</si>
  <si>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</si>
  <si>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</si>
  <si>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</si>
  <si>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</si>
  <si>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</si>
  <si>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</si>
  <si>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</si>
  <si>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</si>
  <si>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</si>
  <si>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</si>
  <si>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</si>
  <si>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</si>
  <si>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</si>
  <si>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</si>
  <si>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</si>
  <si>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</si>
  <si>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</si>
  <si>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</si>
  <si>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</si>
  <si>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</si>
  <si>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</si>
  <si>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</si>
  <si>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</si>
  <si>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</si>
  <si>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</si>
  <si>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</si>
  <si>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</si>
  <si>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</si>
  <si>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</si>
  <si>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</si>
  <si>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</si>
  <si>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</si>
  <si>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</si>
  <si>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</si>
  <si>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</si>
  <si>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</si>
  <si>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</si>
  <si>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</si>
  <si>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</si>
  <si>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</si>
  <si>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</si>
  <si>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</si>
  <si>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</si>
  <si>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</si>
  <si>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</si>
  <si>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</si>
  <si>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</si>
  <si>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</si>
  <si>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</si>
  <si>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</si>
  <si>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</si>
  <si>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</si>
  <si>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</si>
  <si>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</si>
  <si>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</si>
  <si>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</si>
  <si>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</si>
  <si>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</si>
  <si>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</si>
  <si>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</si>
  <si>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</si>
  <si>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</si>
  <si>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</si>
  <si>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</si>
  <si>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</si>
  <si>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</si>
  <si>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</si>
  <si>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</si>
  <si>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</si>
  <si>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</si>
  <si>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</si>
  <si>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</si>
  <si>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</si>
  <si>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</si>
  <si>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</si>
  <si>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</si>
  <si>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</si>
  <si>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</si>
  <si>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</si>
  <si>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</si>
  <si>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</si>
  <si>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</si>
  <si>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</si>
  <si>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</si>
  <si>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</si>
  <si>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</si>
  <si>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</si>
  <si>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</si>
  <si>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</si>
  <si>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</si>
  <si>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</si>
  <si>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</si>
  <si>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</si>
  <si>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</si>
  <si>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</si>
  <si>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</si>
  <si>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</si>
  <si>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</si>
  <si>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</si>
  <si>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</si>
  <si>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</si>
  <si>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</si>
  <si>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</si>
  <si>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</si>
  <si>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</si>
  <si>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</si>
  <si>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</si>
  <si>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</si>
  <si>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</si>
  <si>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</si>
  <si>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</si>
  <si>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</si>
  <si>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</si>
  <si>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</si>
  <si>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</si>
  <si>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</si>
  <si>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</si>
  <si>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</si>
  <si>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</si>
  <si>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</si>
  <si>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</si>
  <si>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</si>
  <si>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</si>
  <si>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</si>
  <si>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</si>
  <si>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</si>
  <si>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</si>
  <si>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</si>
  <si>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</si>
  <si>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</si>
  <si>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</si>
  <si>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</si>
  <si>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</si>
  <si>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</si>
  <si>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</si>
  <si>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</si>
  <si>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</si>
  <si>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</si>
  <si>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</si>
  <si>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</si>
  <si>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</si>
  <si>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</si>
  <si>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</si>
  <si>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</si>
  <si>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</si>
  <si>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</si>
  <si>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</si>
  <si>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</si>
  <si>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</si>
  <si>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</si>
  <si>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</si>
  <si>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</si>
  <si>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</si>
  <si>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</si>
  <si>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</si>
  <si>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</si>
  <si>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</si>
  <si>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</si>
  <si>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</si>
  <si>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</si>
  <si>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</si>
  <si>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</si>
  <si>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</si>
  <si>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</si>
  <si>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</si>
  <si>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</si>
  <si>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</si>
  <si>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</si>
  <si>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</si>
  <si>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</si>
  <si>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</si>
  <si>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</si>
  <si>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</si>
  <si>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</si>
  <si>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</si>
  <si>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</si>
  <si>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</si>
  <si>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</si>
  <si>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</si>
  <si>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</si>
  <si>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</si>
  <si>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</si>
  <si>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</si>
  <si>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</si>
  <si>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</si>
  <si>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</si>
  <si>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</si>
  <si>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</si>
  <si>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</si>
  <si>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</si>
  <si>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</si>
  <si>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</si>
  <si>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</si>
  <si>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</si>
  <si>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</si>
  <si>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</si>
  <si>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</si>
  <si>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</si>
  <si>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</si>
  <si>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</si>
  <si>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</si>
  <si>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</si>
  <si>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</si>
  <si>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</si>
  <si>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</si>
  <si>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</si>
  <si>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</si>
  <si>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</si>
  <si>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</si>
  <si>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</si>
  <si>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</si>
  <si>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</si>
  <si>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</si>
  <si>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</si>
  <si>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</si>
  <si>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</si>
  <si>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</si>
  <si>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</si>
  <si>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</si>
  <si>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</si>
  <si>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</si>
  <si>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</si>
  <si>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</si>
  <si>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</si>
  <si>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</si>
  <si>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</si>
  <si>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</si>
  <si>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</si>
  <si>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</si>
  <si>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</si>
  <si>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</si>
  <si>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</si>
  <si>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</si>
  <si>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</si>
  <si>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</si>
  <si>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</si>
  <si>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</si>
  <si>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</si>
  <si>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</si>
  <si>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</si>
  <si>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</si>
  <si>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</si>
  <si>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</si>
  <si>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</si>
  <si>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</si>
  <si>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</si>
  <si>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</si>
  <si>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</si>
  <si>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</si>
  <si>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</si>
  <si>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</si>
  <si>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</si>
  <si>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</si>
  <si>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</si>
  <si>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</si>
  <si>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</si>
  <si>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</si>
  <si>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</si>
  <si>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</si>
  <si>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</si>
  <si>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</si>
  <si>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</si>
  <si>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</si>
  <si>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</si>
  <si>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</si>
  <si>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</si>
  <si>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</si>
  <si>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</si>
  <si>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</si>
  <si>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</si>
  <si>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</si>
  <si>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</si>
  <si>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</si>
  <si>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</si>
  <si>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</si>
  <si>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</si>
  <si>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</si>
  <si>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</si>
  <si>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</si>
  <si>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</si>
  <si>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</si>
  <si>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</si>
  <si>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</si>
  <si>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</si>
  <si>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</si>
  <si>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</si>
  <si>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</si>
  <si>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</si>
  <si>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</si>
  <si>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</si>
  <si>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</si>
  <si>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</si>
  <si>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</si>
  <si>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</si>
  <si>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</si>
  <si>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</si>
  <si>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</si>
  <si>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</si>
  <si>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</si>
  <si>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</si>
  <si>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</si>
  <si>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</si>
  <si>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</si>
  <si>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</si>
  <si>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</si>
  <si>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</si>
  <si>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</si>
  <si>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</si>
  <si>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</si>
  <si>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</si>
  <si>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</si>
  <si>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</si>
  <si>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</si>
  <si>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</si>
  <si>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</si>
  <si>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</si>
  <si>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</si>
  <si>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</si>
  <si>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</si>
  <si>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</si>
  <si>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</si>
  <si>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</si>
  <si>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</si>
  <si>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</si>
  <si>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</si>
  <si>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</si>
  <si>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</si>
  <si>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</si>
  <si>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</si>
  <si>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</si>
  <si>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</si>
  <si>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</si>
  <si>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</si>
  <si>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</si>
  <si>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</si>
  <si>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</si>
  <si>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</si>
  <si>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</si>
  <si>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</si>
  <si>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</si>
  <si>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</si>
  <si>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</si>
  <si>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</si>
  <si>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</si>
  <si>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</si>
  <si>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</si>
  <si>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</si>
  <si>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</si>
  <si>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</si>
  <si>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</si>
  <si>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</si>
  <si>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</si>
  <si>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</si>
  <si>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</si>
  <si>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</si>
  <si>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</si>
  <si>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</si>
  <si>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</si>
  <si>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</si>
  <si>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</si>
  <si>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</si>
  <si>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</si>
  <si>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</si>
  <si>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</si>
  <si>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</si>
  <si>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</si>
  <si>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</si>
  <si>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</si>
  <si>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</si>
  <si>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</si>
  <si>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</si>
  <si>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</si>
  <si>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</si>
  <si>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</si>
  <si>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</si>
  <si>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</si>
  <si>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</si>
  <si>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</si>
  <si>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</si>
  <si>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</si>
  <si>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</si>
  <si>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</si>
  <si>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</si>
  <si>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</si>
  <si>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</si>
  <si>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</si>
  <si>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</si>
  <si>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</si>
  <si>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</si>
  <si>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</si>
  <si>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</si>
  <si>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</si>
  <si>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</si>
  <si>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</si>
  <si>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</si>
  <si>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</si>
  <si>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</si>
  <si>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</si>
  <si>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</si>
  <si>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</si>
  <si>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</si>
  <si>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</si>
  <si>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</si>
  <si>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</si>
  <si>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</si>
  <si>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</si>
  <si>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</si>
  <si>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</si>
  <si>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</si>
  <si>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</si>
  <si>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</si>
  <si>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</si>
  <si>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</si>
  <si>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</si>
  <si>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</si>
  <si>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</si>
  <si>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</si>
  <si>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</si>
  <si>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</si>
  <si>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</si>
  <si>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</si>
  <si>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</si>
  <si>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</si>
  <si>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</si>
  <si>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</si>
  <si>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</si>
  <si>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</si>
  <si>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</si>
  <si>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</si>
  <si>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</si>
  <si>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</si>
  <si>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</si>
  <si>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</si>
  <si>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</si>
  <si>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</si>
  <si>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</si>
  <si>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</si>
  <si>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</si>
  <si>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</si>
  <si>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</si>
  <si>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</si>
  <si>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</si>
  <si>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</si>
  <si>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</si>
  <si>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</si>
  <si>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</si>
  <si>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</si>
  <si>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</si>
  <si>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</si>
  <si>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</si>
  <si>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</si>
  <si>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</si>
  <si>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</si>
  <si>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</si>
  <si>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</si>
  <si>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</si>
  <si>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</si>
  <si>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</si>
  <si>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</si>
  <si>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</si>
  <si>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</si>
  <si>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</si>
  <si>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</si>
  <si>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</si>
  <si>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</si>
  <si>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</si>
  <si>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</si>
  <si>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</si>
  <si>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</si>
  <si>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</si>
  <si>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</si>
  <si>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</si>
  <si>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</si>
  <si>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</si>
  <si>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</si>
  <si>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</si>
  <si>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</si>
  <si>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</si>
  <si>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</si>
  <si>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</si>
  <si>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</si>
  <si>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</si>
  <si>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</si>
  <si>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</si>
  <si>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</si>
  <si>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</si>
  <si>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</si>
  <si>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</si>
  <si>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</si>
  <si>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</si>
  <si>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</si>
  <si>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</si>
  <si>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</si>
  <si>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</si>
  <si>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</si>
  <si>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</si>
  <si>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</si>
  <si>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</si>
  <si>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</si>
  <si>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</si>
  <si>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</si>
  <si>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</si>
  <si>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</si>
  <si>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</si>
  <si>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</si>
  <si>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</si>
  <si>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</si>
  <si>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</si>
  <si>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</si>
  <si>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</si>
  <si>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</si>
  <si>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</si>
  <si>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</si>
  <si>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</si>
  <si>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</si>
  <si>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</si>
  <si>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</si>
  <si>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</si>
  <si>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</si>
  <si>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</si>
  <si>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</si>
  <si>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</si>
  <si>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</si>
  <si>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</si>
  <si>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</si>
  <si>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</si>
  <si>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</si>
  <si>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</si>
  <si>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</si>
  <si>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</si>
  <si>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</si>
  <si>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</si>
  <si>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</si>
  <si>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</si>
  <si>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325-330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</si>
  <si>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</si>
  <si>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</si>
  <si>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</si>
  <si>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</si>
  <si>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</si>
  <si>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</si>
  <si>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</si>
  <si>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</si>
  <si>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</si>
  <si>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</si>
  <si>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</si>
  <si>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</si>
  <si>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</si>
  <si>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</si>
  <si>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</si>
  <si>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</si>
  <si>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</si>
  <si>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</si>
  <si>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</si>
  <si>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</si>
  <si>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</si>
  <si>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</si>
  <si>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</si>
  <si>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</si>
  <si>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</si>
  <si>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</si>
  <si>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</si>
  <si>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</si>
  <si>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</si>
  <si>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</si>
  <si>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</si>
  <si>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</si>
  <si>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</si>
  <si>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</si>
  <si>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</si>
  <si>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</si>
  <si>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</si>
  <si>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</si>
  <si>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</si>
  <si>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</si>
  <si>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</si>
  <si>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Loss of Rs.10/-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</si>
  <si>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</si>
  <si>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</si>
  <si>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</si>
  <si>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</si>
  <si>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</si>
  <si>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</si>
  <si>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</si>
  <si>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</si>
  <si>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</si>
  <si>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</si>
  <si>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</si>
  <si>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</si>
  <si>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</si>
  <si>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</si>
  <si>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</si>
  <si>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</si>
  <si>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</si>
  <si>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</si>
  <si>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</si>
  <si>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</si>
  <si>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</si>
  <si>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</si>
  <si>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</si>
  <si>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</si>
  <si>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</si>
  <si>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</si>
  <si>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</si>
  <si>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</si>
  <si>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</si>
  <si>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</si>
  <si>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</si>
  <si>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</si>
  <si>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</si>
  <si>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</si>
  <si>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</si>
  <si>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</si>
  <si>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</si>
  <si>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</si>
  <si>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</si>
  <si>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</si>
  <si>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</si>
  <si>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</si>
  <si>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</si>
  <si>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</si>
  <si>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</si>
  <si>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</si>
  <si>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</si>
  <si>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</si>
  <si>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</si>
  <si>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</si>
  <si>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</si>
  <si>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</si>
  <si>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</si>
  <si>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</si>
  <si>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</si>
  <si>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</si>
  <si>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</si>
  <si>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</si>
  <si>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</si>
  <si>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</si>
  <si>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</si>
  <si>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</si>
  <si>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</si>
  <si>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</si>
  <si>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</si>
  <si>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</si>
  <si>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</si>
  <si>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</si>
  <si>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</si>
  <si>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</si>
  <si>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</si>
  <si>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</si>
  <si>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</si>
  <si>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</si>
  <si>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</si>
  <si>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</si>
  <si>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</si>
  <si>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</si>
  <si>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</si>
  <si>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</si>
  <si>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</si>
  <si>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460-480</t>
  </si>
  <si>
    <t>3400-3500</t>
  </si>
  <si>
    <t>890-900</t>
  </si>
  <si>
    <t>1820-1850</t>
  </si>
  <si>
    <t>275-280</t>
  </si>
  <si>
    <t>Profit of Rs.3.5/-</t>
  </si>
  <si>
    <t>Loss of Rs. 5.5/-</t>
  </si>
  <si>
    <t xml:space="preserve">Retail Research Technical Calls &amp; Fundamental Performance Report for the month of April-2020 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</si>
  <si>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</si>
  <si>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</si>
  <si>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</si>
  <si>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</si>
  <si>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</si>
  <si>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</si>
  <si>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</si>
  <si>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</si>
  <si>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</si>
  <si>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</si>
  <si>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</si>
  <si>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</si>
  <si>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</si>
  <si>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</si>
  <si>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</si>
  <si>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</si>
  <si>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</si>
  <si>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</si>
  <si>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</si>
  <si>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</si>
  <si>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</si>
  <si>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</si>
  <si>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NIFTY 01-APR 8500 CE</t>
  </si>
  <si>
    <t>Loss of Rs.40/-</t>
  </si>
  <si>
    <t>1400-1420</t>
  </si>
  <si>
    <t>Loss of Rs.105/-</t>
  </si>
  <si>
    <t>Profit of Rs.2.75/-</t>
  </si>
  <si>
    <t>Sell</t>
  </si>
  <si>
    <t>146-144</t>
  </si>
  <si>
    <t>NCC Limited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</si>
  <si>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</si>
  <si>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</si>
  <si>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</si>
  <si>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</si>
  <si>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</si>
  <si>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</si>
  <si>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</si>
  <si>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</si>
  <si>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</si>
  <si>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</si>
  <si>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</si>
  <si>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</si>
  <si>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</si>
  <si>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</si>
  <si>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</si>
  <si>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</si>
  <si>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Profit of Rs.120/-</t>
  </si>
  <si>
    <t>Profit of Rs.6.5/-</t>
  </si>
  <si>
    <t>Profit of Rs.8.5/-</t>
  </si>
  <si>
    <t>470-480</t>
  </si>
  <si>
    <t>Profit of Rs.14/-</t>
  </si>
  <si>
    <t>Profit of Rs.18.5/-</t>
  </si>
  <si>
    <t>830-840</t>
  </si>
  <si>
    <t>175-180</t>
  </si>
  <si>
    <t>1580-1600</t>
  </si>
  <si>
    <t>TOWER RESEARCH CAPITAL MARKETS INDIA PRIVATE LIMITED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</si>
  <si>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</si>
  <si>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</si>
  <si>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</si>
  <si>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</si>
  <si>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</si>
  <si>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</si>
  <si>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</si>
  <si>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</si>
  <si>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</si>
  <si>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</si>
  <si>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</si>
  <si>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</si>
  <si>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</si>
  <si>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</si>
  <si>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</si>
  <si>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</si>
  <si>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</si>
  <si>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</si>
  <si>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1240-1260</t>
  </si>
  <si>
    <t>17500-17600</t>
  </si>
  <si>
    <t>1350-1380</t>
  </si>
  <si>
    <t>Profit of Rs.400/-</t>
  </si>
  <si>
    <t>1200-1250</t>
  </si>
  <si>
    <t>1850-1900</t>
  </si>
  <si>
    <t>990-1000</t>
  </si>
  <si>
    <t>NIFTY 8900 PE 9-APR</t>
  </si>
  <si>
    <t>200-220</t>
  </si>
  <si>
    <t>Profit of Rs.2/-</t>
  </si>
  <si>
    <t>BANDHANBANK</t>
  </si>
  <si>
    <t>182-180</t>
  </si>
  <si>
    <t>Profit of Rs.7/-</t>
  </si>
  <si>
    <t>277-281</t>
  </si>
  <si>
    <t>310-320</t>
  </si>
  <si>
    <t>2950-3000</t>
  </si>
  <si>
    <t>A</t>
  </si>
  <si>
    <t>Profit of Rs.30/-</t>
  </si>
  <si>
    <t>Profit of Rs.37.50/-</t>
  </si>
  <si>
    <t>Indiabulls Hsg Fin Ltd</t>
  </si>
  <si>
    <t>Justdial Ltd.</t>
  </si>
  <si>
    <t>HRTI PRIVATE LIMITED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</si>
  <si>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</si>
  <si>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</si>
  <si>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</si>
  <si>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</si>
  <si>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</si>
  <si>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</si>
  <si>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</si>
  <si>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</si>
  <si>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</si>
  <si>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</si>
  <si>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</si>
  <si>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</si>
  <si>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</si>
  <si>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</si>
  <si>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</si>
  <si>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</si>
  <si>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</si>
  <si>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</si>
  <si>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</si>
  <si>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 xml:space="preserve">NIFTY 8900 PE 9-APR </t>
  </si>
  <si>
    <t>Profit of Rs.20/-</t>
  </si>
  <si>
    <t>NIFTY MAR FUT</t>
  </si>
  <si>
    <t>NIFTY 26 MARCH 11500 CE</t>
  </si>
  <si>
    <t>NIFTY APR FUT</t>
  </si>
  <si>
    <t>30-APRIL 8600 PE</t>
  </si>
  <si>
    <t>8700-8600</t>
  </si>
  <si>
    <t>272.5</t>
  </si>
  <si>
    <t>285</t>
  </si>
  <si>
    <t>Profit of Rs.75/-</t>
  </si>
  <si>
    <t>90</t>
  </si>
  <si>
    <t>-15</t>
  </si>
  <si>
    <t>-80</t>
  </si>
  <si>
    <t>2850-2900</t>
  </si>
  <si>
    <t>360-365</t>
  </si>
  <si>
    <t>HEROMOTOCO 1800 PE APR</t>
  </si>
  <si>
    <t>100-120</t>
  </si>
  <si>
    <t>1340-1360</t>
  </si>
  <si>
    <t>Profit of Rs.27.50/-</t>
  </si>
  <si>
    <t>Profit of Rs.10/-</t>
  </si>
  <si>
    <t xml:space="preserve">MINDTREE </t>
  </si>
  <si>
    <t>820-830</t>
  </si>
  <si>
    <t>520-540</t>
  </si>
  <si>
    <t>2850-2880</t>
  </si>
  <si>
    <t>158-155</t>
  </si>
  <si>
    <t>Profit of Rs.8/-</t>
  </si>
  <si>
    <t>Profit of Rs.50/-</t>
  </si>
  <si>
    <t>DJML</t>
  </si>
  <si>
    <t>Profit of Rs.9.50/-</t>
  </si>
  <si>
    <t>Profit of Rs.65/-</t>
  </si>
  <si>
    <t>Profit of Rs.19/-</t>
  </si>
  <si>
    <t>Profit of Rs.62.5/-</t>
  </si>
  <si>
    <t>Profit of Rs.11.5/-</t>
  </si>
  <si>
    <t>Loss of Rs. 6/-</t>
  </si>
  <si>
    <t>2300-2280</t>
  </si>
  <si>
    <t>Loss of Rs. 60/-</t>
  </si>
  <si>
    <t>200-205</t>
  </si>
  <si>
    <t>2350-2300</t>
  </si>
  <si>
    <t>Loss of Rs. 6.5/-</t>
  </si>
  <si>
    <t xml:space="preserve">HDFCBANK </t>
  </si>
  <si>
    <t>Profit of Rs. 50/-</t>
  </si>
  <si>
    <t>Loss of Rs. 27/-</t>
  </si>
  <si>
    <t>BAJAJ-AUTO 2200 PE APR</t>
  </si>
  <si>
    <t>70-80</t>
  </si>
  <si>
    <t>360-370</t>
  </si>
  <si>
    <t>940-950</t>
  </si>
  <si>
    <t>2400-2430</t>
  </si>
  <si>
    <t>HINDALCO APR FUT</t>
  </si>
  <si>
    <t>HINDALCO 125 CE APR</t>
  </si>
  <si>
    <t>6.5</t>
  </si>
  <si>
    <t>3.25</t>
  </si>
  <si>
    <t>-0.25</t>
  </si>
  <si>
    <t>459-463</t>
  </si>
  <si>
    <t>500-520</t>
  </si>
  <si>
    <t>345-348</t>
  </si>
  <si>
    <t>Profit of Rs.3/-</t>
  </si>
  <si>
    <t>RIBATEX</t>
  </si>
  <si>
    <t>DEEPAK KUMAR</t>
  </si>
  <si>
    <t>VEERAM VENDORS PRIVATELIMITED</t>
  </si>
  <si>
    <t>Profit of Rs.17.5/-</t>
  </si>
  <si>
    <t>544-550</t>
  </si>
  <si>
    <t>600-620</t>
  </si>
  <si>
    <t>1375-1385</t>
  </si>
  <si>
    <t>1500-1530</t>
  </si>
  <si>
    <t>DLF 125 PE APR</t>
  </si>
  <si>
    <t>Profit of Rs.0.75/-</t>
  </si>
  <si>
    <t>7.0-8.0</t>
  </si>
  <si>
    <t>530-535</t>
  </si>
  <si>
    <t>580-590</t>
  </si>
  <si>
    <t>189-191</t>
  </si>
  <si>
    <t>210-215</t>
  </si>
  <si>
    <t>525-530</t>
  </si>
  <si>
    <t>KOTAKBANK 1220 CE APR</t>
  </si>
  <si>
    <t>55-60</t>
  </si>
  <si>
    <t>ALEXANDER</t>
  </si>
  <si>
    <t>KAHAR NIKLESH KANAIYABHAI</t>
  </si>
  <si>
    <t>ANSHUGOEL</t>
  </si>
  <si>
    <t>SEEMA</t>
  </si>
  <si>
    <t>ROJL</t>
  </si>
  <si>
    <t>Reliance Capital Limited</t>
  </si>
  <si>
    <t>JASWANTRAI M VADODARIA</t>
  </si>
  <si>
    <t>Reliance Home Finance Ltd</t>
  </si>
  <si>
    <t>ALPHA LEON ENTERPRISES LLP</t>
  </si>
  <si>
    <t>Ujjivan Fin. Servc. Ltd.</t>
  </si>
  <si>
    <t>AXIS TRUSTEE SERVICES LIMITED</t>
  </si>
  <si>
    <t>20-Aprl</t>
  </si>
  <si>
    <t>350-355</t>
  </si>
  <si>
    <t>Profit of Rs.0.40/-</t>
  </si>
  <si>
    <t>3500-3520</t>
  </si>
  <si>
    <t>3650-3680</t>
  </si>
  <si>
    <t>ZEEL 140 PE APR</t>
  </si>
  <si>
    <t>Profit of Rs.1.2/-</t>
  </si>
  <si>
    <t>CORALAB</t>
  </si>
  <si>
    <t>GUTTIKONDA VARA LAKSHMI</t>
  </si>
  <si>
    <t>HITECHWIND</t>
  </si>
  <si>
    <t>DEEPAL PRAVINKUMAR SHAH</t>
  </si>
  <si>
    <t>SHAH PREMILABEN MAHENDRAKUMAR</t>
  </si>
  <si>
    <t>DARSHAN ORNA LIMITED</t>
  </si>
  <si>
    <t>SIMPLEXCAS</t>
  </si>
  <si>
    <t>MONEYBEE SECURITIES PRIVATE LIMITED</t>
  </si>
  <si>
    <t>VAL</t>
  </si>
  <si>
    <t>PARESH B SHAH</t>
  </si>
  <si>
    <t>ARYAMAN BROKING LIMITED</t>
  </si>
  <si>
    <t>MADANLALGUPTA</t>
  </si>
  <si>
    <t>Alphageo (India) Limited</t>
  </si>
  <si>
    <t>SWAPNIL MEHTA</t>
  </si>
  <si>
    <t>AMJUMBO</t>
  </si>
  <si>
    <t>A and M Jumbo Bags Ltd</t>
  </si>
  <si>
    <t>PARTH HITESHKUMAR SHAH</t>
  </si>
  <si>
    <t>Bil Energy Systems Ltd</t>
  </si>
  <si>
    <t>ADROIT FINANCIAL SERVICES PVT LTD</t>
  </si>
  <si>
    <t>Equitas Holdings Limited</t>
  </si>
  <si>
    <t>GRAVITON RESEARCH CAPITAL LLP</t>
  </si>
  <si>
    <t>DIVYA PORTFOLIO PRIVATE LIMITED</t>
  </si>
  <si>
    <t>TANISH TRADEFIN LLP</t>
  </si>
  <si>
    <t>South Indian Bank Ltd.</t>
  </si>
  <si>
    <t>H &amp; N ADVISORY SERVICES LLP</t>
  </si>
  <si>
    <t>USHABEN DALPATBHAI BORICHA</t>
  </si>
  <si>
    <t>MANU SHUKLA</t>
  </si>
  <si>
    <t>NARMADA</t>
  </si>
  <si>
    <t>Narmada Agrobase Limited</t>
  </si>
  <si>
    <t>VEERAM ORNAMENTS LIMITED</t>
  </si>
  <si>
    <t>Reliance Naval &amp; Eng Ltd.</t>
  </si>
  <si>
    <t>YES BANK LTD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</si>
</sst>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49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21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6" borderId="37" xfId="0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0" fillId="59" borderId="37" xfId="0" applyFont="1" applyFill="1" applyBorder="1" applyAlignment="1">
      <alignment horizontal="center" vertical="center"/>
    </xf>
    <xf numFmtId="165" fontId="0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5" fontId="13" fillId="59" borderId="37" xfId="0" applyNumberFormat="1" applyFont="1" applyFill="1" applyBorder="1" applyAlignment="1">
      <alignment horizontal="center" vertical="center"/>
    </xf>
    <xf numFmtId="165" fontId="13" fillId="6" borderId="37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0" fontId="7" fillId="59" borderId="37" xfId="0" applyFon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0" fontId="6" fillId="6" borderId="37" xfId="0" applyFont="1" applyFill="1" applyBorder="1"/>
    <xf numFmtId="0" fontId="48" fillId="6" borderId="37" xfId="0" applyFont="1" applyFill="1" applyBorder="1" applyAlignment="1">
      <alignment horizontal="center" vertical="top"/>
    </xf>
    <xf numFmtId="0" fontId="0" fillId="6" borderId="37" xfId="0" applyFill="1" applyBorder="1" applyAlignment="1">
      <alignment horizontal="center" vertical="top"/>
    </xf>
    <xf numFmtId="0" fontId="7" fillId="6" borderId="37" xfId="0" applyFont="1" applyFill="1" applyBorder="1" applyAlignment="1">
      <alignment horizont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0" fontId="6" fillId="59" borderId="37" xfId="0" applyFont="1" applyFill="1" applyBorder="1"/>
    <xf numFmtId="0" fontId="48" fillId="59" borderId="37" xfId="0" applyFont="1" applyFill="1" applyBorder="1" applyAlignment="1">
      <alignment horizontal="center" vertical="top"/>
    </xf>
    <xf numFmtId="0" fontId="0" fillId="59" borderId="37" xfId="0" applyFill="1" applyBorder="1" applyAlignment="1">
      <alignment horizontal="center" vertical="top"/>
    </xf>
    <xf numFmtId="0" fontId="7" fillId="59" borderId="37" xfId="0" applyFont="1" applyFill="1" applyBorder="1" applyAlignment="1">
      <alignment horizontal="center"/>
    </xf>
    <xf numFmtId="1" fontId="0" fillId="50" borderId="37" xfId="0" applyNumberFormat="1" applyFont="1" applyFill="1" applyBorder="1" applyAlignment="1">
      <alignment horizontal="center" vertical="center"/>
    </xf>
    <xf numFmtId="164" fontId="0" fillId="50" borderId="37" xfId="0" applyNumberFormat="1" applyFill="1" applyBorder="1" applyAlignment="1">
      <alignment horizontal="center" vertical="center"/>
    </xf>
    <xf numFmtId="165" fontId="0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0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5" fontId="7" fillId="50" borderId="37" xfId="0" applyNumberFormat="1" applyFont="1" applyFill="1" applyBorder="1" applyAlignment="1">
      <alignment horizontal="center" vertical="center"/>
    </xf>
    <xf numFmtId="0" fontId="0" fillId="2" borderId="37" xfId="0" applyFill="1" applyBorder="1"/>
    <xf numFmtId="0" fontId="0" fillId="6" borderId="37" xfId="0" applyFill="1" applyBorder="1" applyAlignment="1">
      <alignment horizontal="center"/>
    </xf>
    <xf numFmtId="0" fontId="7" fillId="6" borderId="37" xfId="0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0" fontId="6" fillId="59" borderId="37" xfId="0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49" fontId="8" fillId="59" borderId="37" xfId="0" applyNumberFormat="1" applyFont="1" applyFill="1" applyBorder="1" applyAlignment="1">
      <alignment horizont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49" fontId="8" fillId="6" borderId="37" xfId="0" applyNumberFormat="1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9" fontId="0" fillId="0" borderId="0" xfId="4" applyFont="1" applyBorder="1"/>
    <xf numFmtId="9" fontId="0" fillId="0" borderId="0" xfId="4" applyFont="1" applyFill="1"/>
    <xf numFmtId="9" fontId="48" fillId="0" borderId="0" xfId="4" applyFont="1" applyFill="1"/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0" fillId="8" borderId="0" xfId="0" applyFill="1" applyBorder="1"/>
    <xf numFmtId="17" fontId="48" fillId="6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3" fillId="6" borderId="5" xfId="0" applyNumberFormat="1" applyFont="1" applyFill="1" applyBorder="1" applyAlignment="1">
      <alignment horizontal="center" vertical="center"/>
    </xf>
    <xf numFmtId="16" fontId="3" fillId="6" borderId="38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8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0" sqref="C2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43942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Q13" sqref="Q13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43942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498" t="s">
        <v>16</v>
      </c>
      <c r="B9" s="500" t="s">
        <v>17</v>
      </c>
      <c r="C9" s="500" t="s">
        <v>18</v>
      </c>
      <c r="D9" s="275" t="s">
        <v>19</v>
      </c>
      <c r="E9" s="275" t="s">
        <v>20</v>
      </c>
      <c r="F9" s="495" t="s">
        <v>21</v>
      </c>
      <c r="G9" s="496"/>
      <c r="H9" s="497"/>
      <c r="I9" s="495" t="s">
        <v>22</v>
      </c>
      <c r="J9" s="496"/>
      <c r="K9" s="497"/>
      <c r="L9" s="275"/>
      <c r="M9" s="282"/>
      <c r="N9" s="282"/>
      <c r="O9" s="282"/>
    </row>
    <row r="10" spans="1:15" ht="59.25" customHeight="1">
      <c r="A10" s="499"/>
      <c r="B10" s="501" t="s">
        <v>17</v>
      </c>
      <c r="C10" s="501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11" t="s">
        <v>34</v>
      </c>
      <c r="C11" s="278" t="s">
        <v>35</v>
      </c>
      <c r="D11" s="304">
        <v>20482.2</v>
      </c>
      <c r="E11" s="304">
        <v>20652.016666666666</v>
      </c>
      <c r="F11" s="316">
        <v>20204.183333333334</v>
      </c>
      <c r="G11" s="316">
        <v>19926.166666666668</v>
      </c>
      <c r="H11" s="316">
        <v>19478.333333333336</v>
      </c>
      <c r="I11" s="316">
        <v>20930.033333333333</v>
      </c>
      <c r="J11" s="316">
        <v>21377.866666666669</v>
      </c>
      <c r="K11" s="316">
        <v>21655.883333333331</v>
      </c>
      <c r="L11" s="303">
        <v>21099.85</v>
      </c>
      <c r="M11" s="303">
        <v>20374</v>
      </c>
      <c r="N11" s="320">
        <v>1273840</v>
      </c>
      <c r="O11" s="321">
        <v>2.3509939095919908E-2</v>
      </c>
    </row>
    <row r="12" spans="1:15" ht="15">
      <c r="A12" s="278">
        <v>2</v>
      </c>
      <c r="B12" s="411" t="s">
        <v>34</v>
      </c>
      <c r="C12" s="278" t="s">
        <v>36</v>
      </c>
      <c r="D12" s="317">
        <v>9260.5</v>
      </c>
      <c r="E12" s="317">
        <v>9286.75</v>
      </c>
      <c r="F12" s="318">
        <v>9188.75</v>
      </c>
      <c r="G12" s="318">
        <v>9117</v>
      </c>
      <c r="H12" s="318">
        <v>9019</v>
      </c>
      <c r="I12" s="318">
        <v>9358.5</v>
      </c>
      <c r="J12" s="318">
        <v>9456.5</v>
      </c>
      <c r="K12" s="318">
        <v>9528.25</v>
      </c>
      <c r="L12" s="305">
        <v>9384.75</v>
      </c>
      <c r="M12" s="305">
        <v>9215</v>
      </c>
      <c r="N12" s="320">
        <v>11654325</v>
      </c>
      <c r="O12" s="321">
        <v>8.9407456464996697E-3</v>
      </c>
    </row>
    <row r="13" spans="1:15" ht="15">
      <c r="A13" s="278">
        <v>3</v>
      </c>
      <c r="B13" s="411" t="s">
        <v>34</v>
      </c>
      <c r="C13" s="278" t="s">
        <v>37</v>
      </c>
      <c r="D13" s="317">
        <v>12802</v>
      </c>
      <c r="E13" s="317">
        <v>12814.333333333334</v>
      </c>
      <c r="F13" s="318">
        <v>12708.666666666668</v>
      </c>
      <c r="G13" s="318">
        <v>12615.333333333334</v>
      </c>
      <c r="H13" s="318">
        <v>12509.666666666668</v>
      </c>
      <c r="I13" s="318">
        <v>12907.666666666668</v>
      </c>
      <c r="J13" s="318">
        <v>13013.333333333336</v>
      </c>
      <c r="K13" s="318">
        <v>13106.666666666668</v>
      </c>
      <c r="L13" s="305">
        <v>12920</v>
      </c>
      <c r="M13" s="305">
        <v>12721</v>
      </c>
      <c r="N13" s="320">
        <v>1950</v>
      </c>
      <c r="O13" s="321">
        <v>-0.11363636363636363</v>
      </c>
    </row>
    <row r="14" spans="1:15" ht="15">
      <c r="A14" s="278">
        <v>4</v>
      </c>
      <c r="B14" s="411" t="s">
        <v>38</v>
      </c>
      <c r="C14" s="278" t="s">
        <v>39</v>
      </c>
      <c r="D14" s="317">
        <v>1174.9000000000001</v>
      </c>
      <c r="E14" s="317">
        <v>1184.7833333333335</v>
      </c>
      <c r="F14" s="318">
        <v>1159.0666666666671</v>
      </c>
      <c r="G14" s="318">
        <v>1143.2333333333336</v>
      </c>
      <c r="H14" s="318">
        <v>1117.5166666666671</v>
      </c>
      <c r="I14" s="318">
        <v>1200.616666666667</v>
      </c>
      <c r="J14" s="318">
        <v>1226.3333333333337</v>
      </c>
      <c r="K14" s="318">
        <v>1242.166666666667</v>
      </c>
      <c r="L14" s="305">
        <v>1210.5</v>
      </c>
      <c r="M14" s="305">
        <v>1168.95</v>
      </c>
      <c r="N14" s="320">
        <v>1408000</v>
      </c>
      <c r="O14" s="321">
        <v>-0.12568306010928962</v>
      </c>
    </row>
    <row r="15" spans="1:15" ht="15">
      <c r="A15" s="278">
        <v>5</v>
      </c>
      <c r="B15" s="411" t="s">
        <v>40</v>
      </c>
      <c r="C15" s="278" t="s">
        <v>41</v>
      </c>
      <c r="D15" s="317">
        <v>146.94999999999999</v>
      </c>
      <c r="E15" s="317">
        <v>148.43333333333331</v>
      </c>
      <c r="F15" s="318">
        <v>141.61666666666662</v>
      </c>
      <c r="G15" s="318">
        <v>136.2833333333333</v>
      </c>
      <c r="H15" s="318">
        <v>129.46666666666661</v>
      </c>
      <c r="I15" s="318">
        <v>153.76666666666662</v>
      </c>
      <c r="J15" s="318">
        <v>160.58333333333329</v>
      </c>
      <c r="K15" s="318">
        <v>165.91666666666663</v>
      </c>
      <c r="L15" s="305">
        <v>155.25</v>
      </c>
      <c r="M15" s="305">
        <v>143.1</v>
      </c>
      <c r="N15" s="320">
        <v>17692000</v>
      </c>
      <c r="O15" s="321">
        <v>-9.0354641969731192E-4</v>
      </c>
    </row>
    <row r="16" spans="1:15" ht="15">
      <c r="A16" s="278">
        <v>6</v>
      </c>
      <c r="B16" s="411" t="s">
        <v>40</v>
      </c>
      <c r="C16" s="278" t="s">
        <v>42</v>
      </c>
      <c r="D16" s="317">
        <v>271.7</v>
      </c>
      <c r="E16" s="317">
        <v>271.23333333333335</v>
      </c>
      <c r="F16" s="318">
        <v>267.7166666666667</v>
      </c>
      <c r="G16" s="318">
        <v>263.73333333333335</v>
      </c>
      <c r="H16" s="318">
        <v>260.2166666666667</v>
      </c>
      <c r="I16" s="318">
        <v>275.2166666666667</v>
      </c>
      <c r="J16" s="318">
        <v>278.73333333333335</v>
      </c>
      <c r="K16" s="318">
        <v>282.7166666666667</v>
      </c>
      <c r="L16" s="305">
        <v>274.75</v>
      </c>
      <c r="M16" s="305">
        <v>267.25</v>
      </c>
      <c r="N16" s="320">
        <v>31597500</v>
      </c>
      <c r="O16" s="321">
        <v>7.1718862060721972E-3</v>
      </c>
    </row>
    <row r="17" spans="1:15" ht="15">
      <c r="A17" s="278">
        <v>7</v>
      </c>
      <c r="B17" s="411" t="s">
        <v>43</v>
      </c>
      <c r="C17" s="278" t="s">
        <v>44</v>
      </c>
      <c r="D17" s="317">
        <v>34.799999999999997</v>
      </c>
      <c r="E17" s="317">
        <v>33.866666666666667</v>
      </c>
      <c r="F17" s="318">
        <v>31.933333333333337</v>
      </c>
      <c r="G17" s="318">
        <v>29.06666666666667</v>
      </c>
      <c r="H17" s="318">
        <v>27.13333333333334</v>
      </c>
      <c r="I17" s="318">
        <v>36.733333333333334</v>
      </c>
      <c r="J17" s="318">
        <v>38.666666666666657</v>
      </c>
      <c r="K17" s="318">
        <v>41.533333333333331</v>
      </c>
      <c r="L17" s="305">
        <v>35.799999999999997</v>
      </c>
      <c r="M17" s="305">
        <v>31</v>
      </c>
      <c r="N17" s="320">
        <v>64110000</v>
      </c>
      <c r="O17" s="321">
        <v>1.1198738170347004E-2</v>
      </c>
    </row>
    <row r="18" spans="1:15" ht="15">
      <c r="A18" s="278">
        <v>8</v>
      </c>
      <c r="B18" s="411" t="s">
        <v>45</v>
      </c>
      <c r="C18" s="278" t="s">
        <v>46</v>
      </c>
      <c r="D18" s="317">
        <v>541.75</v>
      </c>
      <c r="E18" s="317">
        <v>546.23333333333323</v>
      </c>
      <c r="F18" s="318">
        <v>534.61666666666645</v>
      </c>
      <c r="G18" s="318">
        <v>527.48333333333323</v>
      </c>
      <c r="H18" s="318">
        <v>515.86666666666645</v>
      </c>
      <c r="I18" s="318">
        <v>553.36666666666645</v>
      </c>
      <c r="J18" s="318">
        <v>564.98333333333323</v>
      </c>
      <c r="K18" s="318">
        <v>572.11666666666645</v>
      </c>
      <c r="L18" s="305">
        <v>557.85</v>
      </c>
      <c r="M18" s="305">
        <v>539.1</v>
      </c>
      <c r="N18" s="320">
        <v>1064000</v>
      </c>
      <c r="O18" s="321">
        <v>2.8615622583139984E-2</v>
      </c>
    </row>
    <row r="19" spans="1:15" ht="15">
      <c r="A19" s="278">
        <v>9</v>
      </c>
      <c r="B19" s="411" t="s">
        <v>38</v>
      </c>
      <c r="C19" s="278" t="s">
        <v>47</v>
      </c>
      <c r="D19" s="317">
        <v>170.95</v>
      </c>
      <c r="E19" s="317">
        <v>172.25</v>
      </c>
      <c r="F19" s="318">
        <v>169.25</v>
      </c>
      <c r="G19" s="318">
        <v>167.55</v>
      </c>
      <c r="H19" s="318">
        <v>164.55</v>
      </c>
      <c r="I19" s="318">
        <v>173.95</v>
      </c>
      <c r="J19" s="318">
        <v>176.95</v>
      </c>
      <c r="K19" s="318">
        <v>178.64999999999998</v>
      </c>
      <c r="L19" s="305">
        <v>175.25</v>
      </c>
      <c r="M19" s="305">
        <v>170.55</v>
      </c>
      <c r="N19" s="320">
        <v>19792500</v>
      </c>
      <c r="O19" s="321">
        <v>8.8495575221238937E-4</v>
      </c>
    </row>
    <row r="20" spans="1:15" ht="15">
      <c r="A20" s="278">
        <v>10</v>
      </c>
      <c r="B20" s="411" t="s">
        <v>40</v>
      </c>
      <c r="C20" s="278" t="s">
        <v>48</v>
      </c>
      <c r="D20" s="317">
        <v>1440.95</v>
      </c>
      <c r="E20" s="317">
        <v>1424.8166666666668</v>
      </c>
      <c r="F20" s="318">
        <v>1391.2333333333336</v>
      </c>
      <c r="G20" s="318">
        <v>1341.5166666666667</v>
      </c>
      <c r="H20" s="318">
        <v>1307.9333333333334</v>
      </c>
      <c r="I20" s="318">
        <v>1474.5333333333338</v>
      </c>
      <c r="J20" s="318">
        <v>1508.1166666666672</v>
      </c>
      <c r="K20" s="318">
        <v>1557.8333333333339</v>
      </c>
      <c r="L20" s="305">
        <v>1458.4</v>
      </c>
      <c r="M20" s="305">
        <v>1375.1</v>
      </c>
      <c r="N20" s="320">
        <v>857500</v>
      </c>
      <c r="O20" s="321">
        <v>-7.5471698113207544E-2</v>
      </c>
    </row>
    <row r="21" spans="1:15" ht="15">
      <c r="A21" s="278">
        <v>11</v>
      </c>
      <c r="B21" s="411" t="s">
        <v>45</v>
      </c>
      <c r="C21" s="278" t="s">
        <v>49</v>
      </c>
      <c r="D21" s="317">
        <v>95.6</v>
      </c>
      <c r="E21" s="317">
        <v>97.15000000000002</v>
      </c>
      <c r="F21" s="318">
        <v>93.600000000000037</v>
      </c>
      <c r="G21" s="318">
        <v>91.600000000000023</v>
      </c>
      <c r="H21" s="318">
        <v>88.05000000000004</v>
      </c>
      <c r="I21" s="318">
        <v>99.150000000000034</v>
      </c>
      <c r="J21" s="318">
        <v>102.70000000000002</v>
      </c>
      <c r="K21" s="318">
        <v>104.70000000000003</v>
      </c>
      <c r="L21" s="305">
        <v>100.7</v>
      </c>
      <c r="M21" s="305">
        <v>95.15</v>
      </c>
      <c r="N21" s="320">
        <v>4344000</v>
      </c>
      <c r="O21" s="321">
        <v>9.5310136157337369E-2</v>
      </c>
    </row>
    <row r="22" spans="1:15" ht="15">
      <c r="A22" s="278">
        <v>12</v>
      </c>
      <c r="B22" s="411" t="s">
        <v>45</v>
      </c>
      <c r="C22" s="278" t="s">
        <v>50</v>
      </c>
      <c r="D22" s="317">
        <v>47.8</v>
      </c>
      <c r="E22" s="317">
        <v>48.366666666666667</v>
      </c>
      <c r="F22" s="318">
        <v>46.733333333333334</v>
      </c>
      <c r="G22" s="318">
        <v>45.666666666666664</v>
      </c>
      <c r="H22" s="318">
        <v>44.033333333333331</v>
      </c>
      <c r="I22" s="318">
        <v>49.433333333333337</v>
      </c>
      <c r="J22" s="318">
        <v>51.066666666666677</v>
      </c>
      <c r="K22" s="318">
        <v>52.13333333333334</v>
      </c>
      <c r="L22" s="305">
        <v>50</v>
      </c>
      <c r="M22" s="305">
        <v>47.3</v>
      </c>
      <c r="N22" s="320">
        <v>34576000</v>
      </c>
      <c r="O22" s="321">
        <v>4.6490004649000468E-3</v>
      </c>
    </row>
    <row r="23" spans="1:15" ht="15">
      <c r="A23" s="278">
        <v>13</v>
      </c>
      <c r="B23" s="411" t="s">
        <v>51</v>
      </c>
      <c r="C23" s="278" t="s">
        <v>52</v>
      </c>
      <c r="D23" s="317">
        <v>1728.9</v>
      </c>
      <c r="E23" s="317">
        <v>1729.2333333333336</v>
      </c>
      <c r="F23" s="318">
        <v>1704.7666666666671</v>
      </c>
      <c r="G23" s="318">
        <v>1680.6333333333334</v>
      </c>
      <c r="H23" s="318">
        <v>1656.166666666667</v>
      </c>
      <c r="I23" s="318">
        <v>1753.3666666666672</v>
      </c>
      <c r="J23" s="318">
        <v>1777.8333333333335</v>
      </c>
      <c r="K23" s="318">
        <v>1801.9666666666674</v>
      </c>
      <c r="L23" s="305">
        <v>1753.7</v>
      </c>
      <c r="M23" s="305">
        <v>1705.1</v>
      </c>
      <c r="N23" s="320">
        <v>5780400</v>
      </c>
      <c r="O23" s="321">
        <v>-5.1631557207765383E-3</v>
      </c>
    </row>
    <row r="24" spans="1:15" ht="15">
      <c r="A24" s="278">
        <v>14</v>
      </c>
      <c r="B24" s="411" t="s">
        <v>53</v>
      </c>
      <c r="C24" s="278" t="s">
        <v>54</v>
      </c>
      <c r="D24" s="317">
        <v>543.15</v>
      </c>
      <c r="E24" s="317">
        <v>542.65</v>
      </c>
      <c r="F24" s="318">
        <v>529.69999999999993</v>
      </c>
      <c r="G24" s="318">
        <v>516.25</v>
      </c>
      <c r="H24" s="318">
        <v>503.29999999999995</v>
      </c>
      <c r="I24" s="318">
        <v>556.09999999999991</v>
      </c>
      <c r="J24" s="318">
        <v>569.04999999999995</v>
      </c>
      <c r="K24" s="318">
        <v>582.49999999999989</v>
      </c>
      <c r="L24" s="305">
        <v>555.6</v>
      </c>
      <c r="M24" s="305">
        <v>529.20000000000005</v>
      </c>
      <c r="N24" s="320">
        <v>8693000</v>
      </c>
      <c r="O24" s="321">
        <v>5.6385952120549275E-2</v>
      </c>
    </row>
    <row r="25" spans="1:15" ht="15">
      <c r="A25" s="278">
        <v>15</v>
      </c>
      <c r="B25" s="411" t="s">
        <v>55</v>
      </c>
      <c r="C25" s="278" t="s">
        <v>56</v>
      </c>
      <c r="D25" s="317">
        <v>456.2</v>
      </c>
      <c r="E25" s="317">
        <v>464.16666666666669</v>
      </c>
      <c r="F25" s="318">
        <v>444.53333333333336</v>
      </c>
      <c r="G25" s="318">
        <v>432.86666666666667</v>
      </c>
      <c r="H25" s="318">
        <v>413.23333333333335</v>
      </c>
      <c r="I25" s="318">
        <v>475.83333333333337</v>
      </c>
      <c r="J25" s="318">
        <v>495.4666666666667</v>
      </c>
      <c r="K25" s="318">
        <v>507.13333333333338</v>
      </c>
      <c r="L25" s="305">
        <v>483.8</v>
      </c>
      <c r="M25" s="305">
        <v>452.5</v>
      </c>
      <c r="N25" s="320">
        <v>50046000</v>
      </c>
      <c r="O25" s="321">
        <v>-1.7202780723459408E-2</v>
      </c>
    </row>
    <row r="26" spans="1:15" ht="15">
      <c r="A26" s="278">
        <v>16</v>
      </c>
      <c r="B26" s="411" t="s">
        <v>45</v>
      </c>
      <c r="C26" s="278" t="s">
        <v>57</v>
      </c>
      <c r="D26" s="317">
        <v>2375.4</v>
      </c>
      <c r="E26" s="317">
        <v>2379.2333333333331</v>
      </c>
      <c r="F26" s="318">
        <v>2349.6166666666663</v>
      </c>
      <c r="G26" s="318">
        <v>2323.833333333333</v>
      </c>
      <c r="H26" s="318">
        <v>2294.2166666666662</v>
      </c>
      <c r="I26" s="318">
        <v>2405.0166666666664</v>
      </c>
      <c r="J26" s="318">
        <v>2434.6333333333332</v>
      </c>
      <c r="K26" s="318">
        <v>2460.4166666666665</v>
      </c>
      <c r="L26" s="305">
        <v>2408.85</v>
      </c>
      <c r="M26" s="305">
        <v>2353.4499999999998</v>
      </c>
      <c r="N26" s="320">
        <v>1396750</v>
      </c>
      <c r="O26" s="321">
        <v>-2.0340171839382783E-2</v>
      </c>
    </row>
    <row r="27" spans="1:15" ht="15">
      <c r="A27" s="278">
        <v>17</v>
      </c>
      <c r="B27" s="411" t="s">
        <v>58</v>
      </c>
      <c r="C27" s="278" t="s">
        <v>59</v>
      </c>
      <c r="D27" s="317">
        <v>4901.5</v>
      </c>
      <c r="E27" s="317">
        <v>4957.3666666666668</v>
      </c>
      <c r="F27" s="318">
        <v>4807.6333333333332</v>
      </c>
      <c r="G27" s="318">
        <v>4713.7666666666664</v>
      </c>
      <c r="H27" s="318">
        <v>4564.0333333333328</v>
      </c>
      <c r="I27" s="318">
        <v>5051.2333333333336</v>
      </c>
      <c r="J27" s="318">
        <v>5200.9666666666672</v>
      </c>
      <c r="K27" s="318">
        <v>5294.8333333333339</v>
      </c>
      <c r="L27" s="305">
        <v>5107.1000000000004</v>
      </c>
      <c r="M27" s="305">
        <v>4863.5</v>
      </c>
      <c r="N27" s="320">
        <v>752625</v>
      </c>
      <c r="O27" s="321">
        <v>-2.0816392909416167E-2</v>
      </c>
    </row>
    <row r="28" spans="1:15" ht="15">
      <c r="A28" s="278">
        <v>18</v>
      </c>
      <c r="B28" s="411" t="s">
        <v>58</v>
      </c>
      <c r="C28" s="278" t="s">
        <v>60</v>
      </c>
      <c r="D28" s="317">
        <v>2311.35</v>
      </c>
      <c r="E28" s="317">
        <v>2313.7000000000003</v>
      </c>
      <c r="F28" s="318">
        <v>2271.4000000000005</v>
      </c>
      <c r="G28" s="318">
        <v>2231.4500000000003</v>
      </c>
      <c r="H28" s="318">
        <v>2189.1500000000005</v>
      </c>
      <c r="I28" s="318">
        <v>2353.6500000000005</v>
      </c>
      <c r="J28" s="318">
        <v>2395.9500000000007</v>
      </c>
      <c r="K28" s="318">
        <v>2435.9000000000005</v>
      </c>
      <c r="L28" s="305">
        <v>2356</v>
      </c>
      <c r="M28" s="305">
        <v>2273.75</v>
      </c>
      <c r="N28" s="320">
        <v>4965750</v>
      </c>
      <c r="O28" s="321">
        <v>-3.857696030977735E-2</v>
      </c>
    </row>
    <row r="29" spans="1:15" ht="15">
      <c r="A29" s="278">
        <v>19</v>
      </c>
      <c r="B29" s="411" t="s">
        <v>45</v>
      </c>
      <c r="C29" s="278" t="s">
        <v>61</v>
      </c>
      <c r="D29" s="317">
        <v>913.9</v>
      </c>
      <c r="E29" s="317">
        <v>926.23333333333323</v>
      </c>
      <c r="F29" s="318">
        <v>897.86666666666645</v>
      </c>
      <c r="G29" s="318">
        <v>881.83333333333326</v>
      </c>
      <c r="H29" s="318">
        <v>853.46666666666647</v>
      </c>
      <c r="I29" s="318">
        <v>942.26666666666642</v>
      </c>
      <c r="J29" s="318">
        <v>970.63333333333321</v>
      </c>
      <c r="K29" s="318">
        <v>986.6666666666664</v>
      </c>
      <c r="L29" s="305">
        <v>954.6</v>
      </c>
      <c r="M29" s="305">
        <v>910.2</v>
      </c>
      <c r="N29" s="320">
        <v>684000</v>
      </c>
      <c r="O29" s="321">
        <v>0</v>
      </c>
    </row>
    <row r="30" spans="1:15" ht="15">
      <c r="A30" s="278">
        <v>20</v>
      </c>
      <c r="B30" s="411" t="s">
        <v>55</v>
      </c>
      <c r="C30" s="278" t="s">
        <v>234</v>
      </c>
      <c r="D30" s="317">
        <v>216.65</v>
      </c>
      <c r="E30" s="317">
        <v>220.26666666666665</v>
      </c>
      <c r="F30" s="318">
        <v>210.1333333333333</v>
      </c>
      <c r="G30" s="318">
        <v>203.61666666666665</v>
      </c>
      <c r="H30" s="318">
        <v>193.48333333333329</v>
      </c>
      <c r="I30" s="318">
        <v>226.7833333333333</v>
      </c>
      <c r="J30" s="318">
        <v>236.91666666666663</v>
      </c>
      <c r="K30" s="318">
        <v>243.43333333333331</v>
      </c>
      <c r="L30" s="305">
        <v>230.4</v>
      </c>
      <c r="M30" s="305">
        <v>213.75</v>
      </c>
      <c r="N30" s="320">
        <v>11350800</v>
      </c>
      <c r="O30" s="321">
        <v>-1.9589552238805971E-2</v>
      </c>
    </row>
    <row r="31" spans="1:15" ht="15">
      <c r="A31" s="278">
        <v>21</v>
      </c>
      <c r="B31" s="411" t="s">
        <v>55</v>
      </c>
      <c r="C31" s="278" t="s">
        <v>62</v>
      </c>
      <c r="D31" s="317">
        <v>51.4</v>
      </c>
      <c r="E31" s="317">
        <v>51.550000000000004</v>
      </c>
      <c r="F31" s="318">
        <v>49.600000000000009</v>
      </c>
      <c r="G31" s="318">
        <v>47.800000000000004</v>
      </c>
      <c r="H31" s="318">
        <v>45.850000000000009</v>
      </c>
      <c r="I31" s="318">
        <v>53.350000000000009</v>
      </c>
      <c r="J31" s="318">
        <v>55.300000000000011</v>
      </c>
      <c r="K31" s="318">
        <v>57.100000000000009</v>
      </c>
      <c r="L31" s="305">
        <v>53.5</v>
      </c>
      <c r="M31" s="305">
        <v>49.75</v>
      </c>
      <c r="N31" s="320">
        <v>45727200</v>
      </c>
      <c r="O31" s="321">
        <v>0.10663878724516467</v>
      </c>
    </row>
    <row r="32" spans="1:15" ht="15">
      <c r="A32" s="278">
        <v>22</v>
      </c>
      <c r="B32" s="411" t="s">
        <v>51</v>
      </c>
      <c r="C32" s="278" t="s">
        <v>64</v>
      </c>
      <c r="D32" s="317">
        <v>1210.2</v>
      </c>
      <c r="E32" s="317">
        <v>1220.2333333333333</v>
      </c>
      <c r="F32" s="318">
        <v>1193.4666666666667</v>
      </c>
      <c r="G32" s="318">
        <v>1176.7333333333333</v>
      </c>
      <c r="H32" s="318">
        <v>1149.9666666666667</v>
      </c>
      <c r="I32" s="318">
        <v>1236.9666666666667</v>
      </c>
      <c r="J32" s="318">
        <v>1263.7333333333336</v>
      </c>
      <c r="K32" s="318">
        <v>1280.4666666666667</v>
      </c>
      <c r="L32" s="305">
        <v>1247</v>
      </c>
      <c r="M32" s="305">
        <v>1203.5</v>
      </c>
      <c r="N32" s="320">
        <v>1504250</v>
      </c>
      <c r="O32" s="321">
        <v>-3.2798833819241984E-3</v>
      </c>
    </row>
    <row r="33" spans="1:15" ht="15">
      <c r="A33" s="278">
        <v>23</v>
      </c>
      <c r="B33" s="411" t="s">
        <v>65</v>
      </c>
      <c r="C33" s="278" t="s">
        <v>66</v>
      </c>
      <c r="D33" s="317">
        <v>75.75</v>
      </c>
      <c r="E33" s="317">
        <v>75.016666666666666</v>
      </c>
      <c r="F33" s="318">
        <v>72.383333333333326</v>
      </c>
      <c r="G33" s="318">
        <v>69.016666666666666</v>
      </c>
      <c r="H33" s="318">
        <v>66.383333333333326</v>
      </c>
      <c r="I33" s="318">
        <v>78.383333333333326</v>
      </c>
      <c r="J33" s="318">
        <v>81.01666666666668</v>
      </c>
      <c r="K33" s="318">
        <v>84.383333333333326</v>
      </c>
      <c r="L33" s="305">
        <v>77.650000000000006</v>
      </c>
      <c r="M33" s="305">
        <v>71.650000000000006</v>
      </c>
      <c r="N33" s="320">
        <v>23586000</v>
      </c>
      <c r="O33" s="321">
        <v>0.43834613977314307</v>
      </c>
    </row>
    <row r="34" spans="1:15" ht="15">
      <c r="A34" s="278">
        <v>24</v>
      </c>
      <c r="B34" s="411" t="s">
        <v>51</v>
      </c>
      <c r="C34" s="278" t="s">
        <v>67</v>
      </c>
      <c r="D34" s="317">
        <v>513.65</v>
      </c>
      <c r="E34" s="317">
        <v>513.53333333333342</v>
      </c>
      <c r="F34" s="318">
        <v>507.06666666666683</v>
      </c>
      <c r="G34" s="318">
        <v>500.48333333333341</v>
      </c>
      <c r="H34" s="318">
        <v>494.01666666666682</v>
      </c>
      <c r="I34" s="318">
        <v>520.11666666666679</v>
      </c>
      <c r="J34" s="318">
        <v>526.58333333333326</v>
      </c>
      <c r="K34" s="318">
        <v>533.16666666666686</v>
      </c>
      <c r="L34" s="305">
        <v>520</v>
      </c>
      <c r="M34" s="305">
        <v>506.95</v>
      </c>
      <c r="N34" s="320">
        <v>4677200</v>
      </c>
      <c r="O34" s="321">
        <v>9.9762470308788591E-3</v>
      </c>
    </row>
    <row r="35" spans="1:15" ht="15">
      <c r="A35" s="278">
        <v>25</v>
      </c>
      <c r="B35" s="411" t="s">
        <v>45</v>
      </c>
      <c r="C35" s="278" t="s">
        <v>68</v>
      </c>
      <c r="D35" s="317">
        <v>289.75</v>
      </c>
      <c r="E35" s="317">
        <v>287.15000000000003</v>
      </c>
      <c r="F35" s="318">
        <v>280.30000000000007</v>
      </c>
      <c r="G35" s="318">
        <v>270.85000000000002</v>
      </c>
      <c r="H35" s="318">
        <v>264.00000000000006</v>
      </c>
      <c r="I35" s="318">
        <v>296.60000000000008</v>
      </c>
      <c r="J35" s="318">
        <v>303.4500000000001</v>
      </c>
      <c r="K35" s="318">
        <v>312.90000000000009</v>
      </c>
      <c r="L35" s="305">
        <v>294</v>
      </c>
      <c r="M35" s="305">
        <v>277.7</v>
      </c>
      <c r="N35" s="320">
        <v>6458400</v>
      </c>
      <c r="O35" s="321">
        <v>-9.1773308957952465E-2</v>
      </c>
    </row>
    <row r="36" spans="1:15" ht="15">
      <c r="A36" s="278">
        <v>26</v>
      </c>
      <c r="B36" s="411" t="s">
        <v>69</v>
      </c>
      <c r="C36" s="278" t="s">
        <v>70</v>
      </c>
      <c r="D36" s="317">
        <v>490.35</v>
      </c>
      <c r="E36" s="317">
        <v>495.36666666666662</v>
      </c>
      <c r="F36" s="318">
        <v>482.23333333333323</v>
      </c>
      <c r="G36" s="318">
        <v>474.11666666666662</v>
      </c>
      <c r="H36" s="318">
        <v>460.98333333333323</v>
      </c>
      <c r="I36" s="318">
        <v>503.48333333333323</v>
      </c>
      <c r="J36" s="318">
        <v>516.61666666666656</v>
      </c>
      <c r="K36" s="318">
        <v>524.73333333333323</v>
      </c>
      <c r="L36" s="305">
        <v>508.5</v>
      </c>
      <c r="M36" s="305">
        <v>487.25</v>
      </c>
      <c r="N36" s="320">
        <v>56349993</v>
      </c>
      <c r="O36" s="321">
        <v>3.6264134770711766E-3</v>
      </c>
    </row>
    <row r="37" spans="1:15" ht="15">
      <c r="A37" s="278">
        <v>27</v>
      </c>
      <c r="B37" s="411" t="s">
        <v>65</v>
      </c>
      <c r="C37" s="278" t="s">
        <v>71</v>
      </c>
      <c r="D37" s="317">
        <v>22.7</v>
      </c>
      <c r="E37" s="317">
        <v>22.583333333333332</v>
      </c>
      <c r="F37" s="318">
        <v>21.816666666666663</v>
      </c>
      <c r="G37" s="318">
        <v>20.93333333333333</v>
      </c>
      <c r="H37" s="318">
        <v>20.166666666666661</v>
      </c>
      <c r="I37" s="318">
        <v>23.466666666666665</v>
      </c>
      <c r="J37" s="318">
        <v>24.233333333333338</v>
      </c>
      <c r="K37" s="318">
        <v>25.116666666666667</v>
      </c>
      <c r="L37" s="305">
        <v>23.35</v>
      </c>
      <c r="M37" s="305">
        <v>21.7</v>
      </c>
      <c r="N37" s="320">
        <v>61838400</v>
      </c>
      <c r="O37" s="321">
        <v>4.8307475317348379E-2</v>
      </c>
    </row>
    <row r="38" spans="1:15" ht="15">
      <c r="A38" s="278">
        <v>28</v>
      </c>
      <c r="B38" s="411" t="s">
        <v>53</v>
      </c>
      <c r="C38" s="278" t="s">
        <v>72</v>
      </c>
      <c r="D38" s="317">
        <v>358.95</v>
      </c>
      <c r="E38" s="317">
        <v>360.01666666666665</v>
      </c>
      <c r="F38" s="318">
        <v>351.48333333333329</v>
      </c>
      <c r="G38" s="318">
        <v>344.01666666666665</v>
      </c>
      <c r="H38" s="318">
        <v>335.48333333333329</v>
      </c>
      <c r="I38" s="318">
        <v>367.48333333333329</v>
      </c>
      <c r="J38" s="318">
        <v>376.01666666666659</v>
      </c>
      <c r="K38" s="318">
        <v>383.48333333333329</v>
      </c>
      <c r="L38" s="305">
        <v>368.55</v>
      </c>
      <c r="M38" s="305">
        <v>352.55</v>
      </c>
      <c r="N38" s="320">
        <v>12201500</v>
      </c>
      <c r="O38" s="321">
        <v>5.9516676652686236E-2</v>
      </c>
    </row>
    <row r="39" spans="1:15" ht="15">
      <c r="A39" s="278">
        <v>29</v>
      </c>
      <c r="B39" s="411" t="s">
        <v>45</v>
      </c>
      <c r="C39" s="278" t="s">
        <v>73</v>
      </c>
      <c r="D39" s="317">
        <v>10652.95</v>
      </c>
      <c r="E39" s="317">
        <v>10750.766666666668</v>
      </c>
      <c r="F39" s="318">
        <v>10422.183333333336</v>
      </c>
      <c r="G39" s="318">
        <v>10191.416666666668</v>
      </c>
      <c r="H39" s="318">
        <v>9862.8333333333358</v>
      </c>
      <c r="I39" s="318">
        <v>10981.533333333336</v>
      </c>
      <c r="J39" s="318">
        <v>11310.116666666669</v>
      </c>
      <c r="K39" s="318">
        <v>11540.883333333337</v>
      </c>
      <c r="L39" s="305">
        <v>11079.35</v>
      </c>
      <c r="M39" s="305">
        <v>10520</v>
      </c>
      <c r="N39" s="320">
        <v>127240</v>
      </c>
      <c r="O39" s="321">
        <v>5.6907998735377802E-3</v>
      </c>
    </row>
    <row r="40" spans="1:15" ht="15">
      <c r="A40" s="278">
        <v>30</v>
      </c>
      <c r="B40" s="411" t="s">
        <v>74</v>
      </c>
      <c r="C40" s="278" t="s">
        <v>75</v>
      </c>
      <c r="D40" s="317">
        <v>368.2</v>
      </c>
      <c r="E40" s="317">
        <v>368.08333333333331</v>
      </c>
      <c r="F40" s="318">
        <v>362.11666666666662</v>
      </c>
      <c r="G40" s="318">
        <v>356.0333333333333</v>
      </c>
      <c r="H40" s="318">
        <v>350.06666666666661</v>
      </c>
      <c r="I40" s="318">
        <v>374.16666666666663</v>
      </c>
      <c r="J40" s="318">
        <v>380.13333333333333</v>
      </c>
      <c r="K40" s="318">
        <v>386.21666666666664</v>
      </c>
      <c r="L40" s="305">
        <v>374.05</v>
      </c>
      <c r="M40" s="305">
        <v>362</v>
      </c>
      <c r="N40" s="320">
        <v>15553800</v>
      </c>
      <c r="O40" s="321">
        <v>-1.2344267916333295E-2</v>
      </c>
    </row>
    <row r="41" spans="1:15" ht="15">
      <c r="A41" s="278">
        <v>31</v>
      </c>
      <c r="B41" s="411" t="s">
        <v>51</v>
      </c>
      <c r="C41" s="278" t="s">
        <v>76</v>
      </c>
      <c r="D41" s="317">
        <v>2826.9</v>
      </c>
      <c r="E41" s="317">
        <v>2835.3666666666668</v>
      </c>
      <c r="F41" s="318">
        <v>2797.8333333333335</v>
      </c>
      <c r="G41" s="318">
        <v>2768.7666666666669</v>
      </c>
      <c r="H41" s="318">
        <v>2731.2333333333336</v>
      </c>
      <c r="I41" s="318">
        <v>2864.4333333333334</v>
      </c>
      <c r="J41" s="318">
        <v>2901.9666666666662</v>
      </c>
      <c r="K41" s="318">
        <v>2931.0333333333333</v>
      </c>
      <c r="L41" s="305">
        <v>2872.9</v>
      </c>
      <c r="M41" s="305">
        <v>2806.3</v>
      </c>
      <c r="N41" s="320">
        <v>1181600</v>
      </c>
      <c r="O41" s="321">
        <v>-1.352479545834029E-2</v>
      </c>
    </row>
    <row r="42" spans="1:15" ht="15">
      <c r="A42" s="278">
        <v>32</v>
      </c>
      <c r="B42" s="411" t="s">
        <v>53</v>
      </c>
      <c r="C42" s="278" t="s">
        <v>77</v>
      </c>
      <c r="D42" s="317">
        <v>334.25</v>
      </c>
      <c r="E42" s="317">
        <v>335.91666666666669</v>
      </c>
      <c r="F42" s="318">
        <v>329.63333333333338</v>
      </c>
      <c r="G42" s="318">
        <v>325.01666666666671</v>
      </c>
      <c r="H42" s="318">
        <v>318.73333333333341</v>
      </c>
      <c r="I42" s="318">
        <v>340.53333333333336</v>
      </c>
      <c r="J42" s="318">
        <v>346.81666666666666</v>
      </c>
      <c r="K42" s="318">
        <v>351.43333333333334</v>
      </c>
      <c r="L42" s="305">
        <v>342.2</v>
      </c>
      <c r="M42" s="305">
        <v>331.3</v>
      </c>
      <c r="N42" s="320">
        <v>6472400</v>
      </c>
      <c r="O42" s="321">
        <v>0.13415574402467231</v>
      </c>
    </row>
    <row r="43" spans="1:15" ht="15">
      <c r="A43" s="278">
        <v>33</v>
      </c>
      <c r="B43" s="411" t="s">
        <v>55</v>
      </c>
      <c r="C43" s="278" t="s">
        <v>78</v>
      </c>
      <c r="D43" s="317">
        <v>92.35</v>
      </c>
      <c r="E43" s="317">
        <v>91.09999999999998</v>
      </c>
      <c r="F43" s="318">
        <v>87.649999999999963</v>
      </c>
      <c r="G43" s="318">
        <v>82.949999999999989</v>
      </c>
      <c r="H43" s="318">
        <v>79.499999999999972</v>
      </c>
      <c r="I43" s="318">
        <v>95.799999999999955</v>
      </c>
      <c r="J43" s="318">
        <v>99.249999999999972</v>
      </c>
      <c r="K43" s="318">
        <v>103.94999999999995</v>
      </c>
      <c r="L43" s="305">
        <v>94.55</v>
      </c>
      <c r="M43" s="305">
        <v>86.4</v>
      </c>
      <c r="N43" s="320">
        <v>10368800</v>
      </c>
      <c r="O43" s="321">
        <v>0.20084311954230655</v>
      </c>
    </row>
    <row r="44" spans="1:15" ht="15">
      <c r="A44" s="278">
        <v>34</v>
      </c>
      <c r="B44" s="411" t="s">
        <v>80</v>
      </c>
      <c r="C44" s="278" t="s">
        <v>81</v>
      </c>
      <c r="D44" s="317">
        <v>329.5</v>
      </c>
      <c r="E44" s="317">
        <v>337.5333333333333</v>
      </c>
      <c r="F44" s="318">
        <v>318.26666666666659</v>
      </c>
      <c r="G44" s="318">
        <v>307.0333333333333</v>
      </c>
      <c r="H44" s="318">
        <v>287.76666666666659</v>
      </c>
      <c r="I44" s="318">
        <v>348.76666666666659</v>
      </c>
      <c r="J44" s="318">
        <v>368.03333333333325</v>
      </c>
      <c r="K44" s="318">
        <v>379.26666666666659</v>
      </c>
      <c r="L44" s="305">
        <v>356.8</v>
      </c>
      <c r="M44" s="305">
        <v>326.3</v>
      </c>
      <c r="N44" s="320">
        <v>1801200</v>
      </c>
      <c r="O44" s="321">
        <v>9.7544567776656575E-3</v>
      </c>
    </row>
    <row r="45" spans="1:15" ht="15">
      <c r="A45" s="278">
        <v>35</v>
      </c>
      <c r="B45" s="411" t="s">
        <v>43</v>
      </c>
      <c r="C45" s="278" t="s">
        <v>82</v>
      </c>
      <c r="D45" s="317">
        <v>600.6</v>
      </c>
      <c r="E45" s="317">
        <v>595</v>
      </c>
      <c r="F45" s="318">
        <v>577.6</v>
      </c>
      <c r="G45" s="318">
        <v>554.6</v>
      </c>
      <c r="H45" s="318">
        <v>537.20000000000005</v>
      </c>
      <c r="I45" s="318">
        <v>618</v>
      </c>
      <c r="J45" s="318">
        <v>635.40000000000009</v>
      </c>
      <c r="K45" s="318">
        <v>658.4</v>
      </c>
      <c r="L45" s="305">
        <v>612.4</v>
      </c>
      <c r="M45" s="305">
        <v>572</v>
      </c>
      <c r="N45" s="320">
        <v>1232000</v>
      </c>
      <c r="O45" s="321">
        <v>5.1912568306010931E-2</v>
      </c>
    </row>
    <row r="46" spans="1:15" ht="15">
      <c r="A46" s="278">
        <v>36</v>
      </c>
      <c r="B46" s="411" t="s">
        <v>58</v>
      </c>
      <c r="C46" s="278" t="s">
        <v>83</v>
      </c>
      <c r="D46" s="317">
        <v>155.5</v>
      </c>
      <c r="E46" s="317">
        <v>163.4</v>
      </c>
      <c r="F46" s="318">
        <v>143.35000000000002</v>
      </c>
      <c r="G46" s="318">
        <v>131.20000000000002</v>
      </c>
      <c r="H46" s="318">
        <v>111.15000000000003</v>
      </c>
      <c r="I46" s="318">
        <v>175.55</v>
      </c>
      <c r="J46" s="318">
        <v>195.60000000000002</v>
      </c>
      <c r="K46" s="318">
        <v>207.75</v>
      </c>
      <c r="L46" s="305">
        <v>183.45</v>
      </c>
      <c r="M46" s="305">
        <v>151.25</v>
      </c>
      <c r="N46" s="320">
        <v>4777500</v>
      </c>
      <c r="O46" s="321">
        <v>-0.16257668711656442</v>
      </c>
    </row>
    <row r="47" spans="1:15" ht="15">
      <c r="A47" s="278">
        <v>37</v>
      </c>
      <c r="B47" s="411" t="s">
        <v>53</v>
      </c>
      <c r="C47" s="278" t="s">
        <v>84</v>
      </c>
      <c r="D47" s="317">
        <v>587.25</v>
      </c>
      <c r="E47" s="317">
        <v>589.25</v>
      </c>
      <c r="F47" s="318">
        <v>580.4</v>
      </c>
      <c r="G47" s="318">
        <v>573.54999999999995</v>
      </c>
      <c r="H47" s="318">
        <v>564.69999999999993</v>
      </c>
      <c r="I47" s="318">
        <v>596.1</v>
      </c>
      <c r="J47" s="318">
        <v>604.94999999999993</v>
      </c>
      <c r="K47" s="318">
        <v>611.80000000000007</v>
      </c>
      <c r="L47" s="305">
        <v>598.1</v>
      </c>
      <c r="M47" s="305">
        <v>582.4</v>
      </c>
      <c r="N47" s="320">
        <v>12146300</v>
      </c>
      <c r="O47" s="321">
        <v>7.1517116429865545E-3</v>
      </c>
    </row>
    <row r="48" spans="1:15" ht="15">
      <c r="A48" s="278">
        <v>38</v>
      </c>
      <c r="B48" s="411" t="s">
        <v>40</v>
      </c>
      <c r="C48" s="278" t="s">
        <v>85</v>
      </c>
      <c r="D48" s="317">
        <v>144.55000000000001</v>
      </c>
      <c r="E48" s="317">
        <v>145.83333333333334</v>
      </c>
      <c r="F48" s="318">
        <v>142.11666666666667</v>
      </c>
      <c r="G48" s="318">
        <v>139.68333333333334</v>
      </c>
      <c r="H48" s="318">
        <v>135.96666666666667</v>
      </c>
      <c r="I48" s="318">
        <v>148.26666666666668</v>
      </c>
      <c r="J48" s="318">
        <v>151.98333333333332</v>
      </c>
      <c r="K48" s="318">
        <v>154.41666666666669</v>
      </c>
      <c r="L48" s="305">
        <v>149.55000000000001</v>
      </c>
      <c r="M48" s="305">
        <v>143.4</v>
      </c>
      <c r="N48" s="320">
        <v>23905800</v>
      </c>
      <c r="O48" s="321">
        <v>1.1654478976234004E-2</v>
      </c>
    </row>
    <row r="49" spans="1:15" ht="15">
      <c r="A49" s="278">
        <v>39</v>
      </c>
      <c r="B49" s="411" t="s">
        <v>51</v>
      </c>
      <c r="C49" s="278" t="s">
        <v>86</v>
      </c>
      <c r="D49" s="317">
        <v>1364.35</v>
      </c>
      <c r="E49" s="317">
        <v>1374.7333333333333</v>
      </c>
      <c r="F49" s="318">
        <v>1350.4666666666667</v>
      </c>
      <c r="G49" s="318">
        <v>1336.5833333333333</v>
      </c>
      <c r="H49" s="318">
        <v>1312.3166666666666</v>
      </c>
      <c r="I49" s="318">
        <v>1388.6166666666668</v>
      </c>
      <c r="J49" s="318">
        <v>1412.8833333333337</v>
      </c>
      <c r="K49" s="318">
        <v>1426.7666666666669</v>
      </c>
      <c r="L49" s="305">
        <v>1399</v>
      </c>
      <c r="M49" s="305">
        <v>1360.85</v>
      </c>
      <c r="N49" s="320">
        <v>1649900</v>
      </c>
      <c r="O49" s="321">
        <v>-3.6385936222403922E-2</v>
      </c>
    </row>
    <row r="50" spans="1:15" ht="15">
      <c r="A50" s="278">
        <v>40</v>
      </c>
      <c r="B50" s="411" t="s">
        <v>40</v>
      </c>
      <c r="C50" s="278" t="s">
        <v>87</v>
      </c>
      <c r="D50" s="317">
        <v>371.55</v>
      </c>
      <c r="E50" s="317">
        <v>375.11666666666662</v>
      </c>
      <c r="F50" s="318">
        <v>365.73333333333323</v>
      </c>
      <c r="G50" s="318">
        <v>359.91666666666663</v>
      </c>
      <c r="H50" s="318">
        <v>350.53333333333325</v>
      </c>
      <c r="I50" s="318">
        <v>380.93333333333322</v>
      </c>
      <c r="J50" s="318">
        <v>390.31666666666655</v>
      </c>
      <c r="K50" s="318">
        <v>396.13333333333321</v>
      </c>
      <c r="L50" s="305">
        <v>384.5</v>
      </c>
      <c r="M50" s="305">
        <v>369.3</v>
      </c>
      <c r="N50" s="320">
        <v>3741822</v>
      </c>
      <c r="O50" s="321">
        <v>1.2547051442910915E-3</v>
      </c>
    </row>
    <row r="51" spans="1:15" ht="15">
      <c r="A51" s="278">
        <v>41</v>
      </c>
      <c r="B51" s="411" t="s">
        <v>65</v>
      </c>
      <c r="C51" s="278" t="s">
        <v>88</v>
      </c>
      <c r="D51" s="317">
        <v>401.5</v>
      </c>
      <c r="E51" s="317">
        <v>403.5333333333333</v>
      </c>
      <c r="F51" s="318">
        <v>395.76666666666659</v>
      </c>
      <c r="G51" s="318">
        <v>390.0333333333333</v>
      </c>
      <c r="H51" s="318">
        <v>382.26666666666659</v>
      </c>
      <c r="I51" s="318">
        <v>409.26666666666659</v>
      </c>
      <c r="J51" s="318">
        <v>417.03333333333325</v>
      </c>
      <c r="K51" s="318">
        <v>422.76666666666659</v>
      </c>
      <c r="L51" s="305">
        <v>411.3</v>
      </c>
      <c r="M51" s="305">
        <v>397.8</v>
      </c>
      <c r="N51" s="320">
        <v>1317600</v>
      </c>
      <c r="O51" s="321">
        <v>-4.5009784735812131E-2</v>
      </c>
    </row>
    <row r="52" spans="1:15" ht="15">
      <c r="A52" s="278">
        <v>42</v>
      </c>
      <c r="B52" s="411" t="s">
        <v>51</v>
      </c>
      <c r="C52" s="278" t="s">
        <v>89</v>
      </c>
      <c r="D52" s="317">
        <v>493.25</v>
      </c>
      <c r="E52" s="317">
        <v>492.68333333333334</v>
      </c>
      <c r="F52" s="318">
        <v>484.36666666666667</v>
      </c>
      <c r="G52" s="318">
        <v>475.48333333333335</v>
      </c>
      <c r="H52" s="318">
        <v>467.16666666666669</v>
      </c>
      <c r="I52" s="318">
        <v>501.56666666666666</v>
      </c>
      <c r="J52" s="318">
        <v>509.88333333333338</v>
      </c>
      <c r="K52" s="318">
        <v>518.76666666666665</v>
      </c>
      <c r="L52" s="305">
        <v>501</v>
      </c>
      <c r="M52" s="305">
        <v>483.8</v>
      </c>
      <c r="N52" s="320">
        <v>10896250</v>
      </c>
      <c r="O52" s="321">
        <v>-2.0606754436176301E-3</v>
      </c>
    </row>
    <row r="53" spans="1:15" ht="15">
      <c r="A53" s="278">
        <v>43</v>
      </c>
      <c r="B53" s="411" t="s">
        <v>53</v>
      </c>
      <c r="C53" s="278" t="s">
        <v>92</v>
      </c>
      <c r="D53" s="317">
        <v>2348.5</v>
      </c>
      <c r="E53" s="317">
        <v>2345.2166666666667</v>
      </c>
      <c r="F53" s="318">
        <v>2309.5333333333333</v>
      </c>
      <c r="G53" s="318">
        <v>2270.5666666666666</v>
      </c>
      <c r="H53" s="318">
        <v>2234.8833333333332</v>
      </c>
      <c r="I53" s="318">
        <v>2384.1833333333334</v>
      </c>
      <c r="J53" s="318">
        <v>2419.8666666666668</v>
      </c>
      <c r="K53" s="318">
        <v>2458.8333333333335</v>
      </c>
      <c r="L53" s="305">
        <v>2380.9</v>
      </c>
      <c r="M53" s="305">
        <v>2306.25</v>
      </c>
      <c r="N53" s="320">
        <v>2347600</v>
      </c>
      <c r="O53" s="321">
        <v>2.3008541049328916E-2</v>
      </c>
    </row>
    <row r="54" spans="1:15" ht="15">
      <c r="A54" s="278">
        <v>44</v>
      </c>
      <c r="B54" s="411" t="s">
        <v>93</v>
      </c>
      <c r="C54" s="278" t="s">
        <v>94</v>
      </c>
      <c r="D54" s="317">
        <v>134.55000000000001</v>
      </c>
      <c r="E54" s="317">
        <v>135.26666666666668</v>
      </c>
      <c r="F54" s="318">
        <v>130.73333333333335</v>
      </c>
      <c r="G54" s="318">
        <v>126.91666666666666</v>
      </c>
      <c r="H54" s="318">
        <v>122.38333333333333</v>
      </c>
      <c r="I54" s="318">
        <v>139.08333333333337</v>
      </c>
      <c r="J54" s="318">
        <v>143.61666666666673</v>
      </c>
      <c r="K54" s="318">
        <v>147.43333333333339</v>
      </c>
      <c r="L54" s="305">
        <v>139.80000000000001</v>
      </c>
      <c r="M54" s="305">
        <v>131.44999999999999</v>
      </c>
      <c r="N54" s="320">
        <v>26782800</v>
      </c>
      <c r="O54" s="321">
        <v>4.601108390256476E-2</v>
      </c>
    </row>
    <row r="55" spans="1:15" ht="15">
      <c r="A55" s="278">
        <v>45</v>
      </c>
      <c r="B55" s="411" t="s">
        <v>53</v>
      </c>
      <c r="C55" s="278" t="s">
        <v>95</v>
      </c>
      <c r="D55" s="317">
        <v>3855.35</v>
      </c>
      <c r="E55" s="317">
        <v>3867.8166666666671</v>
      </c>
      <c r="F55" s="318">
        <v>3812.5333333333342</v>
      </c>
      <c r="G55" s="318">
        <v>3769.7166666666672</v>
      </c>
      <c r="H55" s="318">
        <v>3714.4333333333343</v>
      </c>
      <c r="I55" s="318">
        <v>3910.6333333333341</v>
      </c>
      <c r="J55" s="318">
        <v>3965.916666666667</v>
      </c>
      <c r="K55" s="318">
        <v>4008.733333333334</v>
      </c>
      <c r="L55" s="305">
        <v>3923.1</v>
      </c>
      <c r="M55" s="305">
        <v>3825</v>
      </c>
      <c r="N55" s="320">
        <v>2299750</v>
      </c>
      <c r="O55" s="321">
        <v>4.3672890053499287E-3</v>
      </c>
    </row>
    <row r="56" spans="1:15" ht="15">
      <c r="A56" s="278">
        <v>46</v>
      </c>
      <c r="B56" s="411" t="s">
        <v>45</v>
      </c>
      <c r="C56" s="278" t="s">
        <v>96</v>
      </c>
      <c r="D56" s="317">
        <v>14239.25</v>
      </c>
      <c r="E56" s="317">
        <v>14356.466666666667</v>
      </c>
      <c r="F56" s="318">
        <v>13962.933333333334</v>
      </c>
      <c r="G56" s="318">
        <v>13686.616666666667</v>
      </c>
      <c r="H56" s="318">
        <v>13293.083333333334</v>
      </c>
      <c r="I56" s="318">
        <v>14632.783333333335</v>
      </c>
      <c r="J56" s="318">
        <v>15026.316666666668</v>
      </c>
      <c r="K56" s="318">
        <v>15302.633333333335</v>
      </c>
      <c r="L56" s="305">
        <v>14750</v>
      </c>
      <c r="M56" s="305">
        <v>14080.15</v>
      </c>
      <c r="N56" s="320">
        <v>259230</v>
      </c>
      <c r="O56" s="321">
        <v>-5.8509479189365873E-2</v>
      </c>
    </row>
    <row r="57" spans="1:15" ht="15">
      <c r="A57" s="278">
        <v>47</v>
      </c>
      <c r="B57" s="411" t="s">
        <v>58</v>
      </c>
      <c r="C57" s="278" t="s">
        <v>97</v>
      </c>
      <c r="D57" s="317">
        <v>52.25</v>
      </c>
      <c r="E57" s="317">
        <v>53.183333333333337</v>
      </c>
      <c r="F57" s="318">
        <v>50.266666666666673</v>
      </c>
      <c r="G57" s="318">
        <v>48.283333333333339</v>
      </c>
      <c r="H57" s="318">
        <v>45.366666666666674</v>
      </c>
      <c r="I57" s="318">
        <v>55.166666666666671</v>
      </c>
      <c r="J57" s="318">
        <v>58.083333333333329</v>
      </c>
      <c r="K57" s="318">
        <v>60.06666666666667</v>
      </c>
      <c r="L57" s="305">
        <v>56.1</v>
      </c>
      <c r="M57" s="305">
        <v>51.2</v>
      </c>
      <c r="N57" s="320">
        <v>7056000</v>
      </c>
      <c r="O57" s="321">
        <v>-4.1493775933609959E-3</v>
      </c>
    </row>
    <row r="58" spans="1:15" ht="15">
      <c r="A58" s="278">
        <v>48</v>
      </c>
      <c r="B58" s="411" t="s">
        <v>45</v>
      </c>
      <c r="C58" s="278" t="s">
        <v>98</v>
      </c>
      <c r="D58" s="317">
        <v>748.1</v>
      </c>
      <c r="E58" s="317">
        <v>745.73333333333323</v>
      </c>
      <c r="F58" s="318">
        <v>728.46666666666647</v>
      </c>
      <c r="G58" s="318">
        <v>708.83333333333326</v>
      </c>
      <c r="H58" s="318">
        <v>691.56666666666649</v>
      </c>
      <c r="I58" s="318">
        <v>765.36666666666645</v>
      </c>
      <c r="J58" s="318">
        <v>782.6333333333331</v>
      </c>
      <c r="K58" s="318">
        <v>802.26666666666642</v>
      </c>
      <c r="L58" s="305">
        <v>763</v>
      </c>
      <c r="M58" s="305">
        <v>726.1</v>
      </c>
      <c r="N58" s="320">
        <v>1544400</v>
      </c>
      <c r="O58" s="321">
        <v>6.4442759666413954E-2</v>
      </c>
    </row>
    <row r="59" spans="1:15" ht="15">
      <c r="A59" s="278">
        <v>49</v>
      </c>
      <c r="B59" s="411" t="s">
        <v>45</v>
      </c>
      <c r="C59" s="278" t="s">
        <v>99</v>
      </c>
      <c r="D59" s="317">
        <v>149.80000000000001</v>
      </c>
      <c r="E59" s="317">
        <v>150.5</v>
      </c>
      <c r="F59" s="318">
        <v>146.30000000000001</v>
      </c>
      <c r="G59" s="318">
        <v>142.80000000000001</v>
      </c>
      <c r="H59" s="318">
        <v>138.60000000000002</v>
      </c>
      <c r="I59" s="318">
        <v>154</v>
      </c>
      <c r="J59" s="318">
        <v>158.19999999999999</v>
      </c>
      <c r="K59" s="318">
        <v>161.69999999999999</v>
      </c>
      <c r="L59" s="305">
        <v>154.69999999999999</v>
      </c>
      <c r="M59" s="305">
        <v>147</v>
      </c>
      <c r="N59" s="320">
        <v>4176000</v>
      </c>
      <c r="O59" s="321">
        <v>-4.4459190444591908E-2</v>
      </c>
    </row>
    <row r="60" spans="1:15" ht="15">
      <c r="A60" s="278">
        <v>50</v>
      </c>
      <c r="B60" s="411" t="s">
        <v>55</v>
      </c>
      <c r="C60" s="278" t="s">
        <v>100</v>
      </c>
      <c r="D60" s="317">
        <v>46.1</v>
      </c>
      <c r="E60" s="317">
        <v>46.366666666666667</v>
      </c>
      <c r="F60" s="318">
        <v>45.133333333333333</v>
      </c>
      <c r="G60" s="318">
        <v>44.166666666666664</v>
      </c>
      <c r="H60" s="318">
        <v>42.93333333333333</v>
      </c>
      <c r="I60" s="318">
        <v>47.333333333333336</v>
      </c>
      <c r="J60" s="318">
        <v>48.56666666666667</v>
      </c>
      <c r="K60" s="318">
        <v>49.533333333333339</v>
      </c>
      <c r="L60" s="305">
        <v>47.6</v>
      </c>
      <c r="M60" s="305">
        <v>45.4</v>
      </c>
      <c r="N60" s="320">
        <v>44520000</v>
      </c>
      <c r="O60" s="321">
        <v>8.2435003170577038E-3</v>
      </c>
    </row>
    <row r="61" spans="1:15" ht="15">
      <c r="A61" s="278">
        <v>51</v>
      </c>
      <c r="B61" s="411" t="s">
        <v>74</v>
      </c>
      <c r="C61" s="278" t="s">
        <v>101</v>
      </c>
      <c r="D61" s="317">
        <v>87.6</v>
      </c>
      <c r="E61" s="317">
        <v>88.516666666666666</v>
      </c>
      <c r="F61" s="318">
        <v>86.083333333333329</v>
      </c>
      <c r="G61" s="318">
        <v>84.566666666666663</v>
      </c>
      <c r="H61" s="318">
        <v>82.133333333333326</v>
      </c>
      <c r="I61" s="318">
        <v>90.033333333333331</v>
      </c>
      <c r="J61" s="318">
        <v>92.466666666666669</v>
      </c>
      <c r="K61" s="318">
        <v>93.983333333333334</v>
      </c>
      <c r="L61" s="305">
        <v>90.95</v>
      </c>
      <c r="M61" s="305">
        <v>87</v>
      </c>
      <c r="N61" s="320">
        <v>25917906</v>
      </c>
      <c r="O61" s="321">
        <v>-1.559967585089141E-2</v>
      </c>
    </row>
    <row r="62" spans="1:15" ht="15">
      <c r="A62" s="278">
        <v>52</v>
      </c>
      <c r="B62" s="411" t="s">
        <v>53</v>
      </c>
      <c r="C62" s="278" t="s">
        <v>102</v>
      </c>
      <c r="D62" s="317">
        <v>315.05</v>
      </c>
      <c r="E62" s="317">
        <v>316.21666666666664</v>
      </c>
      <c r="F62" s="318">
        <v>305.93333333333328</v>
      </c>
      <c r="G62" s="318">
        <v>296.81666666666666</v>
      </c>
      <c r="H62" s="318">
        <v>286.5333333333333</v>
      </c>
      <c r="I62" s="318">
        <v>325.33333333333326</v>
      </c>
      <c r="J62" s="318">
        <v>335.61666666666667</v>
      </c>
      <c r="K62" s="318">
        <v>344.73333333333323</v>
      </c>
      <c r="L62" s="305">
        <v>326.5</v>
      </c>
      <c r="M62" s="305">
        <v>307.10000000000002</v>
      </c>
      <c r="N62" s="320">
        <v>3099600</v>
      </c>
      <c r="O62" s="321">
        <v>-3.1517334533993696E-3</v>
      </c>
    </row>
    <row r="63" spans="1:15" ht="15">
      <c r="A63" s="278">
        <v>53</v>
      </c>
      <c r="B63" s="411" t="s">
        <v>103</v>
      </c>
      <c r="C63" s="278" t="s">
        <v>104</v>
      </c>
      <c r="D63" s="317">
        <v>17.600000000000001</v>
      </c>
      <c r="E63" s="317">
        <v>17.7</v>
      </c>
      <c r="F63" s="318">
        <v>17.399999999999999</v>
      </c>
      <c r="G63" s="318">
        <v>17.2</v>
      </c>
      <c r="H63" s="318">
        <v>16.899999999999999</v>
      </c>
      <c r="I63" s="318">
        <v>17.899999999999999</v>
      </c>
      <c r="J63" s="318">
        <v>18.200000000000003</v>
      </c>
      <c r="K63" s="318">
        <v>18.399999999999999</v>
      </c>
      <c r="L63" s="305">
        <v>18</v>
      </c>
      <c r="M63" s="305">
        <v>17.5</v>
      </c>
      <c r="N63" s="320">
        <v>59265000</v>
      </c>
      <c r="O63" s="321">
        <v>-5.183585313174946E-2</v>
      </c>
    </row>
    <row r="64" spans="1:15" ht="15">
      <c r="A64" s="278">
        <v>54</v>
      </c>
      <c r="B64" s="411" t="s">
        <v>51</v>
      </c>
      <c r="C64" s="278" t="s">
        <v>105</v>
      </c>
      <c r="D64" s="317">
        <v>539.35</v>
      </c>
      <c r="E64" s="317">
        <v>544.46666666666658</v>
      </c>
      <c r="F64" s="318">
        <v>530.68333333333317</v>
      </c>
      <c r="G64" s="318">
        <v>522.01666666666654</v>
      </c>
      <c r="H64" s="318">
        <v>508.23333333333312</v>
      </c>
      <c r="I64" s="318">
        <v>553.13333333333321</v>
      </c>
      <c r="J64" s="318">
        <v>566.91666666666674</v>
      </c>
      <c r="K64" s="318">
        <v>575.58333333333326</v>
      </c>
      <c r="L64" s="305">
        <v>558.25</v>
      </c>
      <c r="M64" s="305">
        <v>535.79999999999995</v>
      </c>
      <c r="N64" s="320">
        <v>6175200</v>
      </c>
      <c r="O64" s="321">
        <v>1.6728134878819811E-2</v>
      </c>
    </row>
    <row r="65" spans="1:15" ht="15">
      <c r="A65" s="278">
        <v>55</v>
      </c>
      <c r="B65" s="411" t="s">
        <v>38</v>
      </c>
      <c r="C65" s="278" t="s">
        <v>106</v>
      </c>
      <c r="D65" s="317">
        <v>521.45000000000005</v>
      </c>
      <c r="E65" s="317">
        <v>530.75</v>
      </c>
      <c r="F65" s="318">
        <v>509.85</v>
      </c>
      <c r="G65" s="318">
        <v>498.25</v>
      </c>
      <c r="H65" s="318">
        <v>477.35</v>
      </c>
      <c r="I65" s="318">
        <v>542.35</v>
      </c>
      <c r="J65" s="318">
        <v>563.25000000000011</v>
      </c>
      <c r="K65" s="318">
        <v>574.85</v>
      </c>
      <c r="L65" s="305">
        <v>551.65</v>
      </c>
      <c r="M65" s="305">
        <v>519.15</v>
      </c>
      <c r="N65" s="320">
        <v>16930500</v>
      </c>
      <c r="O65" s="321">
        <v>-1.4364930358468322E-2</v>
      </c>
    </row>
    <row r="66" spans="1:15" ht="15">
      <c r="A66" s="278">
        <v>56</v>
      </c>
      <c r="B66" s="411" t="s">
        <v>40</v>
      </c>
      <c r="C66" s="278" t="s">
        <v>107</v>
      </c>
      <c r="D66" s="317">
        <v>526.25</v>
      </c>
      <c r="E66" s="317">
        <v>523.31666666666672</v>
      </c>
      <c r="F66" s="318">
        <v>513.63333333333344</v>
      </c>
      <c r="G66" s="318">
        <v>501.01666666666671</v>
      </c>
      <c r="H66" s="318">
        <v>491.33333333333343</v>
      </c>
      <c r="I66" s="318">
        <v>535.93333333333339</v>
      </c>
      <c r="J66" s="318">
        <v>545.61666666666656</v>
      </c>
      <c r="K66" s="318">
        <v>558.23333333333346</v>
      </c>
      <c r="L66" s="305">
        <v>533</v>
      </c>
      <c r="M66" s="305">
        <v>510.7</v>
      </c>
      <c r="N66" s="320">
        <v>5359000</v>
      </c>
      <c r="O66" s="321">
        <v>-3.1797651309846429E-2</v>
      </c>
    </row>
    <row r="67" spans="1:15" ht="15">
      <c r="A67" s="278">
        <v>57</v>
      </c>
      <c r="B67" s="411" t="s">
        <v>108</v>
      </c>
      <c r="C67" s="278" t="s">
        <v>109</v>
      </c>
      <c r="D67" s="317">
        <v>469.75</v>
      </c>
      <c r="E67" s="317">
        <v>464.98333333333335</v>
      </c>
      <c r="F67" s="318">
        <v>456.81666666666672</v>
      </c>
      <c r="G67" s="318">
        <v>443.88333333333338</v>
      </c>
      <c r="H67" s="318">
        <v>435.71666666666675</v>
      </c>
      <c r="I67" s="318">
        <v>477.91666666666669</v>
      </c>
      <c r="J67" s="318">
        <v>486.08333333333331</v>
      </c>
      <c r="K67" s="318">
        <v>499.01666666666665</v>
      </c>
      <c r="L67" s="305">
        <v>473.15</v>
      </c>
      <c r="M67" s="305">
        <v>452.05</v>
      </c>
      <c r="N67" s="320">
        <v>20010200</v>
      </c>
      <c r="O67" s="321">
        <v>-2.8083775329797361E-2</v>
      </c>
    </row>
    <row r="68" spans="1:15" ht="15">
      <c r="A68" s="278">
        <v>58</v>
      </c>
      <c r="B68" s="411" t="s">
        <v>58</v>
      </c>
      <c r="C68" s="278" t="s">
        <v>110</v>
      </c>
      <c r="D68" s="317">
        <v>1726.2</v>
      </c>
      <c r="E68" s="317">
        <v>1712.3833333333332</v>
      </c>
      <c r="F68" s="318">
        <v>1689.8166666666664</v>
      </c>
      <c r="G68" s="318">
        <v>1653.4333333333332</v>
      </c>
      <c r="H68" s="318">
        <v>1630.8666666666663</v>
      </c>
      <c r="I68" s="318">
        <v>1748.7666666666664</v>
      </c>
      <c r="J68" s="318">
        <v>1771.333333333333</v>
      </c>
      <c r="K68" s="318">
        <v>1807.7166666666665</v>
      </c>
      <c r="L68" s="305">
        <v>1734.95</v>
      </c>
      <c r="M68" s="305">
        <v>1676</v>
      </c>
      <c r="N68" s="320">
        <v>29395500</v>
      </c>
      <c r="O68" s="321">
        <v>5.1030822616860586E-5</v>
      </c>
    </row>
    <row r="69" spans="1:15" ht="15">
      <c r="A69" s="278">
        <v>59</v>
      </c>
      <c r="B69" s="411" t="s">
        <v>55</v>
      </c>
      <c r="C69" s="278" t="s">
        <v>111</v>
      </c>
      <c r="D69" s="317">
        <v>942.65</v>
      </c>
      <c r="E69" s="317">
        <v>945.98333333333323</v>
      </c>
      <c r="F69" s="318">
        <v>928.96666666666647</v>
      </c>
      <c r="G69" s="318">
        <v>915.28333333333319</v>
      </c>
      <c r="H69" s="318">
        <v>898.26666666666642</v>
      </c>
      <c r="I69" s="318">
        <v>959.66666666666652</v>
      </c>
      <c r="J69" s="318">
        <v>976.68333333333317</v>
      </c>
      <c r="K69" s="318">
        <v>990.36666666666656</v>
      </c>
      <c r="L69" s="305">
        <v>963</v>
      </c>
      <c r="M69" s="305">
        <v>932.3</v>
      </c>
      <c r="N69" s="320">
        <v>29261500</v>
      </c>
      <c r="O69" s="321">
        <v>-3.9709236499680028E-2</v>
      </c>
    </row>
    <row r="70" spans="1:15" ht="15">
      <c r="A70" s="278">
        <v>60</v>
      </c>
      <c r="B70" s="411" t="s">
        <v>58</v>
      </c>
      <c r="C70" s="278" t="s">
        <v>254</v>
      </c>
      <c r="D70" s="317">
        <v>509.45</v>
      </c>
      <c r="E70" s="317">
        <v>507.90000000000003</v>
      </c>
      <c r="F70" s="318">
        <v>498.35</v>
      </c>
      <c r="G70" s="318">
        <v>487.25</v>
      </c>
      <c r="H70" s="318">
        <v>477.7</v>
      </c>
      <c r="I70" s="318">
        <v>519</v>
      </c>
      <c r="J70" s="318">
        <v>528.55000000000018</v>
      </c>
      <c r="K70" s="318">
        <v>539.65000000000009</v>
      </c>
      <c r="L70" s="305">
        <v>517.45000000000005</v>
      </c>
      <c r="M70" s="305">
        <v>496.8</v>
      </c>
      <c r="N70" s="320">
        <v>10521000</v>
      </c>
      <c r="O70" s="321">
        <v>2.2926146307315366E-2</v>
      </c>
    </row>
    <row r="71" spans="1:15" ht="15">
      <c r="A71" s="278">
        <v>61</v>
      </c>
      <c r="B71" s="411" t="s">
        <v>45</v>
      </c>
      <c r="C71" s="278" t="s">
        <v>112</v>
      </c>
      <c r="D71" s="317">
        <v>1810.75</v>
      </c>
      <c r="E71" s="317">
        <v>1825.95</v>
      </c>
      <c r="F71" s="318">
        <v>1778.6000000000001</v>
      </c>
      <c r="G71" s="318">
        <v>1746.45</v>
      </c>
      <c r="H71" s="318">
        <v>1699.1000000000001</v>
      </c>
      <c r="I71" s="318">
        <v>1858.1000000000001</v>
      </c>
      <c r="J71" s="318">
        <v>1905.45</v>
      </c>
      <c r="K71" s="318">
        <v>1937.6000000000001</v>
      </c>
      <c r="L71" s="305">
        <v>1873.3</v>
      </c>
      <c r="M71" s="305">
        <v>1793.8</v>
      </c>
      <c r="N71" s="320">
        <v>2258600</v>
      </c>
      <c r="O71" s="321">
        <v>3.5485054098661289E-2</v>
      </c>
    </row>
    <row r="72" spans="1:15" ht="15">
      <c r="A72" s="278">
        <v>62</v>
      </c>
      <c r="B72" s="411" t="s">
        <v>114</v>
      </c>
      <c r="C72" s="278" t="s">
        <v>115</v>
      </c>
      <c r="D72" s="317">
        <v>116.75</v>
      </c>
      <c r="E72" s="317">
        <v>119.23333333333335</v>
      </c>
      <c r="F72" s="318">
        <v>113.6666666666667</v>
      </c>
      <c r="G72" s="318">
        <v>110.58333333333336</v>
      </c>
      <c r="H72" s="318">
        <v>105.01666666666671</v>
      </c>
      <c r="I72" s="318">
        <v>122.31666666666669</v>
      </c>
      <c r="J72" s="318">
        <v>127.88333333333335</v>
      </c>
      <c r="K72" s="318">
        <v>130.9666666666667</v>
      </c>
      <c r="L72" s="305">
        <v>124.8</v>
      </c>
      <c r="M72" s="305">
        <v>116.15</v>
      </c>
      <c r="N72" s="320">
        <v>29326500</v>
      </c>
      <c r="O72" s="321">
        <v>-2.6716227204088745E-2</v>
      </c>
    </row>
    <row r="73" spans="1:15" ht="15">
      <c r="A73" s="278">
        <v>63</v>
      </c>
      <c r="B73" s="411" t="s">
        <v>74</v>
      </c>
      <c r="C73" s="278" t="s">
        <v>116</v>
      </c>
      <c r="D73" s="317">
        <v>227.45</v>
      </c>
      <c r="E73" s="317">
        <v>224.88333333333333</v>
      </c>
      <c r="F73" s="318">
        <v>221.06666666666666</v>
      </c>
      <c r="G73" s="318">
        <v>214.68333333333334</v>
      </c>
      <c r="H73" s="318">
        <v>210.86666666666667</v>
      </c>
      <c r="I73" s="318">
        <v>231.26666666666665</v>
      </c>
      <c r="J73" s="318">
        <v>235.08333333333331</v>
      </c>
      <c r="K73" s="318">
        <v>241.46666666666664</v>
      </c>
      <c r="L73" s="305">
        <v>228.7</v>
      </c>
      <c r="M73" s="305">
        <v>218.5</v>
      </c>
      <c r="N73" s="320">
        <v>12959100</v>
      </c>
      <c r="O73" s="321">
        <v>2.6447105788423155E-2</v>
      </c>
    </row>
    <row r="74" spans="1:15" ht="15">
      <c r="A74" s="278">
        <v>64</v>
      </c>
      <c r="B74" s="411" t="s">
        <v>51</v>
      </c>
      <c r="C74" s="278" t="s">
        <v>117</v>
      </c>
      <c r="D74" s="317">
        <v>2344.25</v>
      </c>
      <c r="E74" s="317">
        <v>2363.3666666666668</v>
      </c>
      <c r="F74" s="318">
        <v>2307.8833333333337</v>
      </c>
      <c r="G74" s="318">
        <v>2271.5166666666669</v>
      </c>
      <c r="H74" s="318">
        <v>2216.0333333333338</v>
      </c>
      <c r="I74" s="318">
        <v>2399.7333333333336</v>
      </c>
      <c r="J74" s="318">
        <v>2455.2166666666672</v>
      </c>
      <c r="K74" s="318">
        <v>2491.5833333333335</v>
      </c>
      <c r="L74" s="305">
        <v>2418.85</v>
      </c>
      <c r="M74" s="305">
        <v>2327</v>
      </c>
      <c r="N74" s="320">
        <v>12546000</v>
      </c>
      <c r="O74" s="321">
        <v>5.0227103410155965E-3</v>
      </c>
    </row>
    <row r="75" spans="1:15" ht="15">
      <c r="A75" s="278">
        <v>65</v>
      </c>
      <c r="B75" s="411" t="s">
        <v>58</v>
      </c>
      <c r="C75" s="278" t="s">
        <v>118</v>
      </c>
      <c r="D75" s="317">
        <v>127.85</v>
      </c>
      <c r="E75" s="317">
        <v>127.96666666666665</v>
      </c>
      <c r="F75" s="318">
        <v>122.8833333333333</v>
      </c>
      <c r="G75" s="318">
        <v>117.91666666666664</v>
      </c>
      <c r="H75" s="318">
        <v>112.83333333333329</v>
      </c>
      <c r="I75" s="318">
        <v>132.93333333333331</v>
      </c>
      <c r="J75" s="318">
        <v>138.01666666666665</v>
      </c>
      <c r="K75" s="318">
        <v>142.98333333333332</v>
      </c>
      <c r="L75" s="305">
        <v>133.05000000000001</v>
      </c>
      <c r="M75" s="305">
        <v>123</v>
      </c>
      <c r="N75" s="320">
        <v>10167600</v>
      </c>
      <c r="O75" s="321">
        <v>-2.0915183730067021E-2</v>
      </c>
    </row>
    <row r="76" spans="1:15" ht="15">
      <c r="A76" s="278">
        <v>66</v>
      </c>
      <c r="B76" s="411" t="s">
        <v>55</v>
      </c>
      <c r="C76" s="278" t="s">
        <v>119</v>
      </c>
      <c r="D76" s="317">
        <v>361</v>
      </c>
      <c r="E76" s="317">
        <v>365.33333333333331</v>
      </c>
      <c r="F76" s="318">
        <v>352.26666666666665</v>
      </c>
      <c r="G76" s="318">
        <v>343.53333333333336</v>
      </c>
      <c r="H76" s="318">
        <v>330.4666666666667</v>
      </c>
      <c r="I76" s="318">
        <v>374.06666666666661</v>
      </c>
      <c r="J76" s="318">
        <v>387.13333333333333</v>
      </c>
      <c r="K76" s="318">
        <v>395.86666666666656</v>
      </c>
      <c r="L76" s="305">
        <v>378.4</v>
      </c>
      <c r="M76" s="305">
        <v>356.6</v>
      </c>
      <c r="N76" s="320">
        <v>80547500</v>
      </c>
      <c r="O76" s="321">
        <v>-4.7417718225575646E-2</v>
      </c>
    </row>
    <row r="77" spans="1:15" ht="15">
      <c r="A77" s="278">
        <v>67</v>
      </c>
      <c r="B77" s="411" t="s">
        <v>58</v>
      </c>
      <c r="C77" s="278" t="s">
        <v>120</v>
      </c>
      <c r="D77" s="317">
        <v>377.5</v>
      </c>
      <c r="E77" s="317">
        <v>379.95</v>
      </c>
      <c r="F77" s="318">
        <v>370.15</v>
      </c>
      <c r="G77" s="318">
        <v>362.8</v>
      </c>
      <c r="H77" s="318">
        <v>353</v>
      </c>
      <c r="I77" s="318">
        <v>387.29999999999995</v>
      </c>
      <c r="J77" s="318">
        <v>397.1</v>
      </c>
      <c r="K77" s="318">
        <v>404.44999999999993</v>
      </c>
      <c r="L77" s="305">
        <v>389.75</v>
      </c>
      <c r="M77" s="305">
        <v>372.6</v>
      </c>
      <c r="N77" s="320">
        <v>7746000</v>
      </c>
      <c r="O77" s="321">
        <v>3.4978624174115819E-3</v>
      </c>
    </row>
    <row r="78" spans="1:15" ht="15">
      <c r="A78" s="278">
        <v>68</v>
      </c>
      <c r="B78" s="411" t="s">
        <v>69</v>
      </c>
      <c r="C78" s="278" t="s">
        <v>121</v>
      </c>
      <c r="D78" s="317">
        <v>3.95</v>
      </c>
      <c r="E78" s="317">
        <v>3.9833333333333338</v>
      </c>
      <c r="F78" s="318">
        <v>3.8166666666666673</v>
      </c>
      <c r="G78" s="318">
        <v>3.6833333333333336</v>
      </c>
      <c r="H78" s="318">
        <v>3.5166666666666671</v>
      </c>
      <c r="I78" s="318">
        <v>4.1166666666666671</v>
      </c>
      <c r="J78" s="318">
        <v>4.283333333333335</v>
      </c>
      <c r="K78" s="318">
        <v>4.4166666666666679</v>
      </c>
      <c r="L78" s="305">
        <v>4.1500000000000004</v>
      </c>
      <c r="M78" s="305">
        <v>3.85</v>
      </c>
      <c r="N78" s="320">
        <v>313012000</v>
      </c>
      <c r="O78" s="321">
        <v>-1.5109466543324082E-2</v>
      </c>
    </row>
    <row r="79" spans="1:15" ht="15">
      <c r="A79" s="278">
        <v>69</v>
      </c>
      <c r="B79" s="411" t="s">
        <v>55</v>
      </c>
      <c r="C79" s="278" t="s">
        <v>122</v>
      </c>
      <c r="D79" s="317">
        <v>24.75</v>
      </c>
      <c r="E79" s="317">
        <v>25.366666666666664</v>
      </c>
      <c r="F79" s="318">
        <v>23.733333333333327</v>
      </c>
      <c r="G79" s="318">
        <v>22.716666666666665</v>
      </c>
      <c r="H79" s="318">
        <v>21.083333333333329</v>
      </c>
      <c r="I79" s="318">
        <v>26.383333333333326</v>
      </c>
      <c r="J79" s="318">
        <v>28.016666666666659</v>
      </c>
      <c r="K79" s="318">
        <v>29.033333333333324</v>
      </c>
      <c r="L79" s="305">
        <v>27</v>
      </c>
      <c r="M79" s="305">
        <v>24.35</v>
      </c>
      <c r="N79" s="320">
        <v>129936000</v>
      </c>
      <c r="O79" s="321">
        <v>4.6486904416739153E-2</v>
      </c>
    </row>
    <row r="80" spans="1:15" ht="15">
      <c r="A80" s="278">
        <v>70</v>
      </c>
      <c r="B80" s="411" t="s">
        <v>74</v>
      </c>
      <c r="C80" s="278" t="s">
        <v>123</v>
      </c>
      <c r="D80" s="317">
        <v>465.75</v>
      </c>
      <c r="E80" s="317">
        <v>464.23333333333329</v>
      </c>
      <c r="F80" s="318">
        <v>453.91666666666657</v>
      </c>
      <c r="G80" s="318">
        <v>442.08333333333326</v>
      </c>
      <c r="H80" s="318">
        <v>431.76666666666654</v>
      </c>
      <c r="I80" s="318">
        <v>476.06666666666661</v>
      </c>
      <c r="J80" s="318">
        <v>486.38333333333333</v>
      </c>
      <c r="K80" s="318">
        <v>498.21666666666664</v>
      </c>
      <c r="L80" s="305">
        <v>474.55</v>
      </c>
      <c r="M80" s="305">
        <v>452.4</v>
      </c>
      <c r="N80" s="320">
        <v>5060000</v>
      </c>
      <c r="O80" s="321">
        <v>1.7699115044247787E-2</v>
      </c>
    </row>
    <row r="81" spans="1:15" ht="15">
      <c r="A81" s="278">
        <v>71</v>
      </c>
      <c r="B81" s="411" t="s">
        <v>40</v>
      </c>
      <c r="C81" s="278" t="s">
        <v>124</v>
      </c>
      <c r="D81" s="317">
        <v>993.45</v>
      </c>
      <c r="E81" s="317">
        <v>1008.1333333333333</v>
      </c>
      <c r="F81" s="318">
        <v>970.86666666666656</v>
      </c>
      <c r="G81" s="318">
        <v>948.28333333333319</v>
      </c>
      <c r="H81" s="318">
        <v>911.01666666666642</v>
      </c>
      <c r="I81" s="318">
        <v>1030.7166666666667</v>
      </c>
      <c r="J81" s="318">
        <v>1067.9833333333333</v>
      </c>
      <c r="K81" s="318">
        <v>1090.5666666666668</v>
      </c>
      <c r="L81" s="305">
        <v>1045.4000000000001</v>
      </c>
      <c r="M81" s="305">
        <v>985.55</v>
      </c>
      <c r="N81" s="320">
        <v>3563400</v>
      </c>
      <c r="O81" s="321">
        <v>1.8783772193155503E-2</v>
      </c>
    </row>
    <row r="82" spans="1:15" ht="15">
      <c r="A82" s="278">
        <v>72</v>
      </c>
      <c r="B82" s="411" t="s">
        <v>55</v>
      </c>
      <c r="C82" s="278" t="s">
        <v>125</v>
      </c>
      <c r="D82" s="317">
        <v>457</v>
      </c>
      <c r="E82" s="317">
        <v>463.84999999999997</v>
      </c>
      <c r="F82" s="318">
        <v>446.14999999999992</v>
      </c>
      <c r="G82" s="318">
        <v>435.29999999999995</v>
      </c>
      <c r="H82" s="318">
        <v>417.59999999999991</v>
      </c>
      <c r="I82" s="318">
        <v>474.69999999999993</v>
      </c>
      <c r="J82" s="318">
        <v>492.4</v>
      </c>
      <c r="K82" s="318">
        <v>503.24999999999994</v>
      </c>
      <c r="L82" s="305">
        <v>481.55</v>
      </c>
      <c r="M82" s="305">
        <v>453</v>
      </c>
      <c r="N82" s="320">
        <v>16579200</v>
      </c>
      <c r="O82" s="321">
        <v>6.0682557405699307E-3</v>
      </c>
    </row>
    <row r="83" spans="1:15" ht="15">
      <c r="A83" s="278">
        <v>73</v>
      </c>
      <c r="B83" s="411" t="s">
        <v>69</v>
      </c>
      <c r="C83" s="278" t="s">
        <v>126</v>
      </c>
      <c r="D83" s="317">
        <v>159.80000000000001</v>
      </c>
      <c r="E83" s="317">
        <v>162.98333333333332</v>
      </c>
      <c r="F83" s="318">
        <v>155.51666666666665</v>
      </c>
      <c r="G83" s="318">
        <v>151.23333333333332</v>
      </c>
      <c r="H83" s="318">
        <v>143.76666666666665</v>
      </c>
      <c r="I83" s="318">
        <v>167.26666666666665</v>
      </c>
      <c r="J83" s="318">
        <v>174.73333333333329</v>
      </c>
      <c r="K83" s="318">
        <v>179.01666666666665</v>
      </c>
      <c r="L83" s="305">
        <v>170.45</v>
      </c>
      <c r="M83" s="305">
        <v>158.69999999999999</v>
      </c>
      <c r="N83" s="320">
        <v>7536000</v>
      </c>
      <c r="O83" s="321">
        <v>2.0585048754062838E-2</v>
      </c>
    </row>
    <row r="84" spans="1:15" ht="15">
      <c r="A84" s="278">
        <v>74</v>
      </c>
      <c r="B84" s="411" t="s">
        <v>108</v>
      </c>
      <c r="C84" s="278" t="s">
        <v>127</v>
      </c>
      <c r="D84" s="317">
        <v>653.5</v>
      </c>
      <c r="E84" s="317">
        <v>652.30000000000007</v>
      </c>
      <c r="F84" s="318">
        <v>641.60000000000014</v>
      </c>
      <c r="G84" s="318">
        <v>629.70000000000005</v>
      </c>
      <c r="H84" s="318">
        <v>619.00000000000011</v>
      </c>
      <c r="I84" s="318">
        <v>664.20000000000016</v>
      </c>
      <c r="J84" s="318">
        <v>674.9000000000002</v>
      </c>
      <c r="K84" s="318">
        <v>686.80000000000018</v>
      </c>
      <c r="L84" s="305">
        <v>663</v>
      </c>
      <c r="M84" s="305">
        <v>640.4</v>
      </c>
      <c r="N84" s="320">
        <v>45316800</v>
      </c>
      <c r="O84" s="321">
        <v>0.10443658058666978</v>
      </c>
    </row>
    <row r="85" spans="1:15" ht="15">
      <c r="A85" s="278">
        <v>75</v>
      </c>
      <c r="B85" s="411" t="s">
        <v>74</v>
      </c>
      <c r="C85" s="278" t="s">
        <v>128</v>
      </c>
      <c r="D85" s="317">
        <v>87.6</v>
      </c>
      <c r="E85" s="317">
        <v>87.766666666666652</v>
      </c>
      <c r="F85" s="318">
        <v>85.733333333333306</v>
      </c>
      <c r="G85" s="318">
        <v>83.86666666666666</v>
      </c>
      <c r="H85" s="318">
        <v>81.833333333333314</v>
      </c>
      <c r="I85" s="318">
        <v>89.633333333333297</v>
      </c>
      <c r="J85" s="318">
        <v>91.666666666666657</v>
      </c>
      <c r="K85" s="318">
        <v>93.533333333333289</v>
      </c>
      <c r="L85" s="305">
        <v>89.8</v>
      </c>
      <c r="M85" s="305">
        <v>85.9</v>
      </c>
      <c r="N85" s="320">
        <v>56172000</v>
      </c>
      <c r="O85" s="321">
        <v>2.5935125657510227E-2</v>
      </c>
    </row>
    <row r="86" spans="1:15" ht="15">
      <c r="A86" s="278">
        <v>76</v>
      </c>
      <c r="B86" s="411" t="s">
        <v>51</v>
      </c>
      <c r="C86" s="278" t="s">
        <v>129</v>
      </c>
      <c r="D86" s="317">
        <v>180.75</v>
      </c>
      <c r="E86" s="317">
        <v>183.11666666666667</v>
      </c>
      <c r="F86" s="318">
        <v>177.03333333333336</v>
      </c>
      <c r="G86" s="318">
        <v>173.31666666666669</v>
      </c>
      <c r="H86" s="318">
        <v>167.23333333333338</v>
      </c>
      <c r="I86" s="318">
        <v>186.83333333333334</v>
      </c>
      <c r="J86" s="318">
        <v>192.91666666666666</v>
      </c>
      <c r="K86" s="318">
        <v>196.63333333333333</v>
      </c>
      <c r="L86" s="305">
        <v>189.2</v>
      </c>
      <c r="M86" s="305">
        <v>179.4</v>
      </c>
      <c r="N86" s="320">
        <v>67900800</v>
      </c>
      <c r="O86" s="321">
        <v>-3.7097542713225781E-2</v>
      </c>
    </row>
    <row r="87" spans="1:15" ht="15">
      <c r="A87" s="278">
        <v>77</v>
      </c>
      <c r="B87" s="411" t="s">
        <v>114</v>
      </c>
      <c r="C87" s="278" t="s">
        <v>130</v>
      </c>
      <c r="D87" s="317">
        <v>90.65</v>
      </c>
      <c r="E87" s="317">
        <v>91.15000000000002</v>
      </c>
      <c r="F87" s="318">
        <v>88.600000000000037</v>
      </c>
      <c r="G87" s="318">
        <v>86.550000000000011</v>
      </c>
      <c r="H87" s="318">
        <v>84.000000000000028</v>
      </c>
      <c r="I87" s="318">
        <v>93.200000000000045</v>
      </c>
      <c r="J87" s="318">
        <v>95.750000000000028</v>
      </c>
      <c r="K87" s="318">
        <v>97.800000000000054</v>
      </c>
      <c r="L87" s="305">
        <v>93.7</v>
      </c>
      <c r="M87" s="305">
        <v>89.1</v>
      </c>
      <c r="N87" s="320">
        <v>11410000</v>
      </c>
      <c r="O87" s="321">
        <v>-1.1693373754872239E-2</v>
      </c>
    </row>
    <row r="88" spans="1:15" ht="15">
      <c r="A88" s="278">
        <v>78</v>
      </c>
      <c r="B88" s="411" t="s">
        <v>114</v>
      </c>
      <c r="C88" s="278" t="s">
        <v>131</v>
      </c>
      <c r="D88" s="317">
        <v>167.85</v>
      </c>
      <c r="E88" s="317">
        <v>172.26666666666665</v>
      </c>
      <c r="F88" s="318">
        <v>162.3833333333333</v>
      </c>
      <c r="G88" s="318">
        <v>156.91666666666666</v>
      </c>
      <c r="H88" s="318">
        <v>147.0333333333333</v>
      </c>
      <c r="I88" s="318">
        <v>177.73333333333329</v>
      </c>
      <c r="J88" s="318">
        <v>187.61666666666662</v>
      </c>
      <c r="K88" s="318">
        <v>193.08333333333329</v>
      </c>
      <c r="L88" s="305">
        <v>182.15</v>
      </c>
      <c r="M88" s="305">
        <v>166.8</v>
      </c>
      <c r="N88" s="320">
        <v>24743400</v>
      </c>
      <c r="O88" s="321">
        <v>1.9039499857914179E-2</v>
      </c>
    </row>
    <row r="89" spans="1:15" ht="15">
      <c r="A89" s="278">
        <v>79</v>
      </c>
      <c r="B89" s="411" t="s">
        <v>40</v>
      </c>
      <c r="C89" s="278" t="s">
        <v>132</v>
      </c>
      <c r="D89" s="317">
        <v>1501</v>
      </c>
      <c r="E89" s="317">
        <v>1510.8999999999999</v>
      </c>
      <c r="F89" s="318">
        <v>1475.1499999999996</v>
      </c>
      <c r="G89" s="318">
        <v>1449.2999999999997</v>
      </c>
      <c r="H89" s="318">
        <v>1413.5499999999995</v>
      </c>
      <c r="I89" s="318">
        <v>1536.7499999999998</v>
      </c>
      <c r="J89" s="318">
        <v>1572.5000000000002</v>
      </c>
      <c r="K89" s="318">
        <v>1598.35</v>
      </c>
      <c r="L89" s="305">
        <v>1546.65</v>
      </c>
      <c r="M89" s="305">
        <v>1485.05</v>
      </c>
      <c r="N89" s="320">
        <v>2106000</v>
      </c>
      <c r="O89" s="321">
        <v>4.6979865771812082E-2</v>
      </c>
    </row>
    <row r="90" spans="1:15" ht="15">
      <c r="A90" s="278">
        <v>80</v>
      </c>
      <c r="B90" s="411" t="s">
        <v>40</v>
      </c>
      <c r="C90" s="278" t="s">
        <v>133</v>
      </c>
      <c r="D90" s="317">
        <v>343.3</v>
      </c>
      <c r="E90" s="317">
        <v>351.13333333333338</v>
      </c>
      <c r="F90" s="318">
        <v>332.51666666666677</v>
      </c>
      <c r="G90" s="318">
        <v>321.73333333333341</v>
      </c>
      <c r="H90" s="318">
        <v>303.11666666666679</v>
      </c>
      <c r="I90" s="318">
        <v>361.91666666666674</v>
      </c>
      <c r="J90" s="318">
        <v>380.53333333333342</v>
      </c>
      <c r="K90" s="318">
        <v>391.31666666666672</v>
      </c>
      <c r="L90" s="305">
        <v>369.75</v>
      </c>
      <c r="M90" s="305">
        <v>340.35</v>
      </c>
      <c r="N90" s="320">
        <v>1533000</v>
      </c>
      <c r="O90" s="321">
        <v>3.2045240339302547E-2</v>
      </c>
    </row>
    <row r="91" spans="1:15" ht="15">
      <c r="A91" s="278">
        <v>81</v>
      </c>
      <c r="B91" s="411" t="s">
        <v>55</v>
      </c>
      <c r="C91" s="278" t="s">
        <v>134</v>
      </c>
      <c r="D91" s="317">
        <v>1176.9000000000001</v>
      </c>
      <c r="E91" s="317">
        <v>1189.8</v>
      </c>
      <c r="F91" s="318">
        <v>1156.5999999999999</v>
      </c>
      <c r="G91" s="318">
        <v>1136.3</v>
      </c>
      <c r="H91" s="318">
        <v>1103.0999999999999</v>
      </c>
      <c r="I91" s="318">
        <v>1210.0999999999999</v>
      </c>
      <c r="J91" s="318">
        <v>1243.3000000000002</v>
      </c>
      <c r="K91" s="318">
        <v>1263.5999999999999</v>
      </c>
      <c r="L91" s="305">
        <v>1223</v>
      </c>
      <c r="M91" s="305">
        <v>1169.5</v>
      </c>
      <c r="N91" s="320">
        <v>10206400</v>
      </c>
      <c r="O91" s="321">
        <v>5.9766582215392286E-2</v>
      </c>
    </row>
    <row r="92" spans="1:15" ht="15">
      <c r="A92" s="278">
        <v>82</v>
      </c>
      <c r="B92" s="411" t="s">
        <v>58</v>
      </c>
      <c r="C92" s="278" t="s">
        <v>135</v>
      </c>
      <c r="D92" s="317">
        <v>62</v>
      </c>
      <c r="E92" s="317">
        <v>62.933333333333337</v>
      </c>
      <c r="F92" s="318">
        <v>60.666666666666671</v>
      </c>
      <c r="G92" s="318">
        <v>59.333333333333336</v>
      </c>
      <c r="H92" s="318">
        <v>57.06666666666667</v>
      </c>
      <c r="I92" s="318">
        <v>64.26666666666668</v>
      </c>
      <c r="J92" s="318">
        <v>66.533333333333331</v>
      </c>
      <c r="K92" s="318">
        <v>67.866666666666674</v>
      </c>
      <c r="L92" s="305">
        <v>65.2</v>
      </c>
      <c r="M92" s="305">
        <v>61.6</v>
      </c>
      <c r="N92" s="320">
        <v>27109600</v>
      </c>
      <c r="O92" s="321">
        <v>4.1523235800344234E-2</v>
      </c>
    </row>
    <row r="93" spans="1:15" ht="15">
      <c r="A93" s="278">
        <v>83</v>
      </c>
      <c r="B93" s="411" t="s">
        <v>58</v>
      </c>
      <c r="C93" s="278" t="s">
        <v>136</v>
      </c>
      <c r="D93" s="317">
        <v>278.45</v>
      </c>
      <c r="E93" s="317">
        <v>281.98333333333329</v>
      </c>
      <c r="F93" s="318">
        <v>273.11666666666656</v>
      </c>
      <c r="G93" s="318">
        <v>267.78333333333325</v>
      </c>
      <c r="H93" s="318">
        <v>258.91666666666652</v>
      </c>
      <c r="I93" s="318">
        <v>287.31666666666661</v>
      </c>
      <c r="J93" s="318">
        <v>296.18333333333328</v>
      </c>
      <c r="K93" s="318">
        <v>301.51666666666665</v>
      </c>
      <c r="L93" s="305">
        <v>290.85000000000002</v>
      </c>
      <c r="M93" s="305">
        <v>276.64999999999998</v>
      </c>
      <c r="N93" s="320">
        <v>8617700</v>
      </c>
      <c r="O93" s="321">
        <v>-1.2365911799761622E-2</v>
      </c>
    </row>
    <row r="94" spans="1:15" ht="15">
      <c r="A94" s="278">
        <v>84</v>
      </c>
      <c r="B94" s="411" t="s">
        <v>65</v>
      </c>
      <c r="C94" s="278" t="s">
        <v>137</v>
      </c>
      <c r="D94" s="317">
        <v>915.25</v>
      </c>
      <c r="E94" s="317">
        <v>923.44999999999993</v>
      </c>
      <c r="F94" s="318">
        <v>902.84999999999991</v>
      </c>
      <c r="G94" s="318">
        <v>890.44999999999993</v>
      </c>
      <c r="H94" s="318">
        <v>869.84999999999991</v>
      </c>
      <c r="I94" s="318">
        <v>935.84999999999991</v>
      </c>
      <c r="J94" s="318">
        <v>956.45</v>
      </c>
      <c r="K94" s="318">
        <v>968.84999999999991</v>
      </c>
      <c r="L94" s="305">
        <v>944.05</v>
      </c>
      <c r="M94" s="305">
        <v>911.05</v>
      </c>
      <c r="N94" s="320">
        <v>11212125</v>
      </c>
      <c r="O94" s="321">
        <v>-5.7170787083753782E-2</v>
      </c>
    </row>
    <row r="95" spans="1:15" ht="15">
      <c r="A95" s="278">
        <v>85</v>
      </c>
      <c r="B95" s="411" t="s">
        <v>53</v>
      </c>
      <c r="C95" s="278" t="s">
        <v>138</v>
      </c>
      <c r="D95" s="317">
        <v>812.75</v>
      </c>
      <c r="E95" s="317">
        <v>810.85</v>
      </c>
      <c r="F95" s="318">
        <v>800.5</v>
      </c>
      <c r="G95" s="318">
        <v>788.25</v>
      </c>
      <c r="H95" s="318">
        <v>777.9</v>
      </c>
      <c r="I95" s="318">
        <v>823.1</v>
      </c>
      <c r="J95" s="318">
        <v>833.45000000000016</v>
      </c>
      <c r="K95" s="318">
        <v>845.7</v>
      </c>
      <c r="L95" s="305">
        <v>821.2</v>
      </c>
      <c r="M95" s="305">
        <v>798.6</v>
      </c>
      <c r="N95" s="320">
        <v>10367000</v>
      </c>
      <c r="O95" s="321">
        <v>3.5302341838517999E-2</v>
      </c>
    </row>
    <row r="96" spans="1:15" ht="15">
      <c r="A96" s="278">
        <v>86</v>
      </c>
      <c r="B96" s="411" t="s">
        <v>45</v>
      </c>
      <c r="C96" s="278" t="s">
        <v>139</v>
      </c>
      <c r="D96" s="317">
        <v>355.8</v>
      </c>
      <c r="E96" s="317">
        <v>358.48333333333329</v>
      </c>
      <c r="F96" s="318">
        <v>349.96666666666658</v>
      </c>
      <c r="G96" s="318">
        <v>344.13333333333327</v>
      </c>
      <c r="H96" s="318">
        <v>335.61666666666656</v>
      </c>
      <c r="I96" s="318">
        <v>364.31666666666661</v>
      </c>
      <c r="J96" s="318">
        <v>372.83333333333337</v>
      </c>
      <c r="K96" s="318">
        <v>378.66666666666663</v>
      </c>
      <c r="L96" s="305">
        <v>367</v>
      </c>
      <c r="M96" s="305">
        <v>352.65</v>
      </c>
      <c r="N96" s="320">
        <v>15533000</v>
      </c>
      <c r="O96" s="321">
        <v>4.3970255415454254E-3</v>
      </c>
    </row>
    <row r="97" spans="1:15" ht="15">
      <c r="A97" s="278">
        <v>87</v>
      </c>
      <c r="B97" s="411" t="s">
        <v>58</v>
      </c>
      <c r="C97" s="278" t="s">
        <v>140</v>
      </c>
      <c r="D97" s="317">
        <v>166.45</v>
      </c>
      <c r="E97" s="317">
        <v>171.86666666666665</v>
      </c>
      <c r="F97" s="318">
        <v>160.0333333333333</v>
      </c>
      <c r="G97" s="318">
        <v>153.61666666666665</v>
      </c>
      <c r="H97" s="318">
        <v>141.7833333333333</v>
      </c>
      <c r="I97" s="318">
        <v>178.2833333333333</v>
      </c>
      <c r="J97" s="318">
        <v>190.11666666666662</v>
      </c>
      <c r="K97" s="318">
        <v>196.5333333333333</v>
      </c>
      <c r="L97" s="305">
        <v>183.7</v>
      </c>
      <c r="M97" s="305">
        <v>165.45</v>
      </c>
      <c r="N97" s="320">
        <v>11150400</v>
      </c>
      <c r="O97" s="321">
        <v>-3.6765722183828613E-2</v>
      </c>
    </row>
    <row r="98" spans="1:15" ht="15">
      <c r="A98" s="278">
        <v>88</v>
      </c>
      <c r="B98" s="411" t="s">
        <v>58</v>
      </c>
      <c r="C98" s="278" t="s">
        <v>141</v>
      </c>
      <c r="D98" s="317">
        <v>109.75</v>
      </c>
      <c r="E98" s="317">
        <v>110.64999999999999</v>
      </c>
      <c r="F98" s="318">
        <v>106.29999999999998</v>
      </c>
      <c r="G98" s="318">
        <v>102.85</v>
      </c>
      <c r="H98" s="318">
        <v>98.499999999999986</v>
      </c>
      <c r="I98" s="318">
        <v>114.09999999999998</v>
      </c>
      <c r="J98" s="318">
        <v>118.44999999999997</v>
      </c>
      <c r="K98" s="318">
        <v>121.89999999999998</v>
      </c>
      <c r="L98" s="305">
        <v>115</v>
      </c>
      <c r="M98" s="305">
        <v>107.2</v>
      </c>
      <c r="N98" s="320">
        <v>13080000</v>
      </c>
      <c r="O98" s="321">
        <v>7.8140454995054398E-2</v>
      </c>
    </row>
    <row r="99" spans="1:15" ht="15">
      <c r="A99" s="278">
        <v>89</v>
      </c>
      <c r="B99" s="411" t="s">
        <v>51</v>
      </c>
      <c r="C99" s="278" t="s">
        <v>142</v>
      </c>
      <c r="D99" s="317">
        <v>300.7</v>
      </c>
      <c r="E99" s="317">
        <v>302.01666666666665</v>
      </c>
      <c r="F99" s="318">
        <v>295.93333333333328</v>
      </c>
      <c r="G99" s="318">
        <v>291.16666666666663</v>
      </c>
      <c r="H99" s="318">
        <v>285.08333333333326</v>
      </c>
      <c r="I99" s="318">
        <v>306.7833333333333</v>
      </c>
      <c r="J99" s="318">
        <v>312.86666666666667</v>
      </c>
      <c r="K99" s="318">
        <v>317.63333333333333</v>
      </c>
      <c r="L99" s="305">
        <v>308.10000000000002</v>
      </c>
      <c r="M99" s="305">
        <v>297.25</v>
      </c>
      <c r="N99" s="320">
        <v>10572900</v>
      </c>
      <c r="O99" s="321">
        <v>3.4546576187538557E-3</v>
      </c>
    </row>
    <row r="100" spans="1:15" ht="15">
      <c r="A100" s="278">
        <v>90</v>
      </c>
      <c r="B100" s="411" t="s">
        <v>45</v>
      </c>
      <c r="C100" s="278" t="s">
        <v>143</v>
      </c>
      <c r="D100" s="317">
        <v>5333.95</v>
      </c>
      <c r="E100" s="317">
        <v>5401.2833333333328</v>
      </c>
      <c r="F100" s="318">
        <v>5232.6666666666661</v>
      </c>
      <c r="G100" s="318">
        <v>5131.3833333333332</v>
      </c>
      <c r="H100" s="318">
        <v>4962.7666666666664</v>
      </c>
      <c r="I100" s="318">
        <v>5502.5666666666657</v>
      </c>
      <c r="J100" s="318">
        <v>5671.1833333333325</v>
      </c>
      <c r="K100" s="318">
        <v>5772.4666666666653</v>
      </c>
      <c r="L100" s="305">
        <v>5569.9</v>
      </c>
      <c r="M100" s="305">
        <v>5300</v>
      </c>
      <c r="N100" s="320">
        <v>2201700</v>
      </c>
      <c r="O100" s="321">
        <v>-1.7098214285714286E-2</v>
      </c>
    </row>
    <row r="101" spans="1:15" ht="15">
      <c r="A101" s="278">
        <v>91</v>
      </c>
      <c r="B101" s="411" t="s">
        <v>51</v>
      </c>
      <c r="C101" s="278" t="s">
        <v>144</v>
      </c>
      <c r="D101" s="317">
        <v>528.85</v>
      </c>
      <c r="E101" s="317">
        <v>531.9666666666667</v>
      </c>
      <c r="F101" s="318">
        <v>523.88333333333344</v>
      </c>
      <c r="G101" s="318">
        <v>518.91666666666674</v>
      </c>
      <c r="H101" s="318">
        <v>510.83333333333348</v>
      </c>
      <c r="I101" s="318">
        <v>536.93333333333339</v>
      </c>
      <c r="J101" s="318">
        <v>545.01666666666665</v>
      </c>
      <c r="K101" s="318">
        <v>549.98333333333335</v>
      </c>
      <c r="L101" s="305">
        <v>540.04999999999995</v>
      </c>
      <c r="M101" s="305">
        <v>527</v>
      </c>
      <c r="N101" s="320">
        <v>10617500</v>
      </c>
      <c r="O101" s="321">
        <v>1.8099005154021335E-2</v>
      </c>
    </row>
    <row r="102" spans="1:15" ht="15">
      <c r="A102" s="278">
        <v>92</v>
      </c>
      <c r="B102" s="411" t="s">
        <v>58</v>
      </c>
      <c r="C102" s="278" t="s">
        <v>145</v>
      </c>
      <c r="D102" s="317">
        <v>439.8</v>
      </c>
      <c r="E102" s="317">
        <v>438</v>
      </c>
      <c r="F102" s="318">
        <v>422</v>
      </c>
      <c r="G102" s="318">
        <v>404.2</v>
      </c>
      <c r="H102" s="318">
        <v>388.2</v>
      </c>
      <c r="I102" s="318">
        <v>455.8</v>
      </c>
      <c r="J102" s="318">
        <v>471.8</v>
      </c>
      <c r="K102" s="318">
        <v>489.6</v>
      </c>
      <c r="L102" s="305">
        <v>454</v>
      </c>
      <c r="M102" s="305">
        <v>420.2</v>
      </c>
      <c r="N102" s="320">
        <v>757900</v>
      </c>
      <c r="O102" s="321">
        <v>-8.5034013605442185E-3</v>
      </c>
    </row>
    <row r="103" spans="1:15" ht="15">
      <c r="A103" s="278">
        <v>93</v>
      </c>
      <c r="B103" s="411" t="s">
        <v>74</v>
      </c>
      <c r="C103" s="278" t="s">
        <v>146</v>
      </c>
      <c r="D103" s="317">
        <v>962.45</v>
      </c>
      <c r="E103" s="317">
        <v>966.15</v>
      </c>
      <c r="F103" s="318">
        <v>941.4</v>
      </c>
      <c r="G103" s="318">
        <v>920.35</v>
      </c>
      <c r="H103" s="318">
        <v>895.6</v>
      </c>
      <c r="I103" s="318">
        <v>987.19999999999993</v>
      </c>
      <c r="J103" s="318">
        <v>1011.9499999999999</v>
      </c>
      <c r="K103" s="318">
        <v>1033</v>
      </c>
      <c r="L103" s="305">
        <v>990.9</v>
      </c>
      <c r="M103" s="305">
        <v>945.1</v>
      </c>
      <c r="N103" s="320">
        <v>1387800</v>
      </c>
      <c r="O103" s="321">
        <v>-1.6581632653061226E-2</v>
      </c>
    </row>
    <row r="104" spans="1:15" ht="15">
      <c r="A104" s="278">
        <v>94</v>
      </c>
      <c r="B104" s="411" t="s">
        <v>108</v>
      </c>
      <c r="C104" s="278" t="s">
        <v>147</v>
      </c>
      <c r="D104" s="317">
        <v>746.1</v>
      </c>
      <c r="E104" s="317">
        <v>753.35</v>
      </c>
      <c r="F104" s="318">
        <v>734.2</v>
      </c>
      <c r="G104" s="318">
        <v>722.30000000000007</v>
      </c>
      <c r="H104" s="318">
        <v>703.15000000000009</v>
      </c>
      <c r="I104" s="318">
        <v>765.25</v>
      </c>
      <c r="J104" s="318">
        <v>784.39999999999986</v>
      </c>
      <c r="K104" s="318">
        <v>796.3</v>
      </c>
      <c r="L104" s="305">
        <v>772.5</v>
      </c>
      <c r="M104" s="305">
        <v>741.45</v>
      </c>
      <c r="N104" s="320">
        <v>1067200</v>
      </c>
      <c r="O104" s="321">
        <v>0.16303400174367916</v>
      </c>
    </row>
    <row r="105" spans="1:15" ht="15">
      <c r="A105" s="278">
        <v>95</v>
      </c>
      <c r="B105" s="411" t="s">
        <v>45</v>
      </c>
      <c r="C105" s="278" t="s">
        <v>148</v>
      </c>
      <c r="D105" s="317">
        <v>84.65</v>
      </c>
      <c r="E105" s="317">
        <v>85.399999999999991</v>
      </c>
      <c r="F105" s="318">
        <v>82.999999999999986</v>
      </c>
      <c r="G105" s="318">
        <v>81.349999999999994</v>
      </c>
      <c r="H105" s="318">
        <v>78.949999999999989</v>
      </c>
      <c r="I105" s="318">
        <v>87.049999999999983</v>
      </c>
      <c r="J105" s="318">
        <v>89.449999999999989</v>
      </c>
      <c r="K105" s="318">
        <v>91.09999999999998</v>
      </c>
      <c r="L105" s="305">
        <v>87.8</v>
      </c>
      <c r="M105" s="305">
        <v>83.75</v>
      </c>
      <c r="N105" s="320">
        <v>21190000</v>
      </c>
      <c r="O105" s="321">
        <v>-9.4295143800094295E-4</v>
      </c>
    </row>
    <row r="106" spans="1:15" ht="15">
      <c r="A106" s="278">
        <v>96</v>
      </c>
      <c r="B106" s="411" t="s">
        <v>45</v>
      </c>
      <c r="C106" s="278" t="s">
        <v>149</v>
      </c>
      <c r="D106" s="317">
        <v>61253</v>
      </c>
      <c r="E106" s="317">
        <v>61439.183333333327</v>
      </c>
      <c r="F106" s="318">
        <v>60878.466666666653</v>
      </c>
      <c r="G106" s="318">
        <v>60503.933333333327</v>
      </c>
      <c r="H106" s="318">
        <v>59943.216666666653</v>
      </c>
      <c r="I106" s="318">
        <v>61813.716666666653</v>
      </c>
      <c r="J106" s="318">
        <v>62374.433333333327</v>
      </c>
      <c r="K106" s="318">
        <v>62748.966666666653</v>
      </c>
      <c r="L106" s="305">
        <v>61999.9</v>
      </c>
      <c r="M106" s="305">
        <v>61064.65</v>
      </c>
      <c r="N106" s="320">
        <v>17230</v>
      </c>
      <c r="O106" s="321">
        <v>1.3529411764705882E-2</v>
      </c>
    </row>
    <row r="107" spans="1:15" ht="15">
      <c r="A107" s="278">
        <v>97</v>
      </c>
      <c r="B107" s="411" t="s">
        <v>58</v>
      </c>
      <c r="C107" s="278" t="s">
        <v>150</v>
      </c>
      <c r="D107" s="317">
        <v>735.2</v>
      </c>
      <c r="E107" s="317">
        <v>733.06666666666661</v>
      </c>
      <c r="F107" s="318">
        <v>707.13333333333321</v>
      </c>
      <c r="G107" s="318">
        <v>679.06666666666661</v>
      </c>
      <c r="H107" s="318">
        <v>653.13333333333321</v>
      </c>
      <c r="I107" s="318">
        <v>761.13333333333321</v>
      </c>
      <c r="J107" s="318">
        <v>787.06666666666661</v>
      </c>
      <c r="K107" s="318">
        <v>815.13333333333321</v>
      </c>
      <c r="L107" s="305">
        <v>759</v>
      </c>
      <c r="M107" s="305">
        <v>705</v>
      </c>
      <c r="N107" s="320">
        <v>1851000</v>
      </c>
      <c r="O107" s="321">
        <v>-3.5937499999999997E-2</v>
      </c>
    </row>
    <row r="108" spans="1:15" ht="15">
      <c r="A108" s="278">
        <v>98</v>
      </c>
      <c r="B108" s="411" t="s">
        <v>114</v>
      </c>
      <c r="C108" s="278" t="s">
        <v>151</v>
      </c>
      <c r="D108" s="317">
        <v>33.950000000000003</v>
      </c>
      <c r="E108" s="317">
        <v>33.666666666666664</v>
      </c>
      <c r="F108" s="318">
        <v>33.033333333333331</v>
      </c>
      <c r="G108" s="318">
        <v>32.116666666666667</v>
      </c>
      <c r="H108" s="318">
        <v>31.483333333333334</v>
      </c>
      <c r="I108" s="318">
        <v>34.583333333333329</v>
      </c>
      <c r="J108" s="318">
        <v>35.216666666666669</v>
      </c>
      <c r="K108" s="318">
        <v>36.133333333333326</v>
      </c>
      <c r="L108" s="305">
        <v>34.299999999999997</v>
      </c>
      <c r="M108" s="305">
        <v>32.75</v>
      </c>
      <c r="N108" s="320">
        <v>22066200</v>
      </c>
      <c r="O108" s="321">
        <v>0.15</v>
      </c>
    </row>
    <row r="109" spans="1:15" ht="15">
      <c r="A109" s="278">
        <v>99</v>
      </c>
      <c r="B109" s="411" t="s">
        <v>40</v>
      </c>
      <c r="C109" s="278" t="s">
        <v>262</v>
      </c>
      <c r="D109" s="317">
        <v>2456</v>
      </c>
      <c r="E109" s="317">
        <v>2453.4166666666665</v>
      </c>
      <c r="F109" s="318">
        <v>2377.9333333333329</v>
      </c>
      <c r="G109" s="318">
        <v>2299.8666666666663</v>
      </c>
      <c r="H109" s="318">
        <v>2224.3833333333328</v>
      </c>
      <c r="I109" s="318">
        <v>2531.4833333333331</v>
      </c>
      <c r="J109" s="318">
        <v>2606.9666666666667</v>
      </c>
      <c r="K109" s="318">
        <v>2685.0333333333333</v>
      </c>
      <c r="L109" s="305">
        <v>2528.9</v>
      </c>
      <c r="M109" s="305">
        <v>2375.35</v>
      </c>
      <c r="N109" s="320">
        <v>707000</v>
      </c>
      <c r="O109" s="321">
        <v>0.1109365179132621</v>
      </c>
    </row>
    <row r="110" spans="1:15" ht="15">
      <c r="A110" s="278">
        <v>100</v>
      </c>
      <c r="B110" s="411" t="s">
        <v>103</v>
      </c>
      <c r="C110" s="278" t="s">
        <v>153</v>
      </c>
      <c r="D110" s="317">
        <v>28.5</v>
      </c>
      <c r="E110" s="317">
        <v>28.616666666666664</v>
      </c>
      <c r="F110" s="318">
        <v>28.083333333333329</v>
      </c>
      <c r="G110" s="318">
        <v>27.666666666666664</v>
      </c>
      <c r="H110" s="318">
        <v>27.133333333333329</v>
      </c>
      <c r="I110" s="318">
        <v>29.033333333333328</v>
      </c>
      <c r="J110" s="318">
        <v>29.566666666666666</v>
      </c>
      <c r="K110" s="318">
        <v>29.983333333333327</v>
      </c>
      <c r="L110" s="305">
        <v>29.15</v>
      </c>
      <c r="M110" s="305">
        <v>28.2</v>
      </c>
      <c r="N110" s="320">
        <v>16488000</v>
      </c>
      <c r="O110" s="321">
        <v>-5.0777202072538857E-2</v>
      </c>
    </row>
    <row r="111" spans="1:15" ht="15">
      <c r="A111" s="278">
        <v>101</v>
      </c>
      <c r="B111" s="411" t="s">
        <v>51</v>
      </c>
      <c r="C111" s="278" t="s">
        <v>154</v>
      </c>
      <c r="D111" s="317">
        <v>16963.3</v>
      </c>
      <c r="E111" s="317">
        <v>17116.75</v>
      </c>
      <c r="F111" s="318">
        <v>16754</v>
      </c>
      <c r="G111" s="318">
        <v>16544.7</v>
      </c>
      <c r="H111" s="318">
        <v>16181.95</v>
      </c>
      <c r="I111" s="318">
        <v>17326.05</v>
      </c>
      <c r="J111" s="318">
        <v>17688.8</v>
      </c>
      <c r="K111" s="318">
        <v>17898.099999999999</v>
      </c>
      <c r="L111" s="305">
        <v>17479.5</v>
      </c>
      <c r="M111" s="305">
        <v>16907.45</v>
      </c>
      <c r="N111" s="320">
        <v>344800</v>
      </c>
      <c r="O111" s="321">
        <v>-4.3152490634105728E-2</v>
      </c>
    </row>
    <row r="112" spans="1:15" ht="15">
      <c r="A112" s="278">
        <v>102</v>
      </c>
      <c r="B112" s="411" t="s">
        <v>108</v>
      </c>
      <c r="C112" s="278" t="s">
        <v>155</v>
      </c>
      <c r="D112" s="317">
        <v>1090.05</v>
      </c>
      <c r="E112" s="317">
        <v>1102.1499999999999</v>
      </c>
      <c r="F112" s="318">
        <v>1069.3999999999996</v>
      </c>
      <c r="G112" s="318">
        <v>1048.7499999999998</v>
      </c>
      <c r="H112" s="318">
        <v>1015.9999999999995</v>
      </c>
      <c r="I112" s="318">
        <v>1122.7999999999997</v>
      </c>
      <c r="J112" s="318">
        <v>1155.5500000000002</v>
      </c>
      <c r="K112" s="318">
        <v>1176.1999999999998</v>
      </c>
      <c r="L112" s="305">
        <v>1134.9000000000001</v>
      </c>
      <c r="M112" s="305">
        <v>1081.5</v>
      </c>
      <c r="N112" s="320">
        <v>395625</v>
      </c>
      <c r="O112" s="321">
        <v>7.7630234933605727E-2</v>
      </c>
    </row>
    <row r="113" spans="1:15" ht="15">
      <c r="A113" s="278">
        <v>103</v>
      </c>
      <c r="B113" s="411" t="s">
        <v>114</v>
      </c>
      <c r="C113" s="278" t="s">
        <v>156</v>
      </c>
      <c r="D113" s="317">
        <v>77</v>
      </c>
      <c r="E113" s="317">
        <v>78.36666666666666</v>
      </c>
      <c r="F113" s="318">
        <v>74.98333333333332</v>
      </c>
      <c r="G113" s="318">
        <v>72.966666666666654</v>
      </c>
      <c r="H113" s="318">
        <v>69.583333333333314</v>
      </c>
      <c r="I113" s="318">
        <v>80.383333333333326</v>
      </c>
      <c r="J113" s="318">
        <v>83.76666666666668</v>
      </c>
      <c r="K113" s="318">
        <v>85.783333333333331</v>
      </c>
      <c r="L113" s="305">
        <v>81.75</v>
      </c>
      <c r="M113" s="305">
        <v>76.349999999999994</v>
      </c>
      <c r="N113" s="320">
        <v>23802000</v>
      </c>
      <c r="O113" s="321">
        <v>4.148070359674455E-2</v>
      </c>
    </row>
    <row r="114" spans="1:15" ht="15">
      <c r="A114" s="278">
        <v>104</v>
      </c>
      <c r="B114" s="411" t="s">
        <v>43</v>
      </c>
      <c r="C114" s="278" t="s">
        <v>157</v>
      </c>
      <c r="D114" s="317">
        <v>98.8</v>
      </c>
      <c r="E114" s="317">
        <v>97.100000000000009</v>
      </c>
      <c r="F114" s="318">
        <v>95.15000000000002</v>
      </c>
      <c r="G114" s="318">
        <v>91.500000000000014</v>
      </c>
      <c r="H114" s="318">
        <v>89.550000000000026</v>
      </c>
      <c r="I114" s="318">
        <v>100.75000000000001</v>
      </c>
      <c r="J114" s="318">
        <v>102.7</v>
      </c>
      <c r="K114" s="318">
        <v>106.35000000000001</v>
      </c>
      <c r="L114" s="305">
        <v>99.05</v>
      </c>
      <c r="M114" s="305">
        <v>93.45</v>
      </c>
      <c r="N114" s="320">
        <v>39547200</v>
      </c>
      <c r="O114" s="321">
        <v>1.5030183565356658E-2</v>
      </c>
    </row>
    <row r="115" spans="1:15" ht="15">
      <c r="A115" s="278">
        <v>105</v>
      </c>
      <c r="B115" s="411" t="s">
        <v>74</v>
      </c>
      <c r="C115" s="278" t="s">
        <v>158</v>
      </c>
      <c r="D115" s="317">
        <v>90.9</v>
      </c>
      <c r="E115" s="317">
        <v>91.5</v>
      </c>
      <c r="F115" s="318">
        <v>89.5</v>
      </c>
      <c r="G115" s="318">
        <v>88.1</v>
      </c>
      <c r="H115" s="318">
        <v>86.1</v>
      </c>
      <c r="I115" s="318">
        <v>92.9</v>
      </c>
      <c r="J115" s="318">
        <v>94.9</v>
      </c>
      <c r="K115" s="318">
        <v>96.300000000000011</v>
      </c>
      <c r="L115" s="305">
        <v>93.5</v>
      </c>
      <c r="M115" s="305">
        <v>90.1</v>
      </c>
      <c r="N115" s="320">
        <v>5074707</v>
      </c>
      <c r="O115" s="321">
        <v>-2.9258777633289986E-2</v>
      </c>
    </row>
    <row r="116" spans="1:15" ht="15">
      <c r="A116" s="278">
        <v>106</v>
      </c>
      <c r="B116" s="411" t="s">
        <v>74</v>
      </c>
      <c r="C116" s="278" t="s">
        <v>159</v>
      </c>
      <c r="D116" s="317">
        <v>74</v>
      </c>
      <c r="E116" s="317">
        <v>74.516666666666666</v>
      </c>
      <c r="F116" s="318">
        <v>73.283333333333331</v>
      </c>
      <c r="G116" s="318">
        <v>72.566666666666663</v>
      </c>
      <c r="H116" s="318">
        <v>71.333333333333329</v>
      </c>
      <c r="I116" s="318">
        <v>75.233333333333334</v>
      </c>
      <c r="J116" s="318">
        <v>76.466666666666654</v>
      </c>
      <c r="K116" s="318">
        <v>77.183333333333337</v>
      </c>
      <c r="L116" s="305">
        <v>75.75</v>
      </c>
      <c r="M116" s="305">
        <v>73.8</v>
      </c>
      <c r="N116" s="320">
        <v>53148300</v>
      </c>
      <c r="O116" s="321">
        <v>4.5722256664600123E-3</v>
      </c>
    </row>
    <row r="117" spans="1:15" ht="15">
      <c r="A117" s="278">
        <v>107</v>
      </c>
      <c r="B117" s="411" t="s">
        <v>80</v>
      </c>
      <c r="C117" s="278" t="s">
        <v>160</v>
      </c>
      <c r="D117" s="317">
        <v>17152.650000000001</v>
      </c>
      <c r="E117" s="317">
        <v>17093.083333333332</v>
      </c>
      <c r="F117" s="318">
        <v>16836.016666666663</v>
      </c>
      <c r="G117" s="318">
        <v>16519.383333333331</v>
      </c>
      <c r="H117" s="318">
        <v>16262.316666666662</v>
      </c>
      <c r="I117" s="318">
        <v>17409.716666666664</v>
      </c>
      <c r="J117" s="318">
        <v>17666.783333333336</v>
      </c>
      <c r="K117" s="318">
        <v>17983.416666666664</v>
      </c>
      <c r="L117" s="305">
        <v>17350.150000000001</v>
      </c>
      <c r="M117" s="305">
        <v>16776.45</v>
      </c>
      <c r="N117" s="320">
        <v>129350</v>
      </c>
      <c r="O117" s="321">
        <v>1.0744285993358077E-2</v>
      </c>
    </row>
    <row r="118" spans="1:15" ht="15">
      <c r="A118" s="278">
        <v>108</v>
      </c>
      <c r="B118" s="411" t="s">
        <v>53</v>
      </c>
      <c r="C118" s="278" t="s">
        <v>161</v>
      </c>
      <c r="D118" s="317">
        <v>875.45</v>
      </c>
      <c r="E118" s="317">
        <v>888.81666666666661</v>
      </c>
      <c r="F118" s="318">
        <v>857.63333333333321</v>
      </c>
      <c r="G118" s="318">
        <v>839.81666666666661</v>
      </c>
      <c r="H118" s="318">
        <v>808.63333333333321</v>
      </c>
      <c r="I118" s="318">
        <v>906.63333333333321</v>
      </c>
      <c r="J118" s="318">
        <v>937.81666666666661</v>
      </c>
      <c r="K118" s="318">
        <v>955.63333333333321</v>
      </c>
      <c r="L118" s="305">
        <v>920</v>
      </c>
      <c r="M118" s="305">
        <v>871</v>
      </c>
      <c r="N118" s="320">
        <v>3154272</v>
      </c>
      <c r="O118" s="321">
        <v>4.0252725975746459E-2</v>
      </c>
    </row>
    <row r="119" spans="1:15" ht="15">
      <c r="A119" s="278">
        <v>109</v>
      </c>
      <c r="B119" s="411" t="s">
        <v>74</v>
      </c>
      <c r="C119" s="278" t="s">
        <v>162</v>
      </c>
      <c r="D119" s="317">
        <v>218.75</v>
      </c>
      <c r="E119" s="317">
        <v>218.43333333333331</v>
      </c>
      <c r="F119" s="318">
        <v>211.31666666666661</v>
      </c>
      <c r="G119" s="318">
        <v>203.8833333333333</v>
      </c>
      <c r="H119" s="318">
        <v>196.76666666666659</v>
      </c>
      <c r="I119" s="318">
        <v>225.86666666666662</v>
      </c>
      <c r="J119" s="318">
        <v>232.98333333333335</v>
      </c>
      <c r="K119" s="318">
        <v>240.41666666666663</v>
      </c>
      <c r="L119" s="305">
        <v>225.55</v>
      </c>
      <c r="M119" s="305">
        <v>211</v>
      </c>
      <c r="N119" s="320">
        <v>10386000</v>
      </c>
      <c r="O119" s="321">
        <v>-7.4541284403669729E-3</v>
      </c>
    </row>
    <row r="120" spans="1:15" ht="15">
      <c r="A120" s="278">
        <v>110</v>
      </c>
      <c r="B120" s="411" t="s">
        <v>58</v>
      </c>
      <c r="C120" s="278" t="s">
        <v>163</v>
      </c>
      <c r="D120" s="317">
        <v>89.55</v>
      </c>
      <c r="E120" s="317">
        <v>91.016666666666666</v>
      </c>
      <c r="F120" s="318">
        <v>87.033333333333331</v>
      </c>
      <c r="G120" s="318">
        <v>84.516666666666666</v>
      </c>
      <c r="H120" s="318">
        <v>80.533333333333331</v>
      </c>
      <c r="I120" s="318">
        <v>93.533333333333331</v>
      </c>
      <c r="J120" s="318">
        <v>97.516666666666652</v>
      </c>
      <c r="K120" s="318">
        <v>100.03333333333333</v>
      </c>
      <c r="L120" s="305">
        <v>95</v>
      </c>
      <c r="M120" s="305">
        <v>88.5</v>
      </c>
      <c r="N120" s="320">
        <v>37807600</v>
      </c>
      <c r="O120" s="321">
        <v>2.8157140448490981E-2</v>
      </c>
    </row>
    <row r="121" spans="1:15" ht="15">
      <c r="A121" s="278">
        <v>111</v>
      </c>
      <c r="B121" s="411" t="s">
        <v>51</v>
      </c>
      <c r="C121" s="278" t="s">
        <v>164</v>
      </c>
      <c r="D121" s="317">
        <v>1468.3</v>
      </c>
      <c r="E121" s="317">
        <v>1471.1666666666667</v>
      </c>
      <c r="F121" s="318">
        <v>1443.3333333333335</v>
      </c>
      <c r="G121" s="318">
        <v>1418.3666666666668</v>
      </c>
      <c r="H121" s="318">
        <v>1390.5333333333335</v>
      </c>
      <c r="I121" s="318">
        <v>1496.1333333333334</v>
      </c>
      <c r="J121" s="318">
        <v>1523.9666666666669</v>
      </c>
      <c r="K121" s="318">
        <v>1548.9333333333334</v>
      </c>
      <c r="L121" s="305">
        <v>1499</v>
      </c>
      <c r="M121" s="305">
        <v>1446.2</v>
      </c>
      <c r="N121" s="320">
        <v>2232000</v>
      </c>
      <c r="O121" s="321">
        <v>9.0415913200723331E-3</v>
      </c>
    </row>
    <row r="122" spans="1:15" ht="15">
      <c r="A122" s="278">
        <v>112</v>
      </c>
      <c r="B122" s="411" t="s">
        <v>55</v>
      </c>
      <c r="C122" s="278" t="s">
        <v>165</v>
      </c>
      <c r="D122" s="317">
        <v>32.9</v>
      </c>
      <c r="E122" s="317">
        <v>32.816666666666663</v>
      </c>
      <c r="F122" s="318">
        <v>31.583333333333329</v>
      </c>
      <c r="G122" s="318">
        <v>30.266666666666666</v>
      </c>
      <c r="H122" s="318">
        <v>29.033333333333331</v>
      </c>
      <c r="I122" s="318">
        <v>34.133333333333326</v>
      </c>
      <c r="J122" s="318">
        <v>35.36666666666666</v>
      </c>
      <c r="K122" s="318">
        <v>36.683333333333323</v>
      </c>
      <c r="L122" s="305">
        <v>34.049999999999997</v>
      </c>
      <c r="M122" s="305">
        <v>31.5</v>
      </c>
      <c r="N122" s="320">
        <v>50721300</v>
      </c>
      <c r="O122" s="321">
        <v>1.8160613128957014E-2</v>
      </c>
    </row>
    <row r="123" spans="1:15" ht="15">
      <c r="A123" s="278">
        <v>113</v>
      </c>
      <c r="B123" s="411" t="s">
        <v>43</v>
      </c>
      <c r="C123" s="278" t="s">
        <v>166</v>
      </c>
      <c r="D123" s="317">
        <v>165.75</v>
      </c>
      <c r="E123" s="317">
        <v>165.93333333333334</v>
      </c>
      <c r="F123" s="318">
        <v>162.86666666666667</v>
      </c>
      <c r="G123" s="318">
        <v>159.98333333333335</v>
      </c>
      <c r="H123" s="318">
        <v>156.91666666666669</v>
      </c>
      <c r="I123" s="318">
        <v>168.81666666666666</v>
      </c>
      <c r="J123" s="318">
        <v>171.88333333333333</v>
      </c>
      <c r="K123" s="318">
        <v>174.76666666666665</v>
      </c>
      <c r="L123" s="305">
        <v>169</v>
      </c>
      <c r="M123" s="305">
        <v>163.05000000000001</v>
      </c>
      <c r="N123" s="320">
        <v>38140000</v>
      </c>
      <c r="O123" s="321">
        <v>3.7898726181703336E-3</v>
      </c>
    </row>
    <row r="124" spans="1:15" ht="15">
      <c r="A124" s="278">
        <v>114</v>
      </c>
      <c r="B124" s="411" t="s">
        <v>90</v>
      </c>
      <c r="C124" s="278" t="s">
        <v>167</v>
      </c>
      <c r="D124" s="317">
        <v>1093.6500000000001</v>
      </c>
      <c r="E124" s="317">
        <v>1107.8500000000001</v>
      </c>
      <c r="F124" s="318">
        <v>1063.8000000000002</v>
      </c>
      <c r="G124" s="318">
        <v>1033.95</v>
      </c>
      <c r="H124" s="318">
        <v>989.90000000000009</v>
      </c>
      <c r="I124" s="318">
        <v>1137.7000000000003</v>
      </c>
      <c r="J124" s="318">
        <v>1181.75</v>
      </c>
      <c r="K124" s="318">
        <v>1211.6000000000004</v>
      </c>
      <c r="L124" s="305">
        <v>1151.9000000000001</v>
      </c>
      <c r="M124" s="305">
        <v>1078</v>
      </c>
      <c r="N124" s="320">
        <v>1494000</v>
      </c>
      <c r="O124" s="321">
        <v>2.8925619834710745E-2</v>
      </c>
    </row>
    <row r="125" spans="1:15" ht="15">
      <c r="A125" s="278">
        <v>115</v>
      </c>
      <c r="B125" s="411" t="s">
        <v>38</v>
      </c>
      <c r="C125" s="278" t="s">
        <v>168</v>
      </c>
      <c r="D125" s="317">
        <v>553.65</v>
      </c>
      <c r="E125" s="317">
        <v>552.58333333333326</v>
      </c>
      <c r="F125" s="318">
        <v>542.61666666666656</v>
      </c>
      <c r="G125" s="318">
        <v>531.58333333333326</v>
      </c>
      <c r="H125" s="318">
        <v>521.61666666666656</v>
      </c>
      <c r="I125" s="318">
        <v>563.61666666666656</v>
      </c>
      <c r="J125" s="318">
        <v>573.58333333333326</v>
      </c>
      <c r="K125" s="318">
        <v>584.61666666666656</v>
      </c>
      <c r="L125" s="305">
        <v>562.54999999999995</v>
      </c>
      <c r="M125" s="305">
        <v>541.54999999999995</v>
      </c>
      <c r="N125" s="320">
        <v>678400</v>
      </c>
      <c r="O125" s="321">
        <v>5.7356608478802994E-2</v>
      </c>
    </row>
    <row r="126" spans="1:15" ht="15">
      <c r="A126" s="278">
        <v>116</v>
      </c>
      <c r="B126" s="411" t="s">
        <v>55</v>
      </c>
      <c r="C126" s="278" t="s">
        <v>169</v>
      </c>
      <c r="D126" s="317">
        <v>119.8</v>
      </c>
      <c r="E126" s="317">
        <v>123.36666666666667</v>
      </c>
      <c r="F126" s="318">
        <v>115.43333333333334</v>
      </c>
      <c r="G126" s="318">
        <v>111.06666666666666</v>
      </c>
      <c r="H126" s="318">
        <v>103.13333333333333</v>
      </c>
      <c r="I126" s="318">
        <v>127.73333333333335</v>
      </c>
      <c r="J126" s="318">
        <v>135.66666666666669</v>
      </c>
      <c r="K126" s="318">
        <v>140.03333333333336</v>
      </c>
      <c r="L126" s="305">
        <v>131.30000000000001</v>
      </c>
      <c r="M126" s="305">
        <v>119</v>
      </c>
      <c r="N126" s="320">
        <v>21174000</v>
      </c>
      <c r="O126" s="321">
        <v>1.5685710174125775E-2</v>
      </c>
    </row>
    <row r="127" spans="1:15" ht="15">
      <c r="A127" s="278">
        <v>117</v>
      </c>
      <c r="B127" s="411" t="s">
        <v>43</v>
      </c>
      <c r="C127" s="278" t="s">
        <v>170</v>
      </c>
      <c r="D127" s="317">
        <v>94.45</v>
      </c>
      <c r="E127" s="317">
        <v>95.466666666666654</v>
      </c>
      <c r="F127" s="318">
        <v>92.583333333333314</v>
      </c>
      <c r="G127" s="318">
        <v>90.716666666666654</v>
      </c>
      <c r="H127" s="318">
        <v>87.833333333333314</v>
      </c>
      <c r="I127" s="318">
        <v>97.333333333333314</v>
      </c>
      <c r="J127" s="318">
        <v>100.21666666666667</v>
      </c>
      <c r="K127" s="318">
        <v>102.08333333333331</v>
      </c>
      <c r="L127" s="305">
        <v>98.35</v>
      </c>
      <c r="M127" s="305">
        <v>93.6</v>
      </c>
      <c r="N127" s="320">
        <v>23286000</v>
      </c>
      <c r="O127" s="321">
        <v>4.9197307094769552E-3</v>
      </c>
    </row>
    <row r="128" spans="1:15" ht="15">
      <c r="A128" s="278">
        <v>118</v>
      </c>
      <c r="B128" s="411" t="s">
        <v>74</v>
      </c>
      <c r="C128" s="278" t="s">
        <v>171</v>
      </c>
      <c r="D128" s="317">
        <v>1243.8</v>
      </c>
      <c r="E128" s="317">
        <v>1234.1333333333334</v>
      </c>
      <c r="F128" s="318">
        <v>1212.2666666666669</v>
      </c>
      <c r="G128" s="318">
        <v>1180.7333333333333</v>
      </c>
      <c r="H128" s="318">
        <v>1158.8666666666668</v>
      </c>
      <c r="I128" s="318">
        <v>1265.666666666667</v>
      </c>
      <c r="J128" s="318">
        <v>1287.5333333333333</v>
      </c>
      <c r="K128" s="318">
        <v>1319.0666666666671</v>
      </c>
      <c r="L128" s="305">
        <v>1256</v>
      </c>
      <c r="M128" s="305">
        <v>1202.5999999999999</v>
      </c>
      <c r="N128" s="320">
        <v>42982000</v>
      </c>
      <c r="O128" s="321">
        <v>2.0841002743174721E-2</v>
      </c>
    </row>
    <row r="129" spans="1:15" ht="15">
      <c r="A129" s="278">
        <v>119</v>
      </c>
      <c r="B129" s="411" t="s">
        <v>114</v>
      </c>
      <c r="C129" s="278" t="s">
        <v>172</v>
      </c>
      <c r="D129" s="317">
        <v>27.5</v>
      </c>
      <c r="E129" s="317">
        <v>27.816666666666666</v>
      </c>
      <c r="F129" s="318">
        <v>27.033333333333331</v>
      </c>
      <c r="G129" s="318">
        <v>26.566666666666666</v>
      </c>
      <c r="H129" s="318">
        <v>25.783333333333331</v>
      </c>
      <c r="I129" s="318">
        <v>28.283333333333331</v>
      </c>
      <c r="J129" s="318">
        <v>29.06666666666667</v>
      </c>
      <c r="K129" s="318">
        <v>29.533333333333331</v>
      </c>
      <c r="L129" s="305">
        <v>28.6</v>
      </c>
      <c r="M129" s="305">
        <v>27.35</v>
      </c>
      <c r="N129" s="320">
        <v>37994000</v>
      </c>
      <c r="O129" s="321">
        <v>0.16908212560386474</v>
      </c>
    </row>
    <row r="130" spans="1:15" ht="15">
      <c r="A130" s="278">
        <v>120</v>
      </c>
      <c r="B130" s="411" t="s">
        <v>55</v>
      </c>
      <c r="C130" s="278" t="s">
        <v>173</v>
      </c>
      <c r="D130" s="317">
        <v>192.85</v>
      </c>
      <c r="E130" s="317">
        <v>193.75</v>
      </c>
      <c r="F130" s="318">
        <v>189.35</v>
      </c>
      <c r="G130" s="318">
        <v>185.85</v>
      </c>
      <c r="H130" s="318">
        <v>181.45</v>
      </c>
      <c r="I130" s="318">
        <v>197.25</v>
      </c>
      <c r="J130" s="318">
        <v>201.64999999999998</v>
      </c>
      <c r="K130" s="318">
        <v>205.15</v>
      </c>
      <c r="L130" s="305">
        <v>198.15</v>
      </c>
      <c r="M130" s="305">
        <v>190.25</v>
      </c>
      <c r="N130" s="320">
        <v>94719000</v>
      </c>
      <c r="O130" s="321">
        <v>7.5310336024507771E-3</v>
      </c>
    </row>
    <row r="131" spans="1:15" ht="15">
      <c r="A131" s="278">
        <v>121</v>
      </c>
      <c r="B131" s="411" t="s">
        <v>38</v>
      </c>
      <c r="C131" s="278" t="s">
        <v>174</v>
      </c>
      <c r="D131" s="317">
        <v>19024.150000000001</v>
      </c>
      <c r="E131" s="317">
        <v>19078.266666666666</v>
      </c>
      <c r="F131" s="318">
        <v>18859.383333333331</v>
      </c>
      <c r="G131" s="318">
        <v>18694.616666666665</v>
      </c>
      <c r="H131" s="318">
        <v>18475.73333333333</v>
      </c>
      <c r="I131" s="318">
        <v>19243.033333333333</v>
      </c>
      <c r="J131" s="318">
        <v>19461.916666666672</v>
      </c>
      <c r="K131" s="318">
        <v>19626.683333333334</v>
      </c>
      <c r="L131" s="305">
        <v>19297.150000000001</v>
      </c>
      <c r="M131" s="305">
        <v>18913.5</v>
      </c>
      <c r="N131" s="320">
        <v>146650</v>
      </c>
      <c r="O131" s="321">
        <v>1.6285516285516284E-2</v>
      </c>
    </row>
    <row r="132" spans="1:15" ht="15">
      <c r="A132" s="278">
        <v>122</v>
      </c>
      <c r="B132" s="411" t="s">
        <v>65</v>
      </c>
      <c r="C132" s="278" t="s">
        <v>175</v>
      </c>
      <c r="D132" s="317">
        <v>1179.55</v>
      </c>
      <c r="E132" s="317">
        <v>1189.55</v>
      </c>
      <c r="F132" s="318">
        <v>1164.0999999999999</v>
      </c>
      <c r="G132" s="318">
        <v>1148.6499999999999</v>
      </c>
      <c r="H132" s="318">
        <v>1123.1999999999998</v>
      </c>
      <c r="I132" s="318">
        <v>1205</v>
      </c>
      <c r="J132" s="318">
        <v>1230.4500000000003</v>
      </c>
      <c r="K132" s="318">
        <v>1245.9000000000001</v>
      </c>
      <c r="L132" s="305">
        <v>1215</v>
      </c>
      <c r="M132" s="305">
        <v>1174.0999999999999</v>
      </c>
      <c r="N132" s="320">
        <v>1273800</v>
      </c>
      <c r="O132" s="321">
        <v>8.2716586852416198E-3</v>
      </c>
    </row>
    <row r="133" spans="1:15" ht="15">
      <c r="A133" s="278">
        <v>123</v>
      </c>
      <c r="B133" s="411" t="s">
        <v>80</v>
      </c>
      <c r="C133" s="278" t="s">
        <v>176</v>
      </c>
      <c r="D133" s="317">
        <v>3353.8</v>
      </c>
      <c r="E133" s="317">
        <v>3372.4500000000003</v>
      </c>
      <c r="F133" s="318">
        <v>3300.2000000000007</v>
      </c>
      <c r="G133" s="318">
        <v>3246.6000000000004</v>
      </c>
      <c r="H133" s="318">
        <v>3174.3500000000008</v>
      </c>
      <c r="I133" s="318">
        <v>3426.0500000000006</v>
      </c>
      <c r="J133" s="318">
        <v>3498.2999999999997</v>
      </c>
      <c r="K133" s="318">
        <v>3551.9000000000005</v>
      </c>
      <c r="L133" s="305">
        <v>3444.7</v>
      </c>
      <c r="M133" s="305">
        <v>3318.85</v>
      </c>
      <c r="N133" s="320">
        <v>511250</v>
      </c>
      <c r="O133" s="321">
        <v>3.7018255578093309E-2</v>
      </c>
    </row>
    <row r="134" spans="1:15" ht="15">
      <c r="A134" s="278">
        <v>124</v>
      </c>
      <c r="B134" s="411" t="s">
        <v>58</v>
      </c>
      <c r="C134" s="278" t="s">
        <v>177</v>
      </c>
      <c r="D134" s="317">
        <v>681.75</v>
      </c>
      <c r="E134" s="317">
        <v>720.56666666666661</v>
      </c>
      <c r="F134" s="318">
        <v>637.23333333333323</v>
      </c>
      <c r="G134" s="318">
        <v>592.71666666666658</v>
      </c>
      <c r="H134" s="318">
        <v>509.38333333333321</v>
      </c>
      <c r="I134" s="318">
        <v>765.08333333333326</v>
      </c>
      <c r="J134" s="318">
        <v>848.41666666666674</v>
      </c>
      <c r="K134" s="318">
        <v>892.93333333333328</v>
      </c>
      <c r="L134" s="305">
        <v>803.9</v>
      </c>
      <c r="M134" s="305">
        <v>676.05</v>
      </c>
      <c r="N134" s="320">
        <v>2551800</v>
      </c>
      <c r="O134" s="321">
        <v>2.6798647996137133E-2</v>
      </c>
    </row>
    <row r="135" spans="1:15" ht="15">
      <c r="A135" s="278">
        <v>125</v>
      </c>
      <c r="B135" s="411" t="s">
        <v>53</v>
      </c>
      <c r="C135" s="278" t="s">
        <v>179</v>
      </c>
      <c r="D135" s="317">
        <v>472.9</v>
      </c>
      <c r="E135" s="317">
        <v>465.93333333333334</v>
      </c>
      <c r="F135" s="318">
        <v>457.36666666666667</v>
      </c>
      <c r="G135" s="318">
        <v>441.83333333333331</v>
      </c>
      <c r="H135" s="318">
        <v>433.26666666666665</v>
      </c>
      <c r="I135" s="318">
        <v>481.4666666666667</v>
      </c>
      <c r="J135" s="318">
        <v>490.03333333333342</v>
      </c>
      <c r="K135" s="318">
        <v>505.56666666666672</v>
      </c>
      <c r="L135" s="305">
        <v>474.5</v>
      </c>
      <c r="M135" s="305">
        <v>450.4</v>
      </c>
      <c r="N135" s="320">
        <v>47473750</v>
      </c>
      <c r="O135" s="321">
        <v>-1.3378708370135606E-2</v>
      </c>
    </row>
    <row r="136" spans="1:15" ht="15">
      <c r="A136" s="278">
        <v>126</v>
      </c>
      <c r="B136" s="411" t="s">
        <v>90</v>
      </c>
      <c r="C136" s="278" t="s">
        <v>180</v>
      </c>
      <c r="D136" s="317">
        <v>374.05</v>
      </c>
      <c r="E136" s="317">
        <v>371.98333333333335</v>
      </c>
      <c r="F136" s="318">
        <v>362.61666666666667</v>
      </c>
      <c r="G136" s="318">
        <v>351.18333333333334</v>
      </c>
      <c r="H136" s="318">
        <v>341.81666666666666</v>
      </c>
      <c r="I136" s="318">
        <v>383.41666666666669</v>
      </c>
      <c r="J136" s="318">
        <v>392.78333333333336</v>
      </c>
      <c r="K136" s="318">
        <v>404.2166666666667</v>
      </c>
      <c r="L136" s="305">
        <v>381.35</v>
      </c>
      <c r="M136" s="305">
        <v>360.55</v>
      </c>
      <c r="N136" s="320">
        <v>4370400</v>
      </c>
      <c r="O136" s="321">
        <v>-1.2472885032537961E-2</v>
      </c>
    </row>
    <row r="137" spans="1:15" ht="15">
      <c r="A137" s="278">
        <v>127</v>
      </c>
      <c r="B137" s="411" t="s">
        <v>181</v>
      </c>
      <c r="C137" s="278" t="s">
        <v>182</v>
      </c>
      <c r="D137" s="317">
        <v>256.35000000000002</v>
      </c>
      <c r="E137" s="317">
        <v>255.9</v>
      </c>
      <c r="F137" s="318">
        <v>251.45</v>
      </c>
      <c r="G137" s="318">
        <v>246.54999999999998</v>
      </c>
      <c r="H137" s="318">
        <v>242.09999999999997</v>
      </c>
      <c r="I137" s="318">
        <v>260.8</v>
      </c>
      <c r="J137" s="318">
        <v>265.25</v>
      </c>
      <c r="K137" s="318">
        <v>270.15000000000003</v>
      </c>
      <c r="L137" s="305">
        <v>260.35000000000002</v>
      </c>
      <c r="M137" s="305">
        <v>251</v>
      </c>
      <c r="N137" s="320">
        <v>1282500</v>
      </c>
      <c r="O137" s="321">
        <v>3.1114327062228653E-2</v>
      </c>
    </row>
    <row r="138" spans="1:15" ht="15">
      <c r="A138" s="278">
        <v>128</v>
      </c>
      <c r="B138" s="411" t="s">
        <v>40</v>
      </c>
      <c r="C138" s="278" t="s">
        <v>3467</v>
      </c>
      <c r="D138" s="317">
        <v>325.2</v>
      </c>
      <c r="E138" s="317">
        <v>326.84999999999997</v>
      </c>
      <c r="F138" s="318">
        <v>320.79999999999995</v>
      </c>
      <c r="G138" s="318">
        <v>316.39999999999998</v>
      </c>
      <c r="H138" s="318">
        <v>310.34999999999997</v>
      </c>
      <c r="I138" s="318">
        <v>331.24999999999994</v>
      </c>
      <c r="J138" s="318">
        <v>337.3</v>
      </c>
      <c r="K138" s="318">
        <v>341.69999999999993</v>
      </c>
      <c r="L138" s="305">
        <v>332.9</v>
      </c>
      <c r="M138" s="305">
        <v>322.45</v>
      </c>
      <c r="N138" s="320">
        <v>7522200</v>
      </c>
      <c r="O138" s="321">
        <v>-2.6894865525672371E-2</v>
      </c>
    </row>
    <row r="139" spans="1:15" ht="15">
      <c r="A139" s="278">
        <v>129</v>
      </c>
      <c r="B139" s="411" t="s">
        <v>45</v>
      </c>
      <c r="C139" s="278" t="s">
        <v>184</v>
      </c>
      <c r="D139" s="317">
        <v>80.3</v>
      </c>
      <c r="E139" s="317">
        <v>79.883333333333326</v>
      </c>
      <c r="F139" s="318">
        <v>76.166666666666657</v>
      </c>
      <c r="G139" s="318">
        <v>72.033333333333331</v>
      </c>
      <c r="H139" s="318">
        <v>68.316666666666663</v>
      </c>
      <c r="I139" s="318">
        <v>84.016666666666652</v>
      </c>
      <c r="J139" s="318">
        <v>87.73333333333332</v>
      </c>
      <c r="K139" s="318">
        <v>91.866666666666646</v>
      </c>
      <c r="L139" s="305">
        <v>83.6</v>
      </c>
      <c r="M139" s="305">
        <v>75.75</v>
      </c>
      <c r="N139" s="320">
        <v>57263100</v>
      </c>
      <c r="O139" s="321">
        <v>-3.331881533101045E-2</v>
      </c>
    </row>
    <row r="140" spans="1:15" ht="15">
      <c r="A140" s="278">
        <v>130</v>
      </c>
      <c r="B140" s="411" t="s">
        <v>43</v>
      </c>
      <c r="C140" s="278" t="s">
        <v>186</v>
      </c>
      <c r="D140" s="317">
        <v>33.549999999999997</v>
      </c>
      <c r="E140" s="317">
        <v>33.883333333333333</v>
      </c>
      <c r="F140" s="318">
        <v>32.966666666666669</v>
      </c>
      <c r="G140" s="318">
        <v>32.383333333333333</v>
      </c>
      <c r="H140" s="318">
        <v>31.466666666666669</v>
      </c>
      <c r="I140" s="318">
        <v>34.466666666666669</v>
      </c>
      <c r="J140" s="318">
        <v>35.38333333333334</v>
      </c>
      <c r="K140" s="318">
        <v>35.966666666666669</v>
      </c>
      <c r="L140" s="305">
        <v>34.799999999999997</v>
      </c>
      <c r="M140" s="305">
        <v>33.299999999999997</v>
      </c>
      <c r="N140" s="320">
        <v>48744000</v>
      </c>
      <c r="O140" s="321">
        <v>6.7192118226600983E-2</v>
      </c>
    </row>
    <row r="141" spans="1:15" ht="15">
      <c r="A141" s="278">
        <v>131</v>
      </c>
      <c r="B141" s="411" t="s">
        <v>114</v>
      </c>
      <c r="C141" s="278" t="s">
        <v>187</v>
      </c>
      <c r="D141" s="317">
        <v>285.55</v>
      </c>
      <c r="E141" s="317">
        <v>288.33333333333331</v>
      </c>
      <c r="F141" s="318">
        <v>281.46666666666664</v>
      </c>
      <c r="G141" s="318">
        <v>277.38333333333333</v>
      </c>
      <c r="H141" s="318">
        <v>270.51666666666665</v>
      </c>
      <c r="I141" s="318">
        <v>292.41666666666663</v>
      </c>
      <c r="J141" s="318">
        <v>299.2833333333333</v>
      </c>
      <c r="K141" s="318">
        <v>303.36666666666662</v>
      </c>
      <c r="L141" s="305">
        <v>295.2</v>
      </c>
      <c r="M141" s="305">
        <v>284.25</v>
      </c>
      <c r="N141" s="320">
        <v>14938500</v>
      </c>
      <c r="O141" s="321">
        <v>6.8906300311258994E-2</v>
      </c>
    </row>
    <row r="142" spans="1:15" ht="15">
      <c r="A142" s="278">
        <v>132</v>
      </c>
      <c r="B142" s="411" t="s">
        <v>108</v>
      </c>
      <c r="C142" s="278" t="s">
        <v>188</v>
      </c>
      <c r="D142" s="317">
        <v>1820.25</v>
      </c>
      <c r="E142" s="317">
        <v>1819.1166666666668</v>
      </c>
      <c r="F142" s="318">
        <v>1804.5833333333335</v>
      </c>
      <c r="G142" s="318">
        <v>1788.9166666666667</v>
      </c>
      <c r="H142" s="318">
        <v>1774.3833333333334</v>
      </c>
      <c r="I142" s="318">
        <v>1834.7833333333335</v>
      </c>
      <c r="J142" s="318">
        <v>1849.3166666666668</v>
      </c>
      <c r="K142" s="318">
        <v>1864.9833333333336</v>
      </c>
      <c r="L142" s="305">
        <v>1833.65</v>
      </c>
      <c r="M142" s="305">
        <v>1803.45</v>
      </c>
      <c r="N142" s="320">
        <v>15690750</v>
      </c>
      <c r="O142" s="321">
        <v>6.6238973536487571E-3</v>
      </c>
    </row>
    <row r="143" spans="1:15" ht="15">
      <c r="A143" s="278">
        <v>133</v>
      </c>
      <c r="B143" s="411" t="s">
        <v>108</v>
      </c>
      <c r="C143" s="278" t="s">
        <v>189</v>
      </c>
      <c r="D143" s="317">
        <v>524.15</v>
      </c>
      <c r="E143" s="317">
        <v>523.18333333333328</v>
      </c>
      <c r="F143" s="318">
        <v>513.91666666666652</v>
      </c>
      <c r="G143" s="318">
        <v>503.68333333333328</v>
      </c>
      <c r="H143" s="318">
        <v>494.41666666666652</v>
      </c>
      <c r="I143" s="318">
        <v>533.41666666666652</v>
      </c>
      <c r="J143" s="318">
        <v>542.68333333333317</v>
      </c>
      <c r="K143" s="318">
        <v>552.91666666666652</v>
      </c>
      <c r="L143" s="305">
        <v>532.45000000000005</v>
      </c>
      <c r="M143" s="305">
        <v>512.95000000000005</v>
      </c>
      <c r="N143" s="320">
        <v>13903200</v>
      </c>
      <c r="O143" s="321">
        <v>-8.9812676417757257E-3</v>
      </c>
    </row>
    <row r="144" spans="1:15" ht="15">
      <c r="A144" s="278">
        <v>134</v>
      </c>
      <c r="B144" s="411" t="s">
        <v>51</v>
      </c>
      <c r="C144" s="278" t="s">
        <v>190</v>
      </c>
      <c r="D144" s="317">
        <v>974.45</v>
      </c>
      <c r="E144" s="317">
        <v>972.7833333333333</v>
      </c>
      <c r="F144" s="318">
        <v>960.41666666666663</v>
      </c>
      <c r="G144" s="318">
        <v>946.38333333333333</v>
      </c>
      <c r="H144" s="318">
        <v>934.01666666666665</v>
      </c>
      <c r="I144" s="318">
        <v>986.81666666666661</v>
      </c>
      <c r="J144" s="318">
        <v>999.18333333333339</v>
      </c>
      <c r="K144" s="318">
        <v>1013.2166666666666</v>
      </c>
      <c r="L144" s="305">
        <v>985.15</v>
      </c>
      <c r="M144" s="305">
        <v>958.75</v>
      </c>
      <c r="N144" s="320">
        <v>6854250</v>
      </c>
      <c r="O144" s="321">
        <v>2.478134110787172E-2</v>
      </c>
    </row>
    <row r="145" spans="1:15" ht="15">
      <c r="A145" s="278">
        <v>135</v>
      </c>
      <c r="B145" s="411" t="s">
        <v>53</v>
      </c>
      <c r="C145" s="278" t="s">
        <v>191</v>
      </c>
      <c r="D145" s="317">
        <v>2336.4499999999998</v>
      </c>
      <c r="E145" s="317">
        <v>2333.4666666666667</v>
      </c>
      <c r="F145" s="318">
        <v>2266.9333333333334</v>
      </c>
      <c r="G145" s="318">
        <v>2197.4166666666665</v>
      </c>
      <c r="H145" s="318">
        <v>2130.8833333333332</v>
      </c>
      <c r="I145" s="318">
        <v>2402.9833333333336</v>
      </c>
      <c r="J145" s="318">
        <v>2469.5166666666673</v>
      </c>
      <c r="K145" s="318">
        <v>2539.0333333333338</v>
      </c>
      <c r="L145" s="305">
        <v>2400</v>
      </c>
      <c r="M145" s="305">
        <v>2263.9499999999998</v>
      </c>
      <c r="N145" s="320">
        <v>802000</v>
      </c>
      <c r="O145" s="321">
        <v>-3.4897713598074608E-2</v>
      </c>
    </row>
    <row r="146" spans="1:15" ht="15">
      <c r="A146" s="278">
        <v>136</v>
      </c>
      <c r="B146" s="411" t="s">
        <v>43</v>
      </c>
      <c r="C146" s="278" t="s">
        <v>192</v>
      </c>
      <c r="D146" s="317">
        <v>297.3</v>
      </c>
      <c r="E146" s="317">
        <v>301</v>
      </c>
      <c r="F146" s="318">
        <v>292.60000000000002</v>
      </c>
      <c r="G146" s="318">
        <v>287.90000000000003</v>
      </c>
      <c r="H146" s="318">
        <v>279.50000000000006</v>
      </c>
      <c r="I146" s="318">
        <v>305.7</v>
      </c>
      <c r="J146" s="318">
        <v>314.09999999999997</v>
      </c>
      <c r="K146" s="318">
        <v>318.79999999999995</v>
      </c>
      <c r="L146" s="305">
        <v>309.39999999999998</v>
      </c>
      <c r="M146" s="305">
        <v>296.3</v>
      </c>
      <c r="N146" s="320">
        <v>1440000</v>
      </c>
      <c r="O146" s="321">
        <v>3.4482758620689655E-2</v>
      </c>
    </row>
    <row r="147" spans="1:15" ht="15">
      <c r="A147" s="278">
        <v>137</v>
      </c>
      <c r="B147" s="411" t="s">
        <v>45</v>
      </c>
      <c r="C147" s="278" t="s">
        <v>193</v>
      </c>
      <c r="D147" s="317">
        <v>305.64999999999998</v>
      </c>
      <c r="E147" s="317">
        <v>309.05</v>
      </c>
      <c r="F147" s="318">
        <v>297.3</v>
      </c>
      <c r="G147" s="318">
        <v>288.95</v>
      </c>
      <c r="H147" s="318">
        <v>277.2</v>
      </c>
      <c r="I147" s="318">
        <v>317.40000000000003</v>
      </c>
      <c r="J147" s="318">
        <v>329.15000000000003</v>
      </c>
      <c r="K147" s="318">
        <v>337.50000000000006</v>
      </c>
      <c r="L147" s="305">
        <v>320.8</v>
      </c>
      <c r="M147" s="305">
        <v>300.7</v>
      </c>
      <c r="N147" s="320">
        <v>3931200</v>
      </c>
      <c r="O147" s="321">
        <v>-2.0847343644922665E-2</v>
      </c>
    </row>
    <row r="148" spans="1:15" ht="15">
      <c r="A148" s="278">
        <v>138</v>
      </c>
      <c r="B148" s="411" t="s">
        <v>51</v>
      </c>
      <c r="C148" s="278" t="s">
        <v>194</v>
      </c>
      <c r="D148" s="317">
        <v>924.4</v>
      </c>
      <c r="E148" s="317">
        <v>928.23333333333323</v>
      </c>
      <c r="F148" s="318">
        <v>913.16666666666652</v>
      </c>
      <c r="G148" s="318">
        <v>901.93333333333328</v>
      </c>
      <c r="H148" s="318">
        <v>886.86666666666656</v>
      </c>
      <c r="I148" s="318">
        <v>939.46666666666647</v>
      </c>
      <c r="J148" s="318">
        <v>954.5333333333333</v>
      </c>
      <c r="K148" s="318">
        <v>965.76666666666642</v>
      </c>
      <c r="L148" s="305">
        <v>943.3</v>
      </c>
      <c r="M148" s="305">
        <v>917</v>
      </c>
      <c r="N148" s="320">
        <v>504000</v>
      </c>
      <c r="O148" s="321">
        <v>-3.8718291054739652E-2</v>
      </c>
    </row>
    <row r="149" spans="1:15" ht="15">
      <c r="A149" s="278">
        <v>139</v>
      </c>
      <c r="B149" s="411" t="s">
        <v>58</v>
      </c>
      <c r="C149" s="278" t="s">
        <v>195</v>
      </c>
      <c r="D149" s="317">
        <v>178.1</v>
      </c>
      <c r="E149" s="317">
        <v>184.45000000000002</v>
      </c>
      <c r="F149" s="318">
        <v>169.90000000000003</v>
      </c>
      <c r="G149" s="318">
        <v>161.70000000000002</v>
      </c>
      <c r="H149" s="318">
        <v>147.15000000000003</v>
      </c>
      <c r="I149" s="318">
        <v>192.65000000000003</v>
      </c>
      <c r="J149" s="318">
        <v>207.20000000000005</v>
      </c>
      <c r="K149" s="318">
        <v>215.40000000000003</v>
      </c>
      <c r="L149" s="305">
        <v>199</v>
      </c>
      <c r="M149" s="305">
        <v>176.25</v>
      </c>
      <c r="N149" s="320">
        <v>2555100</v>
      </c>
      <c r="O149" s="321">
        <v>7.5876879026485322E-2</v>
      </c>
    </row>
    <row r="150" spans="1:15" ht="15">
      <c r="A150" s="278">
        <v>140</v>
      </c>
      <c r="B150" s="411" t="s">
        <v>38</v>
      </c>
      <c r="C150" s="278" t="s">
        <v>196</v>
      </c>
      <c r="D150" s="317">
        <v>3523.9</v>
      </c>
      <c r="E150" s="317">
        <v>3527.2666666666664</v>
      </c>
      <c r="F150" s="318">
        <v>3485.7833333333328</v>
      </c>
      <c r="G150" s="318">
        <v>3447.6666666666665</v>
      </c>
      <c r="H150" s="318">
        <v>3406.1833333333329</v>
      </c>
      <c r="I150" s="318">
        <v>3565.3833333333328</v>
      </c>
      <c r="J150" s="318">
        <v>3606.8666666666663</v>
      </c>
      <c r="K150" s="318">
        <v>3644.9833333333327</v>
      </c>
      <c r="L150" s="305">
        <v>3568.75</v>
      </c>
      <c r="M150" s="305">
        <v>3489.15</v>
      </c>
      <c r="N150" s="320">
        <v>1877600</v>
      </c>
      <c r="O150" s="321">
        <v>3.5275253874933192E-3</v>
      </c>
    </row>
    <row r="151" spans="1:15" ht="15">
      <c r="A151" s="278">
        <v>141</v>
      </c>
      <c r="B151" s="411" t="s">
        <v>181</v>
      </c>
      <c r="C151" s="278" t="s">
        <v>198</v>
      </c>
      <c r="D151" s="317">
        <v>355.9</v>
      </c>
      <c r="E151" s="317">
        <v>359.2166666666667</v>
      </c>
      <c r="F151" s="318">
        <v>349.18333333333339</v>
      </c>
      <c r="G151" s="318">
        <v>342.4666666666667</v>
      </c>
      <c r="H151" s="318">
        <v>332.43333333333339</v>
      </c>
      <c r="I151" s="318">
        <v>365.93333333333339</v>
      </c>
      <c r="J151" s="318">
        <v>375.9666666666667</v>
      </c>
      <c r="K151" s="318">
        <v>382.68333333333339</v>
      </c>
      <c r="L151" s="305">
        <v>369.25</v>
      </c>
      <c r="M151" s="305">
        <v>352.5</v>
      </c>
      <c r="N151" s="320">
        <v>14022000</v>
      </c>
      <c r="O151" s="321">
        <v>1.425688431742725E-2</v>
      </c>
    </row>
    <row r="152" spans="1:15" ht="15">
      <c r="A152" s="278">
        <v>142</v>
      </c>
      <c r="B152" s="411" t="s">
        <v>114</v>
      </c>
      <c r="C152" s="278" t="s">
        <v>199</v>
      </c>
      <c r="D152" s="317">
        <v>81.5</v>
      </c>
      <c r="E152" s="317">
        <v>82.86666666666666</v>
      </c>
      <c r="F152" s="318">
        <v>79.48333333333332</v>
      </c>
      <c r="G152" s="318">
        <v>77.466666666666654</v>
      </c>
      <c r="H152" s="318">
        <v>74.083333333333314</v>
      </c>
      <c r="I152" s="318">
        <v>84.883333333333326</v>
      </c>
      <c r="J152" s="318">
        <v>88.26666666666668</v>
      </c>
      <c r="K152" s="318">
        <v>90.283333333333331</v>
      </c>
      <c r="L152" s="305">
        <v>86.25</v>
      </c>
      <c r="M152" s="305">
        <v>80.849999999999994</v>
      </c>
      <c r="N152" s="320">
        <v>90426000</v>
      </c>
      <c r="O152" s="321">
        <v>-1.2800427954606244E-2</v>
      </c>
    </row>
    <row r="153" spans="1:15" ht="15">
      <c r="A153" s="278">
        <v>143</v>
      </c>
      <c r="B153" s="411" t="s">
        <v>65</v>
      </c>
      <c r="C153" s="278" t="s">
        <v>200</v>
      </c>
      <c r="D153" s="317">
        <v>522.79999999999995</v>
      </c>
      <c r="E153" s="317">
        <v>524.93333333333328</v>
      </c>
      <c r="F153" s="318">
        <v>517.56666666666661</v>
      </c>
      <c r="G153" s="318">
        <v>512.33333333333337</v>
      </c>
      <c r="H153" s="318">
        <v>504.9666666666667</v>
      </c>
      <c r="I153" s="318">
        <v>530.16666666666652</v>
      </c>
      <c r="J153" s="318">
        <v>537.53333333333308</v>
      </c>
      <c r="K153" s="318">
        <v>542.76666666666642</v>
      </c>
      <c r="L153" s="305">
        <v>532.29999999999995</v>
      </c>
      <c r="M153" s="305">
        <v>519.70000000000005</v>
      </c>
      <c r="N153" s="320">
        <v>1569000</v>
      </c>
      <c r="O153" s="321">
        <v>-3.5648432698217582E-2</v>
      </c>
    </row>
    <row r="154" spans="1:15" ht="15">
      <c r="A154" s="278">
        <v>144</v>
      </c>
      <c r="B154" s="411" t="s">
        <v>108</v>
      </c>
      <c r="C154" s="278" t="s">
        <v>201</v>
      </c>
      <c r="D154" s="317">
        <v>181.75</v>
      </c>
      <c r="E154" s="317">
        <v>183.75</v>
      </c>
      <c r="F154" s="318">
        <v>179.05</v>
      </c>
      <c r="G154" s="318">
        <v>176.35000000000002</v>
      </c>
      <c r="H154" s="318">
        <v>171.65000000000003</v>
      </c>
      <c r="I154" s="318">
        <v>186.45</v>
      </c>
      <c r="J154" s="318">
        <v>191.14999999999998</v>
      </c>
      <c r="K154" s="318">
        <v>193.84999999999997</v>
      </c>
      <c r="L154" s="305">
        <v>188.45</v>
      </c>
      <c r="M154" s="305">
        <v>181.05</v>
      </c>
      <c r="N154" s="320">
        <v>21129600</v>
      </c>
      <c r="O154" s="321">
        <v>-2.115762430104277E-3</v>
      </c>
    </row>
    <row r="155" spans="1:15" ht="15">
      <c r="A155" s="278">
        <v>145</v>
      </c>
      <c r="B155" s="411" t="s">
        <v>55</v>
      </c>
      <c r="C155" s="278" t="s">
        <v>202</v>
      </c>
      <c r="D155" s="317">
        <v>29.35</v>
      </c>
      <c r="E155" s="317">
        <v>28.133333333333336</v>
      </c>
      <c r="F155" s="318">
        <v>26.166666666666671</v>
      </c>
      <c r="G155" s="318">
        <v>22.983333333333334</v>
      </c>
      <c r="H155" s="318">
        <v>21.016666666666669</v>
      </c>
      <c r="I155" s="318">
        <v>31.316666666666674</v>
      </c>
      <c r="J155" s="318">
        <v>33.283333333333331</v>
      </c>
      <c r="K155" s="318">
        <v>36.466666666666676</v>
      </c>
      <c r="L155" s="305">
        <v>30.1</v>
      </c>
      <c r="M155" s="305">
        <v>24.95</v>
      </c>
      <c r="N155" s="320">
        <v>54252000</v>
      </c>
      <c r="O155" s="321">
        <v>-8.6830680173661367E-3</v>
      </c>
    </row>
    <row r="156" spans="1:15" ht="15">
      <c r="A156" s="278">
        <v>146</v>
      </c>
      <c r="B156" s="411" t="s">
        <v>90</v>
      </c>
      <c r="C156" s="278" t="s">
        <v>203</v>
      </c>
      <c r="D156" s="317">
        <v>140.75</v>
      </c>
      <c r="E156" s="317">
        <v>142.96666666666667</v>
      </c>
      <c r="F156" s="318">
        <v>135.53333333333333</v>
      </c>
      <c r="G156" s="318">
        <v>130.31666666666666</v>
      </c>
      <c r="H156" s="318">
        <v>122.88333333333333</v>
      </c>
      <c r="I156" s="318">
        <v>148.18333333333334</v>
      </c>
      <c r="J156" s="318">
        <v>155.61666666666667</v>
      </c>
      <c r="K156" s="318">
        <v>160.83333333333334</v>
      </c>
      <c r="L156" s="305">
        <v>150.4</v>
      </c>
      <c r="M156" s="305">
        <v>137.75</v>
      </c>
      <c r="N156" s="320">
        <v>20564900</v>
      </c>
      <c r="O156" s="321">
        <v>-7.4343300842557409E-4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43942</v>
      </c>
    </row>
    <row r="7" spans="1:15">
      <c r="A7"/>
    </row>
    <row r="8" spans="1:15" ht="28.5" customHeight="1">
      <c r="A8" s="503" t="s">
        <v>16</v>
      </c>
      <c r="B8" s="504" t="s">
        <v>18</v>
      </c>
      <c r="C8" s="502" t="s">
        <v>19</v>
      </c>
      <c r="D8" s="502" t="s">
        <v>20</v>
      </c>
      <c r="E8" s="502" t="s">
        <v>21</v>
      </c>
      <c r="F8" s="502"/>
      <c r="G8" s="502"/>
      <c r="H8" s="502" t="s">
        <v>22</v>
      </c>
      <c r="I8" s="502"/>
      <c r="J8" s="502"/>
      <c r="K8" s="275"/>
      <c r="L8" s="283"/>
      <c r="M8" s="283"/>
    </row>
    <row r="9" spans="1:15" ht="36" customHeight="1">
      <c r="A9" s="498"/>
      <c r="B9" s="500"/>
      <c r="C9" s="505" t="s">
        <v>23</v>
      </c>
      <c r="D9" s="505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9261.85</v>
      </c>
      <c r="D10" s="304">
        <v>9294.5</v>
      </c>
      <c r="E10" s="304">
        <v>9198.15</v>
      </c>
      <c r="F10" s="304">
        <v>9134.4499999999989</v>
      </c>
      <c r="G10" s="304">
        <v>9038.0999999999985</v>
      </c>
      <c r="H10" s="304">
        <v>9358.2000000000007</v>
      </c>
      <c r="I10" s="304">
        <v>9454.5499999999993</v>
      </c>
      <c r="J10" s="304">
        <v>9518.2500000000018</v>
      </c>
      <c r="K10" s="303">
        <v>9390.85</v>
      </c>
      <c r="L10" s="303">
        <v>9230.7999999999993</v>
      </c>
      <c r="M10" s="308"/>
    </row>
    <row r="11" spans="1:15">
      <c r="A11" s="302">
        <v>2</v>
      </c>
      <c r="B11" s="278" t="s">
        <v>221</v>
      </c>
      <c r="C11" s="305">
        <v>20522.650000000001</v>
      </c>
      <c r="D11" s="280">
        <v>20696.333333333332</v>
      </c>
      <c r="E11" s="280">
        <v>20270.566666666666</v>
      </c>
      <c r="F11" s="280">
        <v>20018.483333333334</v>
      </c>
      <c r="G11" s="280">
        <v>19592.716666666667</v>
      </c>
      <c r="H11" s="280">
        <v>20948.416666666664</v>
      </c>
      <c r="I11" s="280">
        <v>21374.183333333334</v>
      </c>
      <c r="J11" s="280">
        <v>21626.266666666663</v>
      </c>
      <c r="K11" s="305">
        <v>21122.1</v>
      </c>
      <c r="L11" s="305">
        <v>20444.25</v>
      </c>
      <c r="M11" s="308"/>
    </row>
    <row r="12" spans="1:15">
      <c r="A12" s="302">
        <v>3</v>
      </c>
      <c r="B12" s="286" t="s">
        <v>222</v>
      </c>
      <c r="C12" s="305">
        <v>1410.6</v>
      </c>
      <c r="D12" s="280">
        <v>1415.0166666666667</v>
      </c>
      <c r="E12" s="280">
        <v>1397.0333333333333</v>
      </c>
      <c r="F12" s="280">
        <v>1383.4666666666667</v>
      </c>
      <c r="G12" s="280">
        <v>1365.4833333333333</v>
      </c>
      <c r="H12" s="280">
        <v>1428.5833333333333</v>
      </c>
      <c r="I12" s="280">
        <v>1446.5666666666664</v>
      </c>
      <c r="J12" s="280">
        <v>1460.1333333333332</v>
      </c>
      <c r="K12" s="305">
        <v>1433</v>
      </c>
      <c r="L12" s="305">
        <v>1401.45</v>
      </c>
      <c r="M12" s="308"/>
    </row>
    <row r="13" spans="1:15">
      <c r="A13" s="302">
        <v>4</v>
      </c>
      <c r="B13" s="278" t="s">
        <v>223</v>
      </c>
      <c r="C13" s="305">
        <v>2618.5500000000002</v>
      </c>
      <c r="D13" s="280">
        <v>2619.2166666666667</v>
      </c>
      <c r="E13" s="280">
        <v>2595.2833333333333</v>
      </c>
      <c r="F13" s="280">
        <v>2572.0166666666664</v>
      </c>
      <c r="G13" s="280">
        <v>2548.083333333333</v>
      </c>
      <c r="H13" s="280">
        <v>2642.4833333333336</v>
      </c>
      <c r="I13" s="280">
        <v>2666.416666666667</v>
      </c>
      <c r="J13" s="280">
        <v>2689.6833333333338</v>
      </c>
      <c r="K13" s="305">
        <v>2643.15</v>
      </c>
      <c r="L13" s="305">
        <v>2595.9499999999998</v>
      </c>
      <c r="M13" s="308"/>
    </row>
    <row r="14" spans="1:15">
      <c r="A14" s="302">
        <v>5</v>
      </c>
      <c r="B14" s="278" t="s">
        <v>224</v>
      </c>
      <c r="C14" s="305">
        <v>12847.65</v>
      </c>
      <c r="D14" s="280">
        <v>12842.716666666665</v>
      </c>
      <c r="E14" s="280">
        <v>12747.48333333333</v>
      </c>
      <c r="F14" s="280">
        <v>12647.316666666664</v>
      </c>
      <c r="G14" s="280">
        <v>12552.083333333328</v>
      </c>
      <c r="H14" s="280">
        <v>12942.883333333331</v>
      </c>
      <c r="I14" s="280">
        <v>13038.116666666665</v>
      </c>
      <c r="J14" s="280">
        <v>13138.283333333333</v>
      </c>
      <c r="K14" s="305">
        <v>12937.95</v>
      </c>
      <c r="L14" s="305">
        <v>12742.55</v>
      </c>
      <c r="M14" s="308"/>
    </row>
    <row r="15" spans="1:15">
      <c r="A15" s="302">
        <v>6</v>
      </c>
      <c r="B15" s="278" t="s">
        <v>225</v>
      </c>
      <c r="C15" s="305">
        <v>2427.1</v>
      </c>
      <c r="D15" s="280">
        <v>2427.7999999999997</v>
      </c>
      <c r="E15" s="280">
        <v>2402.3999999999996</v>
      </c>
      <c r="F15" s="280">
        <v>2377.6999999999998</v>
      </c>
      <c r="G15" s="280">
        <v>2352.2999999999997</v>
      </c>
      <c r="H15" s="280">
        <v>2452.4999999999995</v>
      </c>
      <c r="I15" s="280">
        <v>2477.9</v>
      </c>
      <c r="J15" s="280">
        <v>2502.5999999999995</v>
      </c>
      <c r="K15" s="305">
        <v>2453.1999999999998</v>
      </c>
      <c r="L15" s="305">
        <v>2403.1</v>
      </c>
      <c r="M15" s="308"/>
    </row>
    <row r="16" spans="1:15">
      <c r="A16" s="302">
        <v>7</v>
      </c>
      <c r="B16" s="278" t="s">
        <v>226</v>
      </c>
      <c r="C16" s="305">
        <v>3600.75</v>
      </c>
      <c r="D16" s="280">
        <v>3613.4500000000003</v>
      </c>
      <c r="E16" s="280">
        <v>3565.4000000000005</v>
      </c>
      <c r="F16" s="280">
        <v>3530.05</v>
      </c>
      <c r="G16" s="280">
        <v>3482.0000000000005</v>
      </c>
      <c r="H16" s="280">
        <v>3648.8000000000006</v>
      </c>
      <c r="I16" s="280">
        <v>3696.8500000000008</v>
      </c>
      <c r="J16" s="280">
        <v>3732.2000000000007</v>
      </c>
      <c r="K16" s="305">
        <v>3661.5</v>
      </c>
      <c r="L16" s="305">
        <v>3578.1</v>
      </c>
      <c r="M16" s="308"/>
    </row>
    <row r="17" spans="1:13">
      <c r="A17" s="302">
        <v>8</v>
      </c>
      <c r="B17" s="278" t="s">
        <v>39</v>
      </c>
      <c r="C17" s="278">
        <v>1175.5</v>
      </c>
      <c r="D17" s="280">
        <v>1185.45</v>
      </c>
      <c r="E17" s="280">
        <v>1160.1500000000001</v>
      </c>
      <c r="F17" s="280">
        <v>1144.8</v>
      </c>
      <c r="G17" s="280">
        <v>1119.5</v>
      </c>
      <c r="H17" s="280">
        <v>1200.8000000000002</v>
      </c>
      <c r="I17" s="280">
        <v>1226.0999999999999</v>
      </c>
      <c r="J17" s="280">
        <v>1241.4500000000003</v>
      </c>
      <c r="K17" s="278">
        <v>1210.75</v>
      </c>
      <c r="L17" s="278">
        <v>1170.0999999999999</v>
      </c>
      <c r="M17" s="278">
        <v>19.514579999999999</v>
      </c>
    </row>
    <row r="18" spans="1:13">
      <c r="A18" s="302">
        <v>9</v>
      </c>
      <c r="B18" s="278" t="s">
        <v>227</v>
      </c>
      <c r="C18" s="278">
        <v>565.79999999999995</v>
      </c>
      <c r="D18" s="280">
        <v>560.51666666666665</v>
      </c>
      <c r="E18" s="280">
        <v>554.2833333333333</v>
      </c>
      <c r="F18" s="280">
        <v>542.76666666666665</v>
      </c>
      <c r="G18" s="280">
        <v>536.5333333333333</v>
      </c>
      <c r="H18" s="280">
        <v>572.0333333333333</v>
      </c>
      <c r="I18" s="280">
        <v>578.26666666666665</v>
      </c>
      <c r="J18" s="280">
        <v>589.7833333333333</v>
      </c>
      <c r="K18" s="278">
        <v>566.75</v>
      </c>
      <c r="L18" s="278">
        <v>549</v>
      </c>
      <c r="M18" s="278">
        <v>6.79373</v>
      </c>
    </row>
    <row r="19" spans="1:13">
      <c r="A19" s="302">
        <v>10</v>
      </c>
      <c r="B19" s="278" t="s">
        <v>42</v>
      </c>
      <c r="C19" s="278">
        <v>270.5</v>
      </c>
      <c r="D19" s="280">
        <v>270.18333333333334</v>
      </c>
      <c r="E19" s="280">
        <v>266.86666666666667</v>
      </c>
      <c r="F19" s="280">
        <v>263.23333333333335</v>
      </c>
      <c r="G19" s="280">
        <v>259.91666666666669</v>
      </c>
      <c r="H19" s="280">
        <v>273.81666666666666</v>
      </c>
      <c r="I19" s="280">
        <v>277.13333333333338</v>
      </c>
      <c r="J19" s="280">
        <v>280.76666666666665</v>
      </c>
      <c r="K19" s="278">
        <v>273.5</v>
      </c>
      <c r="L19" s="278">
        <v>266.55</v>
      </c>
      <c r="M19" s="278">
        <v>22.34365</v>
      </c>
    </row>
    <row r="20" spans="1:13">
      <c r="A20" s="302">
        <v>11</v>
      </c>
      <c r="B20" s="278" t="s">
        <v>44</v>
      </c>
      <c r="C20" s="278">
        <v>34.75</v>
      </c>
      <c r="D20" s="280">
        <v>33.699999999999996</v>
      </c>
      <c r="E20" s="280">
        <v>31.899999999999991</v>
      </c>
      <c r="F20" s="280">
        <v>29.049999999999997</v>
      </c>
      <c r="G20" s="280">
        <v>27.249999999999993</v>
      </c>
      <c r="H20" s="280">
        <v>36.54999999999999</v>
      </c>
      <c r="I20" s="280">
        <v>38.349999999999987</v>
      </c>
      <c r="J20" s="280">
        <v>41.199999999999989</v>
      </c>
      <c r="K20" s="278">
        <v>35.5</v>
      </c>
      <c r="L20" s="278">
        <v>30.85</v>
      </c>
      <c r="M20" s="278">
        <v>334.51999000000001</v>
      </c>
    </row>
    <row r="21" spans="1:13">
      <c r="A21" s="302">
        <v>12</v>
      </c>
      <c r="B21" s="278" t="s">
        <v>228</v>
      </c>
      <c r="C21" s="278">
        <v>53.55</v>
      </c>
      <c r="D21" s="280">
        <v>54.133333333333333</v>
      </c>
      <c r="E21" s="280">
        <v>52.516666666666666</v>
      </c>
      <c r="F21" s="280">
        <v>51.483333333333334</v>
      </c>
      <c r="G21" s="280">
        <v>49.866666666666667</v>
      </c>
      <c r="H21" s="280">
        <v>55.166666666666664</v>
      </c>
      <c r="I21" s="280">
        <v>56.783333333333324</v>
      </c>
      <c r="J21" s="280">
        <v>57.816666666666663</v>
      </c>
      <c r="K21" s="278">
        <v>55.75</v>
      </c>
      <c r="L21" s="278">
        <v>53.1</v>
      </c>
      <c r="M21" s="278">
        <v>14.957660000000001</v>
      </c>
    </row>
    <row r="22" spans="1:13">
      <c r="A22" s="302">
        <v>13</v>
      </c>
      <c r="B22" s="278" t="s">
        <v>229</v>
      </c>
      <c r="C22" s="278">
        <v>139.69999999999999</v>
      </c>
      <c r="D22" s="280">
        <v>141.95000000000002</v>
      </c>
      <c r="E22" s="280">
        <v>136.90000000000003</v>
      </c>
      <c r="F22" s="280">
        <v>134.10000000000002</v>
      </c>
      <c r="G22" s="280">
        <v>129.05000000000004</v>
      </c>
      <c r="H22" s="280">
        <v>144.75000000000003</v>
      </c>
      <c r="I22" s="280">
        <v>149.80000000000004</v>
      </c>
      <c r="J22" s="280">
        <v>152.60000000000002</v>
      </c>
      <c r="K22" s="278">
        <v>147</v>
      </c>
      <c r="L22" s="278">
        <v>139.15</v>
      </c>
      <c r="M22" s="278">
        <v>8.9614700000000003</v>
      </c>
    </row>
    <row r="23" spans="1:13">
      <c r="A23" s="302">
        <v>14</v>
      </c>
      <c r="B23" s="278" t="s">
        <v>230</v>
      </c>
      <c r="C23" s="278">
        <v>1315.15</v>
      </c>
      <c r="D23" s="280">
        <v>1329.8166666666666</v>
      </c>
      <c r="E23" s="280">
        <v>1290.6333333333332</v>
      </c>
      <c r="F23" s="280">
        <v>1266.1166666666666</v>
      </c>
      <c r="G23" s="280">
        <v>1226.9333333333332</v>
      </c>
      <c r="H23" s="280">
        <v>1354.3333333333333</v>
      </c>
      <c r="I23" s="280">
        <v>1393.5166666666667</v>
      </c>
      <c r="J23" s="280">
        <v>1418.0333333333333</v>
      </c>
      <c r="K23" s="278">
        <v>1369</v>
      </c>
      <c r="L23" s="278">
        <v>1305.3</v>
      </c>
      <c r="M23" s="278">
        <v>1.2418499999999999</v>
      </c>
    </row>
    <row r="24" spans="1:13">
      <c r="A24" s="302">
        <v>15</v>
      </c>
      <c r="B24" s="278" t="s">
        <v>231</v>
      </c>
      <c r="C24" s="278">
        <v>2603.65</v>
      </c>
      <c r="D24" s="280">
        <v>2636.0333333333333</v>
      </c>
      <c r="E24" s="280">
        <v>2552.6666666666665</v>
      </c>
      <c r="F24" s="280">
        <v>2501.6833333333334</v>
      </c>
      <c r="G24" s="280">
        <v>2418.3166666666666</v>
      </c>
      <c r="H24" s="280">
        <v>2687.0166666666664</v>
      </c>
      <c r="I24" s="280">
        <v>2770.3833333333332</v>
      </c>
      <c r="J24" s="280">
        <v>2821.3666666666663</v>
      </c>
      <c r="K24" s="278">
        <v>2719.4</v>
      </c>
      <c r="L24" s="278">
        <v>2585.0500000000002</v>
      </c>
      <c r="M24" s="278">
        <v>0.82228999999999997</v>
      </c>
    </row>
    <row r="25" spans="1:13">
      <c r="A25" s="302">
        <v>16</v>
      </c>
      <c r="B25" s="278" t="s">
        <v>46</v>
      </c>
      <c r="C25" s="278">
        <v>540.1</v>
      </c>
      <c r="D25" s="280">
        <v>544.4666666666667</v>
      </c>
      <c r="E25" s="280">
        <v>533.13333333333344</v>
      </c>
      <c r="F25" s="280">
        <v>526.16666666666674</v>
      </c>
      <c r="G25" s="280">
        <v>514.83333333333348</v>
      </c>
      <c r="H25" s="280">
        <v>551.43333333333339</v>
      </c>
      <c r="I25" s="280">
        <v>562.76666666666665</v>
      </c>
      <c r="J25" s="280">
        <v>569.73333333333335</v>
      </c>
      <c r="K25" s="278">
        <v>555.79999999999995</v>
      </c>
      <c r="L25" s="278">
        <v>537.5</v>
      </c>
      <c r="M25" s="278">
        <v>8.9418399999999991</v>
      </c>
    </row>
    <row r="26" spans="1:13">
      <c r="A26" s="302">
        <v>17</v>
      </c>
      <c r="B26" s="278" t="s">
        <v>47</v>
      </c>
      <c r="C26" s="278">
        <v>170.3</v>
      </c>
      <c r="D26" s="280">
        <v>172.05000000000004</v>
      </c>
      <c r="E26" s="280">
        <v>168.20000000000007</v>
      </c>
      <c r="F26" s="280">
        <v>166.10000000000002</v>
      </c>
      <c r="G26" s="280">
        <v>162.25000000000006</v>
      </c>
      <c r="H26" s="280">
        <v>174.15000000000009</v>
      </c>
      <c r="I26" s="280">
        <v>178.00000000000006</v>
      </c>
      <c r="J26" s="280">
        <v>180.10000000000011</v>
      </c>
      <c r="K26" s="278">
        <v>175.9</v>
      </c>
      <c r="L26" s="278">
        <v>169.95</v>
      </c>
      <c r="M26" s="278">
        <v>26.82037</v>
      </c>
    </row>
    <row r="27" spans="1:13">
      <c r="A27" s="302">
        <v>18</v>
      </c>
      <c r="B27" s="278" t="s">
        <v>48</v>
      </c>
      <c r="C27" s="278">
        <v>1450.95</v>
      </c>
      <c r="D27" s="280">
        <v>1429.6499999999999</v>
      </c>
      <c r="E27" s="280">
        <v>1394.2999999999997</v>
      </c>
      <c r="F27" s="280">
        <v>1337.6499999999999</v>
      </c>
      <c r="G27" s="280">
        <v>1302.2999999999997</v>
      </c>
      <c r="H27" s="280">
        <v>1486.2999999999997</v>
      </c>
      <c r="I27" s="280">
        <v>1521.6499999999996</v>
      </c>
      <c r="J27" s="280">
        <v>1578.2999999999997</v>
      </c>
      <c r="K27" s="278">
        <v>1465</v>
      </c>
      <c r="L27" s="278">
        <v>1373</v>
      </c>
      <c r="M27" s="278">
        <v>18.602609999999999</v>
      </c>
    </row>
    <row r="28" spans="1:13">
      <c r="A28" s="302">
        <v>19</v>
      </c>
      <c r="B28" s="278" t="s">
        <v>49</v>
      </c>
      <c r="C28" s="278">
        <v>97.35</v>
      </c>
      <c r="D28" s="280">
        <v>98.216666666666654</v>
      </c>
      <c r="E28" s="280">
        <v>94.733333333333306</v>
      </c>
      <c r="F28" s="280">
        <v>92.116666666666646</v>
      </c>
      <c r="G28" s="280">
        <v>88.633333333333297</v>
      </c>
      <c r="H28" s="280">
        <v>100.83333333333331</v>
      </c>
      <c r="I28" s="280">
        <v>104.31666666666666</v>
      </c>
      <c r="J28" s="280">
        <v>106.93333333333332</v>
      </c>
      <c r="K28" s="278">
        <v>101.7</v>
      </c>
      <c r="L28" s="278">
        <v>95.6</v>
      </c>
      <c r="M28" s="278">
        <v>73.704790000000003</v>
      </c>
    </row>
    <row r="29" spans="1:13">
      <c r="A29" s="302">
        <v>20</v>
      </c>
      <c r="B29" s="278" t="s">
        <v>50</v>
      </c>
      <c r="C29" s="278">
        <v>47.9</v>
      </c>
      <c r="D29" s="280">
        <v>48.416666666666664</v>
      </c>
      <c r="E29" s="280">
        <v>46.93333333333333</v>
      </c>
      <c r="F29" s="280">
        <v>45.966666666666669</v>
      </c>
      <c r="G29" s="280">
        <v>44.483333333333334</v>
      </c>
      <c r="H29" s="280">
        <v>49.383333333333326</v>
      </c>
      <c r="I29" s="280">
        <v>50.86666666666666</v>
      </c>
      <c r="J29" s="280">
        <v>51.833333333333321</v>
      </c>
      <c r="K29" s="278">
        <v>49.9</v>
      </c>
      <c r="L29" s="278">
        <v>47.45</v>
      </c>
      <c r="M29" s="278">
        <v>380.50519000000003</v>
      </c>
    </row>
    <row r="30" spans="1:13">
      <c r="A30" s="302">
        <v>21</v>
      </c>
      <c r="B30" s="278" t="s">
        <v>52</v>
      </c>
      <c r="C30" s="278">
        <v>1730.45</v>
      </c>
      <c r="D30" s="280">
        <v>1731.5833333333333</v>
      </c>
      <c r="E30" s="280">
        <v>1704.5166666666664</v>
      </c>
      <c r="F30" s="280">
        <v>1678.5833333333333</v>
      </c>
      <c r="G30" s="280">
        <v>1651.5166666666664</v>
      </c>
      <c r="H30" s="280">
        <v>1757.5166666666664</v>
      </c>
      <c r="I30" s="280">
        <v>1784.5833333333335</v>
      </c>
      <c r="J30" s="280">
        <v>1810.5166666666664</v>
      </c>
      <c r="K30" s="278">
        <v>1758.65</v>
      </c>
      <c r="L30" s="278">
        <v>1705.65</v>
      </c>
      <c r="M30" s="278">
        <v>14.310549999999999</v>
      </c>
    </row>
    <row r="31" spans="1:13">
      <c r="A31" s="302">
        <v>22</v>
      </c>
      <c r="B31" s="278" t="s">
        <v>54</v>
      </c>
      <c r="C31" s="278">
        <v>540.95000000000005</v>
      </c>
      <c r="D31" s="280">
        <v>540.4</v>
      </c>
      <c r="E31" s="280">
        <v>527.29999999999995</v>
      </c>
      <c r="F31" s="280">
        <v>513.65</v>
      </c>
      <c r="G31" s="280">
        <v>500.54999999999995</v>
      </c>
      <c r="H31" s="280">
        <v>554.04999999999995</v>
      </c>
      <c r="I31" s="280">
        <v>567.15000000000009</v>
      </c>
      <c r="J31" s="280">
        <v>580.79999999999995</v>
      </c>
      <c r="K31" s="278">
        <v>553.5</v>
      </c>
      <c r="L31" s="278">
        <v>526.75</v>
      </c>
      <c r="M31" s="278">
        <v>78.93459</v>
      </c>
    </row>
    <row r="32" spans="1:13">
      <c r="A32" s="302">
        <v>23</v>
      </c>
      <c r="B32" s="278" t="s">
        <v>232</v>
      </c>
      <c r="C32" s="278">
        <v>2256.25</v>
      </c>
      <c r="D32" s="280">
        <v>2230.4333333333334</v>
      </c>
      <c r="E32" s="280">
        <v>2175.8666666666668</v>
      </c>
      <c r="F32" s="280">
        <v>2095.4833333333336</v>
      </c>
      <c r="G32" s="280">
        <v>2040.916666666667</v>
      </c>
      <c r="H32" s="280">
        <v>2310.8166666666666</v>
      </c>
      <c r="I32" s="280">
        <v>2365.3833333333332</v>
      </c>
      <c r="J32" s="280">
        <v>2445.7666666666664</v>
      </c>
      <c r="K32" s="278">
        <v>2285</v>
      </c>
      <c r="L32" s="278">
        <v>2150.0500000000002</v>
      </c>
      <c r="M32" s="278">
        <v>2.7475499999999999</v>
      </c>
    </row>
    <row r="33" spans="1:13">
      <c r="A33" s="302">
        <v>24</v>
      </c>
      <c r="B33" s="278" t="s">
        <v>56</v>
      </c>
      <c r="C33" s="278">
        <v>455.95</v>
      </c>
      <c r="D33" s="280">
        <v>463.55</v>
      </c>
      <c r="E33" s="280">
        <v>443.65000000000003</v>
      </c>
      <c r="F33" s="280">
        <v>431.35</v>
      </c>
      <c r="G33" s="280">
        <v>411.45000000000005</v>
      </c>
      <c r="H33" s="280">
        <v>475.85</v>
      </c>
      <c r="I33" s="280">
        <v>495.75</v>
      </c>
      <c r="J33" s="280">
        <v>508.05</v>
      </c>
      <c r="K33" s="278">
        <v>483.45</v>
      </c>
      <c r="L33" s="278">
        <v>451.25</v>
      </c>
      <c r="M33" s="278">
        <v>421.6386</v>
      </c>
    </row>
    <row r="34" spans="1:13">
      <c r="A34" s="302">
        <v>25</v>
      </c>
      <c r="B34" s="278" t="s">
        <v>57</v>
      </c>
      <c r="C34" s="278">
        <v>2378.3000000000002</v>
      </c>
      <c r="D34" s="280">
        <v>2381.6666666666665</v>
      </c>
      <c r="E34" s="280">
        <v>2348.333333333333</v>
      </c>
      <c r="F34" s="280">
        <v>2318.3666666666663</v>
      </c>
      <c r="G34" s="280">
        <v>2285.0333333333328</v>
      </c>
      <c r="H34" s="280">
        <v>2411.6333333333332</v>
      </c>
      <c r="I34" s="280">
        <v>2444.9666666666662</v>
      </c>
      <c r="J34" s="280">
        <v>2474.9333333333334</v>
      </c>
      <c r="K34" s="278">
        <v>2415</v>
      </c>
      <c r="L34" s="278">
        <v>2351.6999999999998</v>
      </c>
      <c r="M34" s="278">
        <v>4.2766900000000003</v>
      </c>
    </row>
    <row r="35" spans="1:13">
      <c r="A35" s="302">
        <v>26</v>
      </c>
      <c r="B35" s="278" t="s">
        <v>60</v>
      </c>
      <c r="C35" s="278">
        <v>2308.25</v>
      </c>
      <c r="D35" s="280">
        <v>2306.25</v>
      </c>
      <c r="E35" s="280">
        <v>2267</v>
      </c>
      <c r="F35" s="280">
        <v>2225.75</v>
      </c>
      <c r="G35" s="280">
        <v>2186.5</v>
      </c>
      <c r="H35" s="280">
        <v>2347.5</v>
      </c>
      <c r="I35" s="280">
        <v>2386.75</v>
      </c>
      <c r="J35" s="280">
        <v>2428</v>
      </c>
      <c r="K35" s="278">
        <v>2345.5</v>
      </c>
      <c r="L35" s="278">
        <v>2265</v>
      </c>
      <c r="M35" s="278">
        <v>54.033250000000002</v>
      </c>
    </row>
    <row r="36" spans="1:13">
      <c r="A36" s="302">
        <v>27</v>
      </c>
      <c r="B36" s="278" t="s">
        <v>59</v>
      </c>
      <c r="C36" s="278">
        <v>4882.25</v>
      </c>
      <c r="D36" s="280">
        <v>4897.5666666666666</v>
      </c>
      <c r="E36" s="280">
        <v>4705.1333333333332</v>
      </c>
      <c r="F36" s="280">
        <v>4528.0166666666664</v>
      </c>
      <c r="G36" s="280">
        <v>4335.583333333333</v>
      </c>
      <c r="H36" s="280">
        <v>5074.6833333333334</v>
      </c>
      <c r="I36" s="280">
        <v>5267.1166666666659</v>
      </c>
      <c r="J36" s="280">
        <v>5444.2333333333336</v>
      </c>
      <c r="K36" s="278">
        <v>5090</v>
      </c>
      <c r="L36" s="278">
        <v>4720.45</v>
      </c>
      <c r="M36" s="278">
        <v>9.0315700000000003</v>
      </c>
    </row>
    <row r="37" spans="1:13">
      <c r="A37" s="302">
        <v>28</v>
      </c>
      <c r="B37" s="278" t="s">
        <v>233</v>
      </c>
      <c r="C37" s="278">
        <v>2114.6999999999998</v>
      </c>
      <c r="D37" s="280">
        <v>2114.1166666666668</v>
      </c>
      <c r="E37" s="280">
        <v>2081.2333333333336</v>
      </c>
      <c r="F37" s="280">
        <v>2047.7666666666669</v>
      </c>
      <c r="G37" s="280">
        <v>2014.8833333333337</v>
      </c>
      <c r="H37" s="280">
        <v>2147.5833333333335</v>
      </c>
      <c r="I37" s="280">
        <v>2180.4666666666667</v>
      </c>
      <c r="J37" s="280">
        <v>2213.9333333333334</v>
      </c>
      <c r="K37" s="278">
        <v>2147</v>
      </c>
      <c r="L37" s="278">
        <v>2080.65</v>
      </c>
      <c r="M37" s="278">
        <v>0.15436</v>
      </c>
    </row>
    <row r="38" spans="1:13">
      <c r="A38" s="302">
        <v>29</v>
      </c>
      <c r="B38" s="278" t="s">
        <v>61</v>
      </c>
      <c r="C38" s="278">
        <v>913.5</v>
      </c>
      <c r="D38" s="280">
        <v>925.4666666666667</v>
      </c>
      <c r="E38" s="280">
        <v>896.03333333333342</v>
      </c>
      <c r="F38" s="280">
        <v>878.56666666666672</v>
      </c>
      <c r="G38" s="280">
        <v>849.13333333333344</v>
      </c>
      <c r="H38" s="280">
        <v>942.93333333333339</v>
      </c>
      <c r="I38" s="280">
        <v>972.36666666666679</v>
      </c>
      <c r="J38" s="280">
        <v>989.83333333333337</v>
      </c>
      <c r="K38" s="278">
        <v>954.9</v>
      </c>
      <c r="L38" s="278">
        <v>908</v>
      </c>
      <c r="M38" s="278">
        <v>6.3157300000000003</v>
      </c>
    </row>
    <row r="39" spans="1:13">
      <c r="A39" s="302">
        <v>30</v>
      </c>
      <c r="B39" s="278" t="s">
        <v>234</v>
      </c>
      <c r="C39" s="278">
        <v>216</v>
      </c>
      <c r="D39" s="280">
        <v>219.56666666666669</v>
      </c>
      <c r="E39" s="280">
        <v>209.43333333333339</v>
      </c>
      <c r="F39" s="280">
        <v>202.8666666666667</v>
      </c>
      <c r="G39" s="280">
        <v>192.73333333333341</v>
      </c>
      <c r="H39" s="280">
        <v>226.13333333333338</v>
      </c>
      <c r="I39" s="280">
        <v>236.26666666666665</v>
      </c>
      <c r="J39" s="280">
        <v>242.83333333333337</v>
      </c>
      <c r="K39" s="278">
        <v>229.7</v>
      </c>
      <c r="L39" s="278">
        <v>213</v>
      </c>
      <c r="M39" s="278">
        <v>217.48571000000001</v>
      </c>
    </row>
    <row r="40" spans="1:13">
      <c r="A40" s="302">
        <v>31</v>
      </c>
      <c r="B40" s="278" t="s">
        <v>62</v>
      </c>
      <c r="C40" s="278">
        <v>51.2</v>
      </c>
      <c r="D40" s="280">
        <v>51.35</v>
      </c>
      <c r="E40" s="280">
        <v>49.5</v>
      </c>
      <c r="F40" s="280">
        <v>47.8</v>
      </c>
      <c r="G40" s="280">
        <v>45.949999999999996</v>
      </c>
      <c r="H40" s="280">
        <v>53.050000000000004</v>
      </c>
      <c r="I40" s="280">
        <v>54.900000000000013</v>
      </c>
      <c r="J40" s="280">
        <v>56.600000000000009</v>
      </c>
      <c r="K40" s="278">
        <v>53.2</v>
      </c>
      <c r="L40" s="278">
        <v>49.65</v>
      </c>
      <c r="M40" s="278">
        <v>478.15278000000001</v>
      </c>
    </row>
    <row r="41" spans="1:13">
      <c r="A41" s="302">
        <v>32</v>
      </c>
      <c r="B41" s="278" t="s">
        <v>63</v>
      </c>
      <c r="C41" s="278">
        <v>35.950000000000003</v>
      </c>
      <c r="D41" s="280">
        <v>35.85</v>
      </c>
      <c r="E41" s="280">
        <v>33.85</v>
      </c>
      <c r="F41" s="280">
        <v>31.75</v>
      </c>
      <c r="G41" s="280">
        <v>29.75</v>
      </c>
      <c r="H41" s="280">
        <v>37.950000000000003</v>
      </c>
      <c r="I41" s="280">
        <v>39.950000000000003</v>
      </c>
      <c r="J41" s="280">
        <v>42.050000000000004</v>
      </c>
      <c r="K41" s="278">
        <v>37.85</v>
      </c>
      <c r="L41" s="278">
        <v>33.75</v>
      </c>
      <c r="M41" s="278">
        <v>113.50586</v>
      </c>
    </row>
    <row r="42" spans="1:13">
      <c r="A42" s="302">
        <v>33</v>
      </c>
      <c r="B42" s="278" t="s">
        <v>64</v>
      </c>
      <c r="C42" s="278">
        <v>1207.6500000000001</v>
      </c>
      <c r="D42" s="280">
        <v>1220.0166666666667</v>
      </c>
      <c r="E42" s="280">
        <v>1190.5333333333333</v>
      </c>
      <c r="F42" s="280">
        <v>1173.4166666666667</v>
      </c>
      <c r="G42" s="280">
        <v>1143.9333333333334</v>
      </c>
      <c r="H42" s="280">
        <v>1237.1333333333332</v>
      </c>
      <c r="I42" s="280">
        <v>1266.6166666666663</v>
      </c>
      <c r="J42" s="280">
        <v>1283.7333333333331</v>
      </c>
      <c r="K42" s="278">
        <v>1249.5</v>
      </c>
      <c r="L42" s="278">
        <v>1202.9000000000001</v>
      </c>
      <c r="M42" s="278">
        <v>7.9059499999999998</v>
      </c>
    </row>
    <row r="43" spans="1:13">
      <c r="A43" s="302">
        <v>34</v>
      </c>
      <c r="B43" s="278" t="s">
        <v>67</v>
      </c>
      <c r="C43" s="278">
        <v>514.35</v>
      </c>
      <c r="D43" s="280">
        <v>515.36666666666667</v>
      </c>
      <c r="E43" s="280">
        <v>506.23333333333335</v>
      </c>
      <c r="F43" s="280">
        <v>498.11666666666667</v>
      </c>
      <c r="G43" s="280">
        <v>488.98333333333335</v>
      </c>
      <c r="H43" s="280">
        <v>523.48333333333335</v>
      </c>
      <c r="I43" s="280">
        <v>532.61666666666679</v>
      </c>
      <c r="J43" s="280">
        <v>540.73333333333335</v>
      </c>
      <c r="K43" s="278">
        <v>524.5</v>
      </c>
      <c r="L43" s="278">
        <v>507.25</v>
      </c>
      <c r="M43" s="278">
        <v>7.7865700000000002</v>
      </c>
    </row>
    <row r="44" spans="1:13">
      <c r="A44" s="302">
        <v>35</v>
      </c>
      <c r="B44" s="278" t="s">
        <v>66</v>
      </c>
      <c r="C44" s="278">
        <v>75.349999999999994</v>
      </c>
      <c r="D44" s="280">
        <v>74.699999999999989</v>
      </c>
      <c r="E44" s="280">
        <v>72.09999999999998</v>
      </c>
      <c r="F44" s="280">
        <v>68.849999999999994</v>
      </c>
      <c r="G44" s="280">
        <v>66.249999999999986</v>
      </c>
      <c r="H44" s="280">
        <v>77.949999999999974</v>
      </c>
      <c r="I44" s="280">
        <v>80.55</v>
      </c>
      <c r="J44" s="280">
        <v>83.799999999999969</v>
      </c>
      <c r="K44" s="278">
        <v>77.3</v>
      </c>
      <c r="L44" s="278">
        <v>71.45</v>
      </c>
      <c r="M44" s="278">
        <v>348.49648999999999</v>
      </c>
    </row>
    <row r="45" spans="1:13">
      <c r="A45" s="302">
        <v>36</v>
      </c>
      <c r="B45" s="278" t="s">
        <v>68</v>
      </c>
      <c r="C45" s="278">
        <v>290.35000000000002</v>
      </c>
      <c r="D45" s="280">
        <v>287.58333333333331</v>
      </c>
      <c r="E45" s="280">
        <v>280.16666666666663</v>
      </c>
      <c r="F45" s="280">
        <v>269.98333333333329</v>
      </c>
      <c r="G45" s="280">
        <v>262.56666666666661</v>
      </c>
      <c r="H45" s="280">
        <v>297.76666666666665</v>
      </c>
      <c r="I45" s="280">
        <v>305.18333333333328</v>
      </c>
      <c r="J45" s="280">
        <v>315.36666666666667</v>
      </c>
      <c r="K45" s="278">
        <v>295</v>
      </c>
      <c r="L45" s="278">
        <v>277.39999999999998</v>
      </c>
      <c r="M45" s="278">
        <v>64.008300000000006</v>
      </c>
    </row>
    <row r="46" spans="1:13">
      <c r="A46" s="302">
        <v>37</v>
      </c>
      <c r="B46" s="278" t="s">
        <v>71</v>
      </c>
      <c r="C46" s="278">
        <v>22.55</v>
      </c>
      <c r="D46" s="280">
        <v>22.433333333333337</v>
      </c>
      <c r="E46" s="280">
        <v>21.716666666666676</v>
      </c>
      <c r="F46" s="280">
        <v>20.88333333333334</v>
      </c>
      <c r="G46" s="280">
        <v>20.166666666666679</v>
      </c>
      <c r="H46" s="280">
        <v>23.266666666666673</v>
      </c>
      <c r="I46" s="280">
        <v>23.983333333333334</v>
      </c>
      <c r="J46" s="280">
        <v>24.81666666666667</v>
      </c>
      <c r="K46" s="278">
        <v>23.15</v>
      </c>
      <c r="L46" s="278">
        <v>21.6</v>
      </c>
      <c r="M46" s="278">
        <v>532.20501000000002</v>
      </c>
    </row>
    <row r="47" spans="1:13">
      <c r="A47" s="302">
        <v>38</v>
      </c>
      <c r="B47" s="278" t="s">
        <v>75</v>
      </c>
      <c r="C47" s="278">
        <v>368.4</v>
      </c>
      <c r="D47" s="280">
        <v>367.5</v>
      </c>
      <c r="E47" s="280">
        <v>362.1</v>
      </c>
      <c r="F47" s="280">
        <v>355.8</v>
      </c>
      <c r="G47" s="280">
        <v>350.40000000000003</v>
      </c>
      <c r="H47" s="280">
        <v>373.8</v>
      </c>
      <c r="I47" s="280">
        <v>379.2</v>
      </c>
      <c r="J47" s="280">
        <v>385.5</v>
      </c>
      <c r="K47" s="278">
        <v>372.9</v>
      </c>
      <c r="L47" s="278">
        <v>361.2</v>
      </c>
      <c r="M47" s="278">
        <v>62.10492</v>
      </c>
    </row>
    <row r="48" spans="1:13">
      <c r="A48" s="302">
        <v>39</v>
      </c>
      <c r="B48" s="278" t="s">
        <v>70</v>
      </c>
      <c r="C48" s="278">
        <v>490.3</v>
      </c>
      <c r="D48" s="280">
        <v>494.9666666666667</v>
      </c>
      <c r="E48" s="280">
        <v>482.23333333333341</v>
      </c>
      <c r="F48" s="280">
        <v>474.16666666666669</v>
      </c>
      <c r="G48" s="280">
        <v>461.43333333333339</v>
      </c>
      <c r="H48" s="280">
        <v>503.03333333333342</v>
      </c>
      <c r="I48" s="280">
        <v>515.76666666666677</v>
      </c>
      <c r="J48" s="280">
        <v>523.83333333333348</v>
      </c>
      <c r="K48" s="278">
        <v>507.7</v>
      </c>
      <c r="L48" s="278">
        <v>486.9</v>
      </c>
      <c r="M48" s="278">
        <v>114.73202000000001</v>
      </c>
    </row>
    <row r="49" spans="1:13">
      <c r="A49" s="302">
        <v>40</v>
      </c>
      <c r="B49" s="278" t="s">
        <v>126</v>
      </c>
      <c r="C49" s="278">
        <v>159.30000000000001</v>
      </c>
      <c r="D49" s="280">
        <v>162.56666666666669</v>
      </c>
      <c r="E49" s="280">
        <v>155.13333333333338</v>
      </c>
      <c r="F49" s="280">
        <v>150.9666666666667</v>
      </c>
      <c r="G49" s="280">
        <v>143.53333333333339</v>
      </c>
      <c r="H49" s="280">
        <v>166.73333333333338</v>
      </c>
      <c r="I49" s="280">
        <v>174.16666666666671</v>
      </c>
      <c r="J49" s="280">
        <v>178.33333333333337</v>
      </c>
      <c r="K49" s="278">
        <v>170</v>
      </c>
      <c r="L49" s="278">
        <v>158.4</v>
      </c>
      <c r="M49" s="278">
        <v>60.075600000000001</v>
      </c>
    </row>
    <row r="50" spans="1:13">
      <c r="A50" s="302">
        <v>41</v>
      </c>
      <c r="B50" s="278" t="s">
        <v>72</v>
      </c>
      <c r="C50" s="278">
        <v>357.95</v>
      </c>
      <c r="D50" s="280">
        <v>359.11666666666662</v>
      </c>
      <c r="E50" s="280">
        <v>350.43333333333322</v>
      </c>
      <c r="F50" s="280">
        <v>342.91666666666663</v>
      </c>
      <c r="G50" s="280">
        <v>334.23333333333323</v>
      </c>
      <c r="H50" s="280">
        <v>366.63333333333321</v>
      </c>
      <c r="I50" s="280">
        <v>375.31666666666661</v>
      </c>
      <c r="J50" s="280">
        <v>382.8333333333332</v>
      </c>
      <c r="K50" s="278">
        <v>367.8</v>
      </c>
      <c r="L50" s="278">
        <v>351.6</v>
      </c>
      <c r="M50" s="278">
        <v>91.256410000000002</v>
      </c>
    </row>
    <row r="51" spans="1:13">
      <c r="A51" s="302">
        <v>42</v>
      </c>
      <c r="B51" s="278" t="s">
        <v>235</v>
      </c>
      <c r="C51" s="278">
        <v>852.25</v>
      </c>
      <c r="D51" s="280">
        <v>856.26666666666677</v>
      </c>
      <c r="E51" s="280">
        <v>827.53333333333353</v>
      </c>
      <c r="F51" s="280">
        <v>802.81666666666672</v>
      </c>
      <c r="G51" s="280">
        <v>774.08333333333348</v>
      </c>
      <c r="H51" s="280">
        <v>880.98333333333358</v>
      </c>
      <c r="I51" s="280">
        <v>909.71666666666692</v>
      </c>
      <c r="J51" s="280">
        <v>934.43333333333362</v>
      </c>
      <c r="K51" s="278">
        <v>885</v>
      </c>
      <c r="L51" s="278">
        <v>831.55</v>
      </c>
      <c r="M51" s="278">
        <v>0.78895000000000004</v>
      </c>
    </row>
    <row r="52" spans="1:13">
      <c r="A52" s="302">
        <v>43</v>
      </c>
      <c r="B52" s="278" t="s">
        <v>73</v>
      </c>
      <c r="C52" s="278">
        <v>10664.1</v>
      </c>
      <c r="D52" s="280">
        <v>10754.366666666667</v>
      </c>
      <c r="E52" s="280">
        <v>10408.733333333334</v>
      </c>
      <c r="F52" s="280">
        <v>10153.366666666667</v>
      </c>
      <c r="G52" s="280">
        <v>9807.7333333333336</v>
      </c>
      <c r="H52" s="280">
        <v>11009.733333333334</v>
      </c>
      <c r="I52" s="280">
        <v>11355.366666666669</v>
      </c>
      <c r="J52" s="280">
        <v>11610.733333333334</v>
      </c>
      <c r="K52" s="278">
        <v>11100</v>
      </c>
      <c r="L52" s="278">
        <v>10499</v>
      </c>
      <c r="M52" s="278">
        <v>0.35033999999999998</v>
      </c>
    </row>
    <row r="53" spans="1:13">
      <c r="A53" s="302">
        <v>44</v>
      </c>
      <c r="B53" s="278" t="s">
        <v>76</v>
      </c>
      <c r="C53" s="278">
        <v>2833</v>
      </c>
      <c r="D53" s="280">
        <v>2832.9333333333329</v>
      </c>
      <c r="E53" s="280">
        <v>2801.0666666666657</v>
      </c>
      <c r="F53" s="280">
        <v>2769.1333333333328</v>
      </c>
      <c r="G53" s="280">
        <v>2737.2666666666655</v>
      </c>
      <c r="H53" s="280">
        <v>2864.8666666666659</v>
      </c>
      <c r="I53" s="280">
        <v>2896.7333333333336</v>
      </c>
      <c r="J53" s="280">
        <v>2928.6666666666661</v>
      </c>
      <c r="K53" s="278">
        <v>2864.8</v>
      </c>
      <c r="L53" s="278">
        <v>2801</v>
      </c>
      <c r="M53" s="278">
        <v>6.6791700000000001</v>
      </c>
    </row>
    <row r="54" spans="1:13">
      <c r="A54" s="302">
        <v>45</v>
      </c>
      <c r="B54" s="278" t="s">
        <v>82</v>
      </c>
      <c r="C54" s="278">
        <v>597.85</v>
      </c>
      <c r="D54" s="280">
        <v>592.91666666666663</v>
      </c>
      <c r="E54" s="280">
        <v>575.0333333333333</v>
      </c>
      <c r="F54" s="280">
        <v>552.2166666666667</v>
      </c>
      <c r="G54" s="280">
        <v>534.33333333333337</v>
      </c>
      <c r="H54" s="280">
        <v>615.73333333333323</v>
      </c>
      <c r="I54" s="280">
        <v>633.61666666666667</v>
      </c>
      <c r="J54" s="280">
        <v>656.43333333333317</v>
      </c>
      <c r="K54" s="278">
        <v>610.79999999999995</v>
      </c>
      <c r="L54" s="278">
        <v>570.1</v>
      </c>
      <c r="M54" s="278">
        <v>23.616230000000002</v>
      </c>
    </row>
    <row r="55" spans="1:13">
      <c r="A55" s="302">
        <v>46</v>
      </c>
      <c r="B55" s="278" t="s">
        <v>77</v>
      </c>
      <c r="C55" s="278">
        <v>333.2</v>
      </c>
      <c r="D55" s="280">
        <v>334.76666666666665</v>
      </c>
      <c r="E55" s="280">
        <v>328.63333333333333</v>
      </c>
      <c r="F55" s="280">
        <v>324.06666666666666</v>
      </c>
      <c r="G55" s="280">
        <v>317.93333333333334</v>
      </c>
      <c r="H55" s="280">
        <v>339.33333333333331</v>
      </c>
      <c r="I55" s="280">
        <v>345.46666666666664</v>
      </c>
      <c r="J55" s="280">
        <v>350.0333333333333</v>
      </c>
      <c r="K55" s="278">
        <v>340.9</v>
      </c>
      <c r="L55" s="278">
        <v>330.2</v>
      </c>
      <c r="M55" s="278">
        <v>97.326750000000004</v>
      </c>
    </row>
    <row r="56" spans="1:13">
      <c r="A56" s="302">
        <v>47</v>
      </c>
      <c r="B56" s="278" t="s">
        <v>78</v>
      </c>
      <c r="C56" s="278">
        <v>92</v>
      </c>
      <c r="D56" s="280">
        <v>90.75</v>
      </c>
      <c r="E56" s="280">
        <v>87.35</v>
      </c>
      <c r="F56" s="280">
        <v>82.699999999999989</v>
      </c>
      <c r="G56" s="280">
        <v>79.299999999999983</v>
      </c>
      <c r="H56" s="280">
        <v>95.4</v>
      </c>
      <c r="I56" s="280">
        <v>98.800000000000011</v>
      </c>
      <c r="J56" s="280">
        <v>103.45000000000002</v>
      </c>
      <c r="K56" s="278">
        <v>94.15</v>
      </c>
      <c r="L56" s="278">
        <v>86.1</v>
      </c>
      <c r="M56" s="278">
        <v>233.85043999999999</v>
      </c>
    </row>
    <row r="57" spans="1:13">
      <c r="A57" s="302">
        <v>48</v>
      </c>
      <c r="B57" s="278" t="s">
        <v>79</v>
      </c>
      <c r="C57" s="278">
        <v>118</v>
      </c>
      <c r="D57" s="280">
        <v>117.39999999999999</v>
      </c>
      <c r="E57" s="280">
        <v>116.09999999999998</v>
      </c>
      <c r="F57" s="280">
        <v>114.19999999999999</v>
      </c>
      <c r="G57" s="280">
        <v>112.89999999999998</v>
      </c>
      <c r="H57" s="280">
        <v>119.29999999999998</v>
      </c>
      <c r="I57" s="280">
        <v>120.6</v>
      </c>
      <c r="J57" s="280">
        <v>122.49999999999999</v>
      </c>
      <c r="K57" s="278">
        <v>118.7</v>
      </c>
      <c r="L57" s="278">
        <v>115.5</v>
      </c>
      <c r="M57" s="278">
        <v>5.5648400000000002</v>
      </c>
    </row>
    <row r="58" spans="1:13">
      <c r="A58" s="302">
        <v>49</v>
      </c>
      <c r="B58" s="278" t="s">
        <v>83</v>
      </c>
      <c r="C58" s="278">
        <v>155.75</v>
      </c>
      <c r="D58" s="280">
        <v>163.48333333333332</v>
      </c>
      <c r="E58" s="280">
        <v>143.26666666666665</v>
      </c>
      <c r="F58" s="280">
        <v>130.78333333333333</v>
      </c>
      <c r="G58" s="280">
        <v>110.56666666666666</v>
      </c>
      <c r="H58" s="280">
        <v>175.96666666666664</v>
      </c>
      <c r="I58" s="280">
        <v>196.18333333333328</v>
      </c>
      <c r="J58" s="280">
        <v>208.66666666666663</v>
      </c>
      <c r="K58" s="278">
        <v>183.7</v>
      </c>
      <c r="L58" s="278">
        <v>151</v>
      </c>
      <c r="M58" s="278">
        <v>107.90371</v>
      </c>
    </row>
    <row r="59" spans="1:13">
      <c r="A59" s="302">
        <v>50</v>
      </c>
      <c r="B59" s="278" t="s">
        <v>84</v>
      </c>
      <c r="C59" s="278">
        <v>585.4</v>
      </c>
      <c r="D59" s="280">
        <v>588.26666666666665</v>
      </c>
      <c r="E59" s="280">
        <v>577.13333333333333</v>
      </c>
      <c r="F59" s="280">
        <v>568.86666666666667</v>
      </c>
      <c r="G59" s="280">
        <v>557.73333333333335</v>
      </c>
      <c r="H59" s="280">
        <v>596.5333333333333</v>
      </c>
      <c r="I59" s="280">
        <v>607.66666666666652</v>
      </c>
      <c r="J59" s="280">
        <v>615.93333333333328</v>
      </c>
      <c r="K59" s="278">
        <v>599.4</v>
      </c>
      <c r="L59" s="278">
        <v>580</v>
      </c>
      <c r="M59" s="278">
        <v>58.562399999999997</v>
      </c>
    </row>
    <row r="60" spans="1:13">
      <c r="A60" s="302">
        <v>51</v>
      </c>
      <c r="B60" s="278" t="s">
        <v>236</v>
      </c>
      <c r="C60" s="278">
        <v>130.5</v>
      </c>
      <c r="D60" s="280">
        <v>132.98333333333332</v>
      </c>
      <c r="E60" s="280">
        <v>126.51666666666665</v>
      </c>
      <c r="F60" s="280">
        <v>122.53333333333333</v>
      </c>
      <c r="G60" s="280">
        <v>116.06666666666666</v>
      </c>
      <c r="H60" s="280">
        <v>136.96666666666664</v>
      </c>
      <c r="I60" s="280">
        <v>143.43333333333328</v>
      </c>
      <c r="J60" s="280">
        <v>147.41666666666663</v>
      </c>
      <c r="K60" s="278">
        <v>139.44999999999999</v>
      </c>
      <c r="L60" s="278">
        <v>129</v>
      </c>
      <c r="M60" s="278">
        <v>14.84815</v>
      </c>
    </row>
    <row r="61" spans="1:13">
      <c r="A61" s="302">
        <v>52</v>
      </c>
      <c r="B61" s="278" t="s">
        <v>85</v>
      </c>
      <c r="C61" s="278">
        <v>144.19999999999999</v>
      </c>
      <c r="D61" s="280">
        <v>145.70000000000002</v>
      </c>
      <c r="E61" s="280">
        <v>141.50000000000003</v>
      </c>
      <c r="F61" s="280">
        <v>138.80000000000001</v>
      </c>
      <c r="G61" s="280">
        <v>134.60000000000002</v>
      </c>
      <c r="H61" s="280">
        <v>148.40000000000003</v>
      </c>
      <c r="I61" s="280">
        <v>152.60000000000002</v>
      </c>
      <c r="J61" s="280">
        <v>155.30000000000004</v>
      </c>
      <c r="K61" s="278">
        <v>149.9</v>
      </c>
      <c r="L61" s="278">
        <v>143</v>
      </c>
      <c r="M61" s="278">
        <v>71.396900000000002</v>
      </c>
    </row>
    <row r="62" spans="1:13">
      <c r="A62" s="302">
        <v>53</v>
      </c>
      <c r="B62" s="278" t="s">
        <v>86</v>
      </c>
      <c r="C62" s="278">
        <v>1364.4</v>
      </c>
      <c r="D62" s="280">
        <v>1374.9166666666667</v>
      </c>
      <c r="E62" s="280">
        <v>1349.8333333333335</v>
      </c>
      <c r="F62" s="280">
        <v>1335.2666666666667</v>
      </c>
      <c r="G62" s="280">
        <v>1310.1833333333334</v>
      </c>
      <c r="H62" s="280">
        <v>1389.4833333333336</v>
      </c>
      <c r="I62" s="280">
        <v>1414.5666666666671</v>
      </c>
      <c r="J62" s="280">
        <v>1429.1333333333337</v>
      </c>
      <c r="K62" s="278">
        <v>1400</v>
      </c>
      <c r="L62" s="278">
        <v>1360.35</v>
      </c>
      <c r="M62" s="278">
        <v>4.4973900000000002</v>
      </c>
    </row>
    <row r="63" spans="1:13">
      <c r="A63" s="302">
        <v>54</v>
      </c>
      <c r="B63" s="278" t="s">
        <v>87</v>
      </c>
      <c r="C63" s="278">
        <v>370.3</v>
      </c>
      <c r="D63" s="280">
        <v>374.15000000000003</v>
      </c>
      <c r="E63" s="280">
        <v>364.75000000000006</v>
      </c>
      <c r="F63" s="280">
        <v>359.20000000000005</v>
      </c>
      <c r="G63" s="280">
        <v>349.80000000000007</v>
      </c>
      <c r="H63" s="280">
        <v>379.70000000000005</v>
      </c>
      <c r="I63" s="280">
        <v>389.1</v>
      </c>
      <c r="J63" s="280">
        <v>394.65000000000003</v>
      </c>
      <c r="K63" s="278">
        <v>383.55</v>
      </c>
      <c r="L63" s="278">
        <v>368.6</v>
      </c>
      <c r="M63" s="278">
        <v>19.539020000000001</v>
      </c>
    </row>
    <row r="64" spans="1:13">
      <c r="A64" s="302">
        <v>55</v>
      </c>
      <c r="B64" s="278" t="s">
        <v>237</v>
      </c>
      <c r="C64" s="278">
        <v>543.95000000000005</v>
      </c>
      <c r="D64" s="280">
        <v>549.98333333333335</v>
      </c>
      <c r="E64" s="280">
        <v>534.9666666666667</v>
      </c>
      <c r="F64" s="280">
        <v>525.98333333333335</v>
      </c>
      <c r="G64" s="280">
        <v>510.9666666666667</v>
      </c>
      <c r="H64" s="280">
        <v>558.9666666666667</v>
      </c>
      <c r="I64" s="280">
        <v>573.98333333333335</v>
      </c>
      <c r="J64" s="280">
        <v>582.9666666666667</v>
      </c>
      <c r="K64" s="278">
        <v>565</v>
      </c>
      <c r="L64" s="278">
        <v>541</v>
      </c>
      <c r="M64" s="278">
        <v>0.74495</v>
      </c>
    </row>
    <row r="65" spans="1:13">
      <c r="A65" s="302">
        <v>56</v>
      </c>
      <c r="B65" s="278" t="s">
        <v>238</v>
      </c>
      <c r="C65" s="278">
        <v>213.4</v>
      </c>
      <c r="D65" s="280">
        <v>215.63333333333333</v>
      </c>
      <c r="E65" s="280">
        <v>209.76666666666665</v>
      </c>
      <c r="F65" s="280">
        <v>206.13333333333333</v>
      </c>
      <c r="G65" s="280">
        <v>200.26666666666665</v>
      </c>
      <c r="H65" s="280">
        <v>219.26666666666665</v>
      </c>
      <c r="I65" s="280">
        <v>225.13333333333333</v>
      </c>
      <c r="J65" s="280">
        <v>228.76666666666665</v>
      </c>
      <c r="K65" s="278">
        <v>221.5</v>
      </c>
      <c r="L65" s="278">
        <v>212</v>
      </c>
      <c r="M65" s="278">
        <v>4.7978699999999996</v>
      </c>
    </row>
    <row r="66" spans="1:13">
      <c r="A66" s="302">
        <v>57</v>
      </c>
      <c r="B66" s="278" t="s">
        <v>88</v>
      </c>
      <c r="C66" s="278">
        <v>400.4</v>
      </c>
      <c r="D66" s="280">
        <v>402.68333333333339</v>
      </c>
      <c r="E66" s="280">
        <v>394.31666666666678</v>
      </c>
      <c r="F66" s="280">
        <v>388.23333333333341</v>
      </c>
      <c r="G66" s="280">
        <v>379.86666666666679</v>
      </c>
      <c r="H66" s="280">
        <v>408.76666666666677</v>
      </c>
      <c r="I66" s="280">
        <v>417.13333333333333</v>
      </c>
      <c r="J66" s="280">
        <v>423.21666666666675</v>
      </c>
      <c r="K66" s="278">
        <v>411.05</v>
      </c>
      <c r="L66" s="278">
        <v>396.6</v>
      </c>
      <c r="M66" s="278">
        <v>13.61181</v>
      </c>
    </row>
    <row r="67" spans="1:13">
      <c r="A67" s="302">
        <v>58</v>
      </c>
      <c r="B67" s="278" t="s">
        <v>94</v>
      </c>
      <c r="C67" s="278">
        <v>134.4</v>
      </c>
      <c r="D67" s="280">
        <v>135.05000000000001</v>
      </c>
      <c r="E67" s="280">
        <v>130.65000000000003</v>
      </c>
      <c r="F67" s="280">
        <v>126.90000000000003</v>
      </c>
      <c r="G67" s="280">
        <v>122.50000000000006</v>
      </c>
      <c r="H67" s="280">
        <v>138.80000000000001</v>
      </c>
      <c r="I67" s="280">
        <v>143.19999999999999</v>
      </c>
      <c r="J67" s="280">
        <v>146.94999999999999</v>
      </c>
      <c r="K67" s="278">
        <v>139.44999999999999</v>
      </c>
      <c r="L67" s="278">
        <v>131.30000000000001</v>
      </c>
      <c r="M67" s="278">
        <v>181.61265</v>
      </c>
    </row>
    <row r="68" spans="1:13">
      <c r="A68" s="302">
        <v>59</v>
      </c>
      <c r="B68" s="278" t="s">
        <v>89</v>
      </c>
      <c r="C68" s="278">
        <v>492.85</v>
      </c>
      <c r="D68" s="280">
        <v>491.76666666666665</v>
      </c>
      <c r="E68" s="280">
        <v>483.58333333333331</v>
      </c>
      <c r="F68" s="280">
        <v>474.31666666666666</v>
      </c>
      <c r="G68" s="280">
        <v>466.13333333333333</v>
      </c>
      <c r="H68" s="280">
        <v>501.0333333333333</v>
      </c>
      <c r="I68" s="280">
        <v>509.2166666666667</v>
      </c>
      <c r="J68" s="280">
        <v>518.48333333333335</v>
      </c>
      <c r="K68" s="278">
        <v>499.95</v>
      </c>
      <c r="L68" s="278">
        <v>482.5</v>
      </c>
      <c r="M68" s="278">
        <v>32.340620000000001</v>
      </c>
    </row>
    <row r="69" spans="1:13">
      <c r="A69" s="302">
        <v>60</v>
      </c>
      <c r="B69" s="278" t="s">
        <v>239</v>
      </c>
      <c r="C69" s="278">
        <v>540.04999999999995</v>
      </c>
      <c r="D69" s="280">
        <v>544.4</v>
      </c>
      <c r="E69" s="280">
        <v>533.79999999999995</v>
      </c>
      <c r="F69" s="280">
        <v>527.54999999999995</v>
      </c>
      <c r="G69" s="280">
        <v>516.94999999999993</v>
      </c>
      <c r="H69" s="280">
        <v>550.65</v>
      </c>
      <c r="I69" s="280">
        <v>561.25000000000011</v>
      </c>
      <c r="J69" s="280">
        <v>567.5</v>
      </c>
      <c r="K69" s="278">
        <v>555</v>
      </c>
      <c r="L69" s="278">
        <v>538.15</v>
      </c>
      <c r="M69" s="278">
        <v>2.6169899999999999</v>
      </c>
    </row>
    <row r="70" spans="1:13">
      <c r="A70" s="302">
        <v>61</v>
      </c>
      <c r="B70" s="278" t="s">
        <v>92</v>
      </c>
      <c r="C70" s="278">
        <v>2342.5500000000002</v>
      </c>
      <c r="D70" s="280">
        <v>2337.8666666666668</v>
      </c>
      <c r="E70" s="280">
        <v>2300.7333333333336</v>
      </c>
      <c r="F70" s="280">
        <v>2258.916666666667</v>
      </c>
      <c r="G70" s="280">
        <v>2221.7833333333338</v>
      </c>
      <c r="H70" s="280">
        <v>2379.6833333333334</v>
      </c>
      <c r="I70" s="280">
        <v>2416.8166666666666</v>
      </c>
      <c r="J70" s="280">
        <v>2458.6333333333332</v>
      </c>
      <c r="K70" s="278">
        <v>2375</v>
      </c>
      <c r="L70" s="278">
        <v>2296.0500000000002</v>
      </c>
      <c r="M70" s="278">
        <v>8.1777599999999993</v>
      </c>
    </row>
    <row r="71" spans="1:13">
      <c r="A71" s="302">
        <v>62</v>
      </c>
      <c r="B71" s="278" t="s">
        <v>95</v>
      </c>
      <c r="C71" s="278">
        <v>3844.75</v>
      </c>
      <c r="D71" s="280">
        <v>3860</v>
      </c>
      <c r="E71" s="280">
        <v>3795.05</v>
      </c>
      <c r="F71" s="280">
        <v>3745.3500000000004</v>
      </c>
      <c r="G71" s="280">
        <v>3680.4000000000005</v>
      </c>
      <c r="H71" s="280">
        <v>3909.7</v>
      </c>
      <c r="I71" s="280">
        <v>3974.6499999999996</v>
      </c>
      <c r="J71" s="280">
        <v>4024.3499999999995</v>
      </c>
      <c r="K71" s="278">
        <v>3924.95</v>
      </c>
      <c r="L71" s="278">
        <v>3810.3</v>
      </c>
      <c r="M71" s="278">
        <v>14.988020000000001</v>
      </c>
    </row>
    <row r="72" spans="1:13">
      <c r="A72" s="302">
        <v>63</v>
      </c>
      <c r="B72" s="278" t="s">
        <v>240</v>
      </c>
      <c r="C72" s="278">
        <v>39.299999999999997</v>
      </c>
      <c r="D72" s="280">
        <v>38.800000000000004</v>
      </c>
      <c r="E72" s="280">
        <v>37.600000000000009</v>
      </c>
      <c r="F72" s="280">
        <v>35.900000000000006</v>
      </c>
      <c r="G72" s="280">
        <v>34.70000000000001</v>
      </c>
      <c r="H72" s="280">
        <v>40.500000000000007</v>
      </c>
      <c r="I72" s="280">
        <v>41.70000000000001</v>
      </c>
      <c r="J72" s="280">
        <v>43.400000000000006</v>
      </c>
      <c r="K72" s="278">
        <v>40</v>
      </c>
      <c r="L72" s="278">
        <v>37.1</v>
      </c>
      <c r="M72" s="278">
        <v>56.887540000000001</v>
      </c>
    </row>
    <row r="73" spans="1:13">
      <c r="A73" s="302">
        <v>64</v>
      </c>
      <c r="B73" s="278" t="s">
        <v>96</v>
      </c>
      <c r="C73" s="278">
        <v>14214.45</v>
      </c>
      <c r="D73" s="280">
        <v>14358.366666666669</v>
      </c>
      <c r="E73" s="280">
        <v>13916.383333333337</v>
      </c>
      <c r="F73" s="280">
        <v>13618.316666666668</v>
      </c>
      <c r="G73" s="280">
        <v>13176.333333333336</v>
      </c>
      <c r="H73" s="280">
        <v>14656.433333333338</v>
      </c>
      <c r="I73" s="280">
        <v>15098.416666666668</v>
      </c>
      <c r="J73" s="280">
        <v>15396.483333333339</v>
      </c>
      <c r="K73" s="278">
        <v>14800.35</v>
      </c>
      <c r="L73" s="278">
        <v>14060.3</v>
      </c>
      <c r="M73" s="278">
        <v>2.9997699999999998</v>
      </c>
    </row>
    <row r="74" spans="1:13">
      <c r="A74" s="302">
        <v>65</v>
      </c>
      <c r="B74" s="278" t="s">
        <v>241</v>
      </c>
      <c r="C74" s="278">
        <v>209.7</v>
      </c>
      <c r="D74" s="280">
        <v>212.23333333333335</v>
      </c>
      <c r="E74" s="280">
        <v>205.4666666666667</v>
      </c>
      <c r="F74" s="280">
        <v>201.23333333333335</v>
      </c>
      <c r="G74" s="280">
        <v>194.4666666666667</v>
      </c>
      <c r="H74" s="280">
        <v>216.4666666666667</v>
      </c>
      <c r="I74" s="280">
        <v>223.23333333333335</v>
      </c>
      <c r="J74" s="280">
        <v>227.4666666666667</v>
      </c>
      <c r="K74" s="278">
        <v>219</v>
      </c>
      <c r="L74" s="278">
        <v>208</v>
      </c>
      <c r="M74" s="278">
        <v>5.181</v>
      </c>
    </row>
    <row r="75" spans="1:13">
      <c r="A75" s="302">
        <v>66</v>
      </c>
      <c r="B75" s="278" t="s">
        <v>242</v>
      </c>
      <c r="C75" s="278">
        <v>602.75</v>
      </c>
      <c r="D75" s="280">
        <v>610.91666666666663</v>
      </c>
      <c r="E75" s="280">
        <v>581.83333333333326</v>
      </c>
      <c r="F75" s="280">
        <v>560.91666666666663</v>
      </c>
      <c r="G75" s="280">
        <v>531.83333333333326</v>
      </c>
      <c r="H75" s="280">
        <v>631.83333333333326</v>
      </c>
      <c r="I75" s="280">
        <v>660.91666666666652</v>
      </c>
      <c r="J75" s="280">
        <v>681.83333333333326</v>
      </c>
      <c r="K75" s="278">
        <v>640</v>
      </c>
      <c r="L75" s="278">
        <v>590</v>
      </c>
      <c r="M75" s="278">
        <v>8.0921699999999994</v>
      </c>
    </row>
    <row r="76" spans="1:13">
      <c r="A76" s="302">
        <v>67</v>
      </c>
      <c r="B76" s="278" t="s">
        <v>243</v>
      </c>
      <c r="C76" s="278">
        <v>68.8</v>
      </c>
      <c r="D76" s="280">
        <v>68.249999999999986</v>
      </c>
      <c r="E76" s="280">
        <v>65.899999999999977</v>
      </c>
      <c r="F76" s="280">
        <v>62.999999999999986</v>
      </c>
      <c r="G76" s="280">
        <v>60.649999999999977</v>
      </c>
      <c r="H76" s="280">
        <v>71.149999999999977</v>
      </c>
      <c r="I76" s="280">
        <v>73.499999999999972</v>
      </c>
      <c r="J76" s="280">
        <v>76.399999999999977</v>
      </c>
      <c r="K76" s="278">
        <v>70.599999999999994</v>
      </c>
      <c r="L76" s="278">
        <v>65.349999999999994</v>
      </c>
      <c r="M76" s="278">
        <v>40.867190000000001</v>
      </c>
    </row>
    <row r="77" spans="1:13">
      <c r="A77" s="302">
        <v>68</v>
      </c>
      <c r="B77" s="278" t="s">
        <v>98</v>
      </c>
      <c r="C77" s="278">
        <v>746.1</v>
      </c>
      <c r="D77" s="280">
        <v>744.1</v>
      </c>
      <c r="E77" s="280">
        <v>727.55000000000007</v>
      </c>
      <c r="F77" s="280">
        <v>709</v>
      </c>
      <c r="G77" s="280">
        <v>692.45</v>
      </c>
      <c r="H77" s="280">
        <v>762.65000000000009</v>
      </c>
      <c r="I77" s="280">
        <v>779.2</v>
      </c>
      <c r="J77" s="280">
        <v>797.75000000000011</v>
      </c>
      <c r="K77" s="278">
        <v>760.65</v>
      </c>
      <c r="L77" s="278">
        <v>725.55</v>
      </c>
      <c r="M77" s="278">
        <v>28.193159999999999</v>
      </c>
    </row>
    <row r="78" spans="1:13">
      <c r="A78" s="302">
        <v>69</v>
      </c>
      <c r="B78" s="278" t="s">
        <v>99</v>
      </c>
      <c r="C78" s="278">
        <v>149.75</v>
      </c>
      <c r="D78" s="280">
        <v>150.48333333333332</v>
      </c>
      <c r="E78" s="280">
        <v>146.06666666666663</v>
      </c>
      <c r="F78" s="280">
        <v>142.38333333333333</v>
      </c>
      <c r="G78" s="280">
        <v>137.96666666666664</v>
      </c>
      <c r="H78" s="280">
        <v>154.16666666666663</v>
      </c>
      <c r="I78" s="280">
        <v>158.58333333333331</v>
      </c>
      <c r="J78" s="280">
        <v>162.26666666666662</v>
      </c>
      <c r="K78" s="278">
        <v>154.9</v>
      </c>
      <c r="L78" s="278">
        <v>146.80000000000001</v>
      </c>
      <c r="M78" s="278">
        <v>63.745139999999999</v>
      </c>
    </row>
    <row r="79" spans="1:13">
      <c r="A79" s="302">
        <v>70</v>
      </c>
      <c r="B79" s="278" t="s">
        <v>100</v>
      </c>
      <c r="C79" s="278">
        <v>46.05</v>
      </c>
      <c r="D79" s="280">
        <v>46.283333333333331</v>
      </c>
      <c r="E79" s="280">
        <v>45.066666666666663</v>
      </c>
      <c r="F79" s="280">
        <v>44.083333333333329</v>
      </c>
      <c r="G79" s="280">
        <v>42.86666666666666</v>
      </c>
      <c r="H79" s="280">
        <v>47.266666666666666</v>
      </c>
      <c r="I79" s="280">
        <v>48.483333333333334</v>
      </c>
      <c r="J79" s="280">
        <v>49.466666666666669</v>
      </c>
      <c r="K79" s="278">
        <v>47.5</v>
      </c>
      <c r="L79" s="278">
        <v>45.3</v>
      </c>
      <c r="M79" s="278">
        <v>314.14510999999999</v>
      </c>
    </row>
    <row r="80" spans="1:13">
      <c r="A80" s="302">
        <v>71</v>
      </c>
      <c r="B80" s="278" t="s">
        <v>371</v>
      </c>
      <c r="C80" s="278">
        <v>122.65</v>
      </c>
      <c r="D80" s="280">
        <v>121.85000000000001</v>
      </c>
      <c r="E80" s="280">
        <v>119.30000000000001</v>
      </c>
      <c r="F80" s="280">
        <v>115.95</v>
      </c>
      <c r="G80" s="280">
        <v>113.4</v>
      </c>
      <c r="H80" s="280">
        <v>125.20000000000002</v>
      </c>
      <c r="I80" s="280">
        <v>127.75</v>
      </c>
      <c r="J80" s="280">
        <v>131.10000000000002</v>
      </c>
      <c r="K80" s="278">
        <v>124.4</v>
      </c>
      <c r="L80" s="278">
        <v>118.5</v>
      </c>
      <c r="M80" s="278">
        <v>20.485749999999999</v>
      </c>
    </row>
    <row r="81" spans="1:13">
      <c r="A81" s="302">
        <v>72</v>
      </c>
      <c r="B81" s="278" t="s">
        <v>244</v>
      </c>
      <c r="C81" s="278">
        <v>7.75</v>
      </c>
      <c r="D81" s="280">
        <v>7.75</v>
      </c>
      <c r="E81" s="280">
        <v>7.75</v>
      </c>
      <c r="F81" s="280">
        <v>7.75</v>
      </c>
      <c r="G81" s="280">
        <v>7.75</v>
      </c>
      <c r="H81" s="280">
        <v>7.75</v>
      </c>
      <c r="I81" s="280">
        <v>7.75</v>
      </c>
      <c r="J81" s="280">
        <v>7.75</v>
      </c>
      <c r="K81" s="278">
        <v>7.75</v>
      </c>
      <c r="L81" s="278">
        <v>7.75</v>
      </c>
      <c r="M81" s="278">
        <v>1.98702</v>
      </c>
    </row>
    <row r="82" spans="1:13">
      <c r="A82" s="302">
        <v>73</v>
      </c>
      <c r="B82" s="278" t="s">
        <v>245</v>
      </c>
      <c r="C82" s="278">
        <v>84.45</v>
      </c>
      <c r="D82" s="280">
        <v>84.45</v>
      </c>
      <c r="E82" s="280">
        <v>84.45</v>
      </c>
      <c r="F82" s="280">
        <v>84.45</v>
      </c>
      <c r="G82" s="280">
        <v>84.45</v>
      </c>
      <c r="H82" s="280">
        <v>84.45</v>
      </c>
      <c r="I82" s="280">
        <v>84.45</v>
      </c>
      <c r="J82" s="280">
        <v>84.45</v>
      </c>
      <c r="K82" s="278">
        <v>84.45</v>
      </c>
      <c r="L82" s="278">
        <v>84.45</v>
      </c>
      <c r="M82" s="278">
        <v>0.57059000000000004</v>
      </c>
    </row>
    <row r="83" spans="1:13">
      <c r="A83" s="302">
        <v>74</v>
      </c>
      <c r="B83" s="278" t="s">
        <v>101</v>
      </c>
      <c r="C83" s="278">
        <v>87.4</v>
      </c>
      <c r="D83" s="280">
        <v>88.399999999999991</v>
      </c>
      <c r="E83" s="280">
        <v>85.799999999999983</v>
      </c>
      <c r="F83" s="280">
        <v>84.199999999999989</v>
      </c>
      <c r="G83" s="280">
        <v>81.59999999999998</v>
      </c>
      <c r="H83" s="280">
        <v>89.999999999999986</v>
      </c>
      <c r="I83" s="280">
        <v>92.59999999999998</v>
      </c>
      <c r="J83" s="280">
        <v>94.199999999999989</v>
      </c>
      <c r="K83" s="278">
        <v>91</v>
      </c>
      <c r="L83" s="278">
        <v>86.8</v>
      </c>
      <c r="M83" s="278">
        <v>115.50951999999999</v>
      </c>
    </row>
    <row r="84" spans="1:13">
      <c r="A84" s="302">
        <v>75</v>
      </c>
      <c r="B84" s="278" t="s">
        <v>104</v>
      </c>
      <c r="C84" s="278">
        <v>17.649999999999999</v>
      </c>
      <c r="D84" s="280">
        <v>17.766666666666666</v>
      </c>
      <c r="E84" s="280">
        <v>17.383333333333333</v>
      </c>
      <c r="F84" s="280">
        <v>17.116666666666667</v>
      </c>
      <c r="G84" s="280">
        <v>16.733333333333334</v>
      </c>
      <c r="H84" s="280">
        <v>18.033333333333331</v>
      </c>
      <c r="I84" s="280">
        <v>18.416666666666664</v>
      </c>
      <c r="J84" s="280">
        <v>18.68333333333333</v>
      </c>
      <c r="K84" s="278">
        <v>18.149999999999999</v>
      </c>
      <c r="L84" s="278">
        <v>17.5</v>
      </c>
      <c r="M84" s="278">
        <v>163.94585000000001</v>
      </c>
    </row>
    <row r="85" spans="1:13">
      <c r="A85" s="302">
        <v>76</v>
      </c>
      <c r="B85" s="278" t="s">
        <v>246</v>
      </c>
      <c r="C85" s="278">
        <v>141.5</v>
      </c>
      <c r="D85" s="280">
        <v>141.61666666666667</v>
      </c>
      <c r="E85" s="280">
        <v>139.48333333333335</v>
      </c>
      <c r="F85" s="280">
        <v>137.46666666666667</v>
      </c>
      <c r="G85" s="280">
        <v>135.33333333333334</v>
      </c>
      <c r="H85" s="280">
        <v>143.63333333333335</v>
      </c>
      <c r="I85" s="280">
        <v>145.76666666666668</v>
      </c>
      <c r="J85" s="280">
        <v>147.78333333333336</v>
      </c>
      <c r="K85" s="278">
        <v>143.75</v>
      </c>
      <c r="L85" s="278">
        <v>139.6</v>
      </c>
      <c r="M85" s="278">
        <v>6.3928700000000003</v>
      </c>
    </row>
    <row r="86" spans="1:13">
      <c r="A86" s="302">
        <v>77</v>
      </c>
      <c r="B86" s="278" t="s">
        <v>102</v>
      </c>
      <c r="C86" s="278">
        <v>314.05</v>
      </c>
      <c r="D86" s="280">
        <v>315.18333333333334</v>
      </c>
      <c r="E86" s="280">
        <v>304.86666666666667</v>
      </c>
      <c r="F86" s="280">
        <v>295.68333333333334</v>
      </c>
      <c r="G86" s="280">
        <v>285.36666666666667</v>
      </c>
      <c r="H86" s="280">
        <v>324.36666666666667</v>
      </c>
      <c r="I86" s="280">
        <v>334.68333333333339</v>
      </c>
      <c r="J86" s="280">
        <v>343.86666666666667</v>
      </c>
      <c r="K86" s="278">
        <v>325.5</v>
      </c>
      <c r="L86" s="278">
        <v>306</v>
      </c>
      <c r="M86" s="278">
        <v>45.123159999999999</v>
      </c>
    </row>
    <row r="87" spans="1:13">
      <c r="A87" s="302">
        <v>78</v>
      </c>
      <c r="B87" s="278" t="s">
        <v>247</v>
      </c>
      <c r="C87" s="278">
        <v>404.15</v>
      </c>
      <c r="D87" s="280">
        <v>402.38333333333338</v>
      </c>
      <c r="E87" s="280">
        <v>394.76666666666677</v>
      </c>
      <c r="F87" s="280">
        <v>385.38333333333338</v>
      </c>
      <c r="G87" s="280">
        <v>377.76666666666677</v>
      </c>
      <c r="H87" s="280">
        <v>411.76666666666677</v>
      </c>
      <c r="I87" s="280">
        <v>419.38333333333344</v>
      </c>
      <c r="J87" s="280">
        <v>428.76666666666677</v>
      </c>
      <c r="K87" s="278">
        <v>410</v>
      </c>
      <c r="L87" s="278">
        <v>393</v>
      </c>
      <c r="M87" s="278">
        <v>1.01162</v>
      </c>
    </row>
    <row r="88" spans="1:13">
      <c r="A88" s="302">
        <v>79</v>
      </c>
      <c r="B88" s="278" t="s">
        <v>105</v>
      </c>
      <c r="C88" s="278">
        <v>537.65</v>
      </c>
      <c r="D88" s="280">
        <v>544.0333333333333</v>
      </c>
      <c r="E88" s="280">
        <v>528.61666666666656</v>
      </c>
      <c r="F88" s="280">
        <v>519.58333333333326</v>
      </c>
      <c r="G88" s="280">
        <v>504.16666666666652</v>
      </c>
      <c r="H88" s="280">
        <v>553.06666666666661</v>
      </c>
      <c r="I88" s="280">
        <v>568.48333333333335</v>
      </c>
      <c r="J88" s="280">
        <v>577.51666666666665</v>
      </c>
      <c r="K88" s="278">
        <v>559.45000000000005</v>
      </c>
      <c r="L88" s="278">
        <v>535</v>
      </c>
      <c r="M88" s="278">
        <v>15.05931</v>
      </c>
    </row>
    <row r="89" spans="1:13">
      <c r="A89" s="302">
        <v>80</v>
      </c>
      <c r="B89" s="278" t="s">
        <v>248</v>
      </c>
      <c r="C89" s="278">
        <v>277.89999999999998</v>
      </c>
      <c r="D89" s="280">
        <v>279.13333333333333</v>
      </c>
      <c r="E89" s="280">
        <v>274.76666666666665</v>
      </c>
      <c r="F89" s="280">
        <v>271.63333333333333</v>
      </c>
      <c r="G89" s="280">
        <v>267.26666666666665</v>
      </c>
      <c r="H89" s="280">
        <v>282.26666666666665</v>
      </c>
      <c r="I89" s="280">
        <v>286.63333333333333</v>
      </c>
      <c r="J89" s="280">
        <v>289.76666666666665</v>
      </c>
      <c r="K89" s="278">
        <v>283.5</v>
      </c>
      <c r="L89" s="278">
        <v>276</v>
      </c>
      <c r="M89" s="278">
        <v>3.3955500000000001</v>
      </c>
    </row>
    <row r="90" spans="1:13">
      <c r="A90" s="302">
        <v>81</v>
      </c>
      <c r="B90" s="278" t="s">
        <v>249</v>
      </c>
      <c r="C90" s="278">
        <v>679.5</v>
      </c>
      <c r="D90" s="280">
        <v>679.86666666666667</v>
      </c>
      <c r="E90" s="280">
        <v>667.63333333333333</v>
      </c>
      <c r="F90" s="280">
        <v>655.76666666666665</v>
      </c>
      <c r="G90" s="280">
        <v>643.5333333333333</v>
      </c>
      <c r="H90" s="280">
        <v>691.73333333333335</v>
      </c>
      <c r="I90" s="280">
        <v>703.9666666666667</v>
      </c>
      <c r="J90" s="280">
        <v>715.83333333333337</v>
      </c>
      <c r="K90" s="278">
        <v>692.1</v>
      </c>
      <c r="L90" s="278">
        <v>668</v>
      </c>
      <c r="M90" s="278">
        <v>2.66865</v>
      </c>
    </row>
    <row r="91" spans="1:13">
      <c r="A91" s="302">
        <v>82</v>
      </c>
      <c r="B91" s="278" t="s">
        <v>250</v>
      </c>
      <c r="C91" s="278">
        <v>207</v>
      </c>
      <c r="D91" s="280">
        <v>207</v>
      </c>
      <c r="E91" s="280">
        <v>207</v>
      </c>
      <c r="F91" s="280">
        <v>207</v>
      </c>
      <c r="G91" s="280">
        <v>207</v>
      </c>
      <c r="H91" s="280">
        <v>207</v>
      </c>
      <c r="I91" s="280">
        <v>207</v>
      </c>
      <c r="J91" s="280">
        <v>207</v>
      </c>
      <c r="K91" s="278">
        <v>207</v>
      </c>
      <c r="L91" s="278">
        <v>207</v>
      </c>
      <c r="M91" s="278">
        <v>0.47217999999999999</v>
      </c>
    </row>
    <row r="92" spans="1:13">
      <c r="A92" s="302">
        <v>83</v>
      </c>
      <c r="B92" s="278" t="s">
        <v>106</v>
      </c>
      <c r="C92" s="278">
        <v>521.65</v>
      </c>
      <c r="D92" s="280">
        <v>531.31666666666661</v>
      </c>
      <c r="E92" s="280">
        <v>509.73333333333323</v>
      </c>
      <c r="F92" s="280">
        <v>497.81666666666661</v>
      </c>
      <c r="G92" s="280">
        <v>476.23333333333323</v>
      </c>
      <c r="H92" s="280">
        <v>543.23333333333323</v>
      </c>
      <c r="I92" s="280">
        <v>564.81666666666672</v>
      </c>
      <c r="J92" s="280">
        <v>576.73333333333323</v>
      </c>
      <c r="K92" s="278">
        <v>552.9</v>
      </c>
      <c r="L92" s="278">
        <v>519.4</v>
      </c>
      <c r="M92" s="278">
        <v>31.060549999999999</v>
      </c>
    </row>
    <row r="93" spans="1:13">
      <c r="A93" s="302">
        <v>84</v>
      </c>
      <c r="B93" s="278" t="s">
        <v>251</v>
      </c>
      <c r="C93" s="278">
        <v>207.1</v>
      </c>
      <c r="D93" s="280">
        <v>206.7166666666667</v>
      </c>
      <c r="E93" s="280">
        <v>203.43333333333339</v>
      </c>
      <c r="F93" s="280">
        <v>199.76666666666671</v>
      </c>
      <c r="G93" s="280">
        <v>196.48333333333341</v>
      </c>
      <c r="H93" s="280">
        <v>210.38333333333338</v>
      </c>
      <c r="I93" s="280">
        <v>213.66666666666669</v>
      </c>
      <c r="J93" s="280">
        <v>217.33333333333337</v>
      </c>
      <c r="K93" s="278">
        <v>210</v>
      </c>
      <c r="L93" s="278">
        <v>203.05</v>
      </c>
      <c r="M93" s="278">
        <v>3.0341300000000002</v>
      </c>
    </row>
    <row r="94" spans="1:13">
      <c r="A94" s="302">
        <v>85</v>
      </c>
      <c r="B94" s="278" t="s">
        <v>252</v>
      </c>
      <c r="C94" s="278">
        <v>822.85</v>
      </c>
      <c r="D94" s="280">
        <v>822.85</v>
      </c>
      <c r="E94" s="280">
        <v>822.85</v>
      </c>
      <c r="F94" s="280">
        <v>822.85</v>
      </c>
      <c r="G94" s="280">
        <v>822.85</v>
      </c>
      <c r="H94" s="280">
        <v>822.85</v>
      </c>
      <c r="I94" s="280">
        <v>822.85</v>
      </c>
      <c r="J94" s="280">
        <v>822.85</v>
      </c>
      <c r="K94" s="278">
        <v>822.85</v>
      </c>
      <c r="L94" s="278">
        <v>822.85</v>
      </c>
      <c r="M94" s="278">
        <v>0.66608999999999996</v>
      </c>
    </row>
    <row r="95" spans="1:13">
      <c r="A95" s="302">
        <v>86</v>
      </c>
      <c r="B95" s="278" t="s">
        <v>109</v>
      </c>
      <c r="C95" s="278">
        <v>470</v>
      </c>
      <c r="D95" s="280">
        <v>465.7</v>
      </c>
      <c r="E95" s="280">
        <v>457.79999999999995</v>
      </c>
      <c r="F95" s="280">
        <v>445.59999999999997</v>
      </c>
      <c r="G95" s="280">
        <v>437.69999999999993</v>
      </c>
      <c r="H95" s="280">
        <v>477.9</v>
      </c>
      <c r="I95" s="280">
        <v>485.79999999999995</v>
      </c>
      <c r="J95" s="280">
        <v>498</v>
      </c>
      <c r="K95" s="278">
        <v>473.6</v>
      </c>
      <c r="L95" s="278">
        <v>453.5</v>
      </c>
      <c r="M95" s="278">
        <v>48.011200000000002</v>
      </c>
    </row>
    <row r="96" spans="1:13">
      <c r="A96" s="302">
        <v>87</v>
      </c>
      <c r="B96" s="278" t="s">
        <v>253</v>
      </c>
      <c r="C96" s="278">
        <v>2792.85</v>
      </c>
      <c r="D96" s="280">
        <v>2770.9500000000003</v>
      </c>
      <c r="E96" s="280">
        <v>2721.9000000000005</v>
      </c>
      <c r="F96" s="280">
        <v>2650.9500000000003</v>
      </c>
      <c r="G96" s="280">
        <v>2601.9000000000005</v>
      </c>
      <c r="H96" s="280">
        <v>2841.9000000000005</v>
      </c>
      <c r="I96" s="280">
        <v>2890.9500000000007</v>
      </c>
      <c r="J96" s="280">
        <v>2961.9000000000005</v>
      </c>
      <c r="K96" s="278">
        <v>2820</v>
      </c>
      <c r="L96" s="278">
        <v>2700</v>
      </c>
      <c r="M96" s="278">
        <v>3.64235</v>
      </c>
    </row>
    <row r="97" spans="1:13">
      <c r="A97" s="302">
        <v>88</v>
      </c>
      <c r="B97" s="278" t="s">
        <v>111</v>
      </c>
      <c r="C97" s="278">
        <v>944.85</v>
      </c>
      <c r="D97" s="280">
        <v>946.93333333333339</v>
      </c>
      <c r="E97" s="280">
        <v>932.91666666666674</v>
      </c>
      <c r="F97" s="280">
        <v>920.98333333333335</v>
      </c>
      <c r="G97" s="280">
        <v>906.9666666666667</v>
      </c>
      <c r="H97" s="280">
        <v>958.86666666666679</v>
      </c>
      <c r="I97" s="280">
        <v>972.88333333333344</v>
      </c>
      <c r="J97" s="280">
        <v>984.81666666666683</v>
      </c>
      <c r="K97" s="278">
        <v>960.95</v>
      </c>
      <c r="L97" s="278">
        <v>935</v>
      </c>
      <c r="M97" s="278">
        <v>331.16613999999998</v>
      </c>
    </row>
    <row r="98" spans="1:13">
      <c r="A98" s="302">
        <v>89</v>
      </c>
      <c r="B98" s="278" t="s">
        <v>254</v>
      </c>
      <c r="C98" s="278">
        <v>508.3</v>
      </c>
      <c r="D98" s="280">
        <v>506.5333333333333</v>
      </c>
      <c r="E98" s="280">
        <v>497.76666666666665</v>
      </c>
      <c r="F98" s="280">
        <v>487.23333333333335</v>
      </c>
      <c r="G98" s="280">
        <v>478.4666666666667</v>
      </c>
      <c r="H98" s="280">
        <v>517.06666666666661</v>
      </c>
      <c r="I98" s="280">
        <v>525.83333333333326</v>
      </c>
      <c r="J98" s="280">
        <v>536.36666666666656</v>
      </c>
      <c r="K98" s="278">
        <v>515.29999999999995</v>
      </c>
      <c r="L98" s="278">
        <v>496</v>
      </c>
      <c r="M98" s="278">
        <v>41.645229999999998</v>
      </c>
    </row>
    <row r="99" spans="1:13">
      <c r="A99" s="302">
        <v>90</v>
      </c>
      <c r="B99" s="278" t="s">
        <v>107</v>
      </c>
      <c r="C99" s="278">
        <v>524.95000000000005</v>
      </c>
      <c r="D99" s="280">
        <v>522.35</v>
      </c>
      <c r="E99" s="280">
        <v>512.70000000000005</v>
      </c>
      <c r="F99" s="280">
        <v>500.45000000000005</v>
      </c>
      <c r="G99" s="280">
        <v>490.80000000000007</v>
      </c>
      <c r="H99" s="280">
        <v>534.6</v>
      </c>
      <c r="I99" s="280">
        <v>544.24999999999989</v>
      </c>
      <c r="J99" s="280">
        <v>556.5</v>
      </c>
      <c r="K99" s="278">
        <v>532</v>
      </c>
      <c r="L99" s="278">
        <v>510.1</v>
      </c>
      <c r="M99" s="278">
        <v>35.782359999999997</v>
      </c>
    </row>
    <row r="100" spans="1:13">
      <c r="A100" s="302">
        <v>91</v>
      </c>
      <c r="B100" s="278" t="s">
        <v>112</v>
      </c>
      <c r="C100" s="278">
        <v>1805.85</v>
      </c>
      <c r="D100" s="280">
        <v>1824.2833333333335</v>
      </c>
      <c r="E100" s="280">
        <v>1768.616666666667</v>
      </c>
      <c r="F100" s="280">
        <v>1731.3833333333334</v>
      </c>
      <c r="G100" s="280">
        <v>1675.7166666666669</v>
      </c>
      <c r="H100" s="280">
        <v>1861.5166666666671</v>
      </c>
      <c r="I100" s="280">
        <v>1917.1833333333336</v>
      </c>
      <c r="J100" s="280">
        <v>1954.4166666666672</v>
      </c>
      <c r="K100" s="278">
        <v>1879.95</v>
      </c>
      <c r="L100" s="278">
        <v>1787.05</v>
      </c>
      <c r="M100" s="278">
        <v>22.911950000000001</v>
      </c>
    </row>
    <row r="101" spans="1:13">
      <c r="A101" s="302">
        <v>92</v>
      </c>
      <c r="B101" s="278" t="s">
        <v>113</v>
      </c>
      <c r="C101" s="278">
        <v>275.85000000000002</v>
      </c>
      <c r="D101" s="280">
        <v>277.81666666666666</v>
      </c>
      <c r="E101" s="280">
        <v>273.0333333333333</v>
      </c>
      <c r="F101" s="280">
        <v>270.21666666666664</v>
      </c>
      <c r="G101" s="280">
        <v>265.43333333333328</v>
      </c>
      <c r="H101" s="280">
        <v>280.63333333333333</v>
      </c>
      <c r="I101" s="280">
        <v>285.41666666666674</v>
      </c>
      <c r="J101" s="280">
        <v>288.23333333333335</v>
      </c>
      <c r="K101" s="278">
        <v>282.60000000000002</v>
      </c>
      <c r="L101" s="278">
        <v>275</v>
      </c>
      <c r="M101" s="278">
        <v>0.69169999999999998</v>
      </c>
    </row>
    <row r="102" spans="1:13">
      <c r="A102" s="302">
        <v>93</v>
      </c>
      <c r="B102" s="278" t="s">
        <v>115</v>
      </c>
      <c r="C102" s="278">
        <v>116.45</v>
      </c>
      <c r="D102" s="280">
        <v>119.11666666666667</v>
      </c>
      <c r="E102" s="280">
        <v>113.08333333333334</v>
      </c>
      <c r="F102" s="280">
        <v>109.71666666666667</v>
      </c>
      <c r="G102" s="280">
        <v>103.68333333333334</v>
      </c>
      <c r="H102" s="280">
        <v>122.48333333333335</v>
      </c>
      <c r="I102" s="280">
        <v>128.51666666666668</v>
      </c>
      <c r="J102" s="280">
        <v>131.88333333333335</v>
      </c>
      <c r="K102" s="278">
        <v>125.15</v>
      </c>
      <c r="L102" s="278">
        <v>115.75</v>
      </c>
      <c r="M102" s="278">
        <v>183.4256</v>
      </c>
    </row>
    <row r="103" spans="1:13">
      <c r="A103" s="302">
        <v>94</v>
      </c>
      <c r="B103" s="278" t="s">
        <v>116</v>
      </c>
      <c r="C103" s="278">
        <v>227.4</v>
      </c>
      <c r="D103" s="280">
        <v>224.71666666666667</v>
      </c>
      <c r="E103" s="280">
        <v>220.93333333333334</v>
      </c>
      <c r="F103" s="280">
        <v>214.46666666666667</v>
      </c>
      <c r="G103" s="280">
        <v>210.68333333333334</v>
      </c>
      <c r="H103" s="280">
        <v>231.18333333333334</v>
      </c>
      <c r="I103" s="280">
        <v>234.9666666666667</v>
      </c>
      <c r="J103" s="280">
        <v>241.43333333333334</v>
      </c>
      <c r="K103" s="278">
        <v>228.5</v>
      </c>
      <c r="L103" s="278">
        <v>218.25</v>
      </c>
      <c r="M103" s="278">
        <v>56.076320000000003</v>
      </c>
    </row>
    <row r="104" spans="1:13">
      <c r="A104" s="302">
        <v>95</v>
      </c>
      <c r="B104" s="278" t="s">
        <v>117</v>
      </c>
      <c r="C104" s="278">
        <v>2336.5500000000002</v>
      </c>
      <c r="D104" s="280">
        <v>2359.1833333333334</v>
      </c>
      <c r="E104" s="280">
        <v>2298.3666666666668</v>
      </c>
      <c r="F104" s="280">
        <v>2260.1833333333334</v>
      </c>
      <c r="G104" s="280">
        <v>2199.3666666666668</v>
      </c>
      <c r="H104" s="280">
        <v>2397.3666666666668</v>
      </c>
      <c r="I104" s="280">
        <v>2458.1833333333334</v>
      </c>
      <c r="J104" s="280">
        <v>2496.3666666666668</v>
      </c>
      <c r="K104" s="278">
        <v>2420</v>
      </c>
      <c r="L104" s="278">
        <v>2321</v>
      </c>
      <c r="M104" s="278">
        <v>29.852779999999999</v>
      </c>
    </row>
    <row r="105" spans="1:13">
      <c r="A105" s="302">
        <v>96</v>
      </c>
      <c r="B105" s="278" t="s">
        <v>255</v>
      </c>
      <c r="C105" s="278">
        <v>174.2</v>
      </c>
      <c r="D105" s="280">
        <v>175.15</v>
      </c>
      <c r="E105" s="280">
        <v>172.5</v>
      </c>
      <c r="F105" s="280">
        <v>170.79999999999998</v>
      </c>
      <c r="G105" s="280">
        <v>168.14999999999998</v>
      </c>
      <c r="H105" s="280">
        <v>176.85000000000002</v>
      </c>
      <c r="I105" s="280">
        <v>179.50000000000006</v>
      </c>
      <c r="J105" s="280">
        <v>181.20000000000005</v>
      </c>
      <c r="K105" s="278">
        <v>177.8</v>
      </c>
      <c r="L105" s="278">
        <v>173.45</v>
      </c>
      <c r="M105" s="278">
        <v>6.7983900000000004</v>
      </c>
    </row>
    <row r="106" spans="1:13">
      <c r="A106" s="302">
        <v>97</v>
      </c>
      <c r="B106" s="278" t="s">
        <v>256</v>
      </c>
      <c r="C106" s="278">
        <v>23.7</v>
      </c>
      <c r="D106" s="280">
        <v>23.866666666666664</v>
      </c>
      <c r="E106" s="280">
        <v>23.383333333333326</v>
      </c>
      <c r="F106" s="280">
        <v>23.066666666666663</v>
      </c>
      <c r="G106" s="280">
        <v>22.583333333333325</v>
      </c>
      <c r="H106" s="280">
        <v>24.183333333333326</v>
      </c>
      <c r="I106" s="280">
        <v>24.666666666666668</v>
      </c>
      <c r="J106" s="280">
        <v>24.983333333333327</v>
      </c>
      <c r="K106" s="278">
        <v>24.35</v>
      </c>
      <c r="L106" s="278">
        <v>23.55</v>
      </c>
      <c r="M106" s="278">
        <v>12.02064</v>
      </c>
    </row>
    <row r="107" spans="1:13">
      <c r="A107" s="302">
        <v>98</v>
      </c>
      <c r="B107" s="278" t="s">
        <v>110</v>
      </c>
      <c r="C107" s="278">
        <v>1727.7</v>
      </c>
      <c r="D107" s="280">
        <v>1713.0333333333335</v>
      </c>
      <c r="E107" s="280">
        <v>1688.0666666666671</v>
      </c>
      <c r="F107" s="280">
        <v>1648.4333333333336</v>
      </c>
      <c r="G107" s="280">
        <v>1623.4666666666672</v>
      </c>
      <c r="H107" s="280">
        <v>1752.666666666667</v>
      </c>
      <c r="I107" s="280">
        <v>1777.6333333333337</v>
      </c>
      <c r="J107" s="280">
        <v>1817.2666666666669</v>
      </c>
      <c r="K107" s="278">
        <v>1738</v>
      </c>
      <c r="L107" s="278">
        <v>1673.4</v>
      </c>
      <c r="M107" s="278">
        <v>73.723799999999997</v>
      </c>
    </row>
    <row r="108" spans="1:13">
      <c r="A108" s="302">
        <v>99</v>
      </c>
      <c r="B108" s="278" t="s">
        <v>119</v>
      </c>
      <c r="C108" s="278">
        <v>361.3</v>
      </c>
      <c r="D108" s="280">
        <v>365.73333333333335</v>
      </c>
      <c r="E108" s="280">
        <v>352.56666666666672</v>
      </c>
      <c r="F108" s="280">
        <v>343.83333333333337</v>
      </c>
      <c r="G108" s="280">
        <v>330.66666666666674</v>
      </c>
      <c r="H108" s="280">
        <v>374.4666666666667</v>
      </c>
      <c r="I108" s="280">
        <v>387.63333333333333</v>
      </c>
      <c r="J108" s="280">
        <v>396.36666666666667</v>
      </c>
      <c r="K108" s="278">
        <v>378.9</v>
      </c>
      <c r="L108" s="278">
        <v>357</v>
      </c>
      <c r="M108" s="278">
        <v>558.11177999999995</v>
      </c>
    </row>
    <row r="109" spans="1:13">
      <c r="A109" s="302">
        <v>100</v>
      </c>
      <c r="B109" s="278" t="s">
        <v>257</v>
      </c>
      <c r="C109" s="278">
        <v>1190.3</v>
      </c>
      <c r="D109" s="280">
        <v>1199.6000000000001</v>
      </c>
      <c r="E109" s="280">
        <v>1165.7000000000003</v>
      </c>
      <c r="F109" s="280">
        <v>1141.1000000000001</v>
      </c>
      <c r="G109" s="280">
        <v>1107.2000000000003</v>
      </c>
      <c r="H109" s="280">
        <v>1224.2000000000003</v>
      </c>
      <c r="I109" s="280">
        <v>1258.1000000000004</v>
      </c>
      <c r="J109" s="280">
        <v>1282.7000000000003</v>
      </c>
      <c r="K109" s="278">
        <v>1233.5</v>
      </c>
      <c r="L109" s="278">
        <v>1175</v>
      </c>
      <c r="M109" s="278">
        <v>7.3485800000000001</v>
      </c>
    </row>
    <row r="110" spans="1:13">
      <c r="A110" s="302">
        <v>101</v>
      </c>
      <c r="B110" s="278" t="s">
        <v>120</v>
      </c>
      <c r="C110" s="278">
        <v>378.3</v>
      </c>
      <c r="D110" s="280">
        <v>380.16666666666669</v>
      </c>
      <c r="E110" s="280">
        <v>370.43333333333339</v>
      </c>
      <c r="F110" s="280">
        <v>362.56666666666672</v>
      </c>
      <c r="G110" s="280">
        <v>352.83333333333343</v>
      </c>
      <c r="H110" s="280">
        <v>388.03333333333336</v>
      </c>
      <c r="I110" s="280">
        <v>397.76666666666659</v>
      </c>
      <c r="J110" s="280">
        <v>405.63333333333333</v>
      </c>
      <c r="K110" s="278">
        <v>389.9</v>
      </c>
      <c r="L110" s="278">
        <v>372.3</v>
      </c>
      <c r="M110" s="278">
        <v>76.607810000000001</v>
      </c>
    </row>
    <row r="111" spans="1:13">
      <c r="A111" s="302">
        <v>102</v>
      </c>
      <c r="B111" s="278" t="s">
        <v>258</v>
      </c>
      <c r="C111" s="278">
        <v>22.45</v>
      </c>
      <c r="D111" s="280">
        <v>22.116666666666664</v>
      </c>
      <c r="E111" s="280">
        <v>21.333333333333329</v>
      </c>
      <c r="F111" s="280">
        <v>20.216666666666665</v>
      </c>
      <c r="G111" s="280">
        <v>19.43333333333333</v>
      </c>
      <c r="H111" s="280">
        <v>23.233333333333327</v>
      </c>
      <c r="I111" s="280">
        <v>24.016666666666666</v>
      </c>
      <c r="J111" s="280">
        <v>25.133333333333326</v>
      </c>
      <c r="K111" s="278">
        <v>22.9</v>
      </c>
      <c r="L111" s="278">
        <v>21</v>
      </c>
      <c r="M111" s="278">
        <v>35.534689999999998</v>
      </c>
    </row>
    <row r="112" spans="1:13">
      <c r="A112" s="302">
        <v>103</v>
      </c>
      <c r="B112" s="278" t="s">
        <v>122</v>
      </c>
      <c r="C112" s="278">
        <v>24.85</v>
      </c>
      <c r="D112" s="280">
        <v>25.416666666666668</v>
      </c>
      <c r="E112" s="280">
        <v>23.933333333333337</v>
      </c>
      <c r="F112" s="280">
        <v>23.016666666666669</v>
      </c>
      <c r="G112" s="280">
        <v>21.533333333333339</v>
      </c>
      <c r="H112" s="280">
        <v>26.333333333333336</v>
      </c>
      <c r="I112" s="280">
        <v>27.816666666666663</v>
      </c>
      <c r="J112" s="280">
        <v>28.733333333333334</v>
      </c>
      <c r="K112" s="278">
        <v>26.9</v>
      </c>
      <c r="L112" s="278">
        <v>24.5</v>
      </c>
      <c r="M112" s="278">
        <v>331.83028999999999</v>
      </c>
    </row>
    <row r="113" spans="1:13">
      <c r="A113" s="302">
        <v>104</v>
      </c>
      <c r="B113" s="278" t="s">
        <v>129</v>
      </c>
      <c r="C113" s="278">
        <v>180.7</v>
      </c>
      <c r="D113" s="280">
        <v>183.38333333333333</v>
      </c>
      <c r="E113" s="280">
        <v>176.81666666666666</v>
      </c>
      <c r="F113" s="280">
        <v>172.93333333333334</v>
      </c>
      <c r="G113" s="280">
        <v>166.36666666666667</v>
      </c>
      <c r="H113" s="280">
        <v>187.26666666666665</v>
      </c>
      <c r="I113" s="280">
        <v>193.83333333333331</v>
      </c>
      <c r="J113" s="280">
        <v>197.71666666666664</v>
      </c>
      <c r="K113" s="278">
        <v>189.95</v>
      </c>
      <c r="L113" s="278">
        <v>179.5</v>
      </c>
      <c r="M113" s="278">
        <v>357.67070000000001</v>
      </c>
    </row>
    <row r="114" spans="1:13">
      <c r="A114" s="302">
        <v>105</v>
      </c>
      <c r="B114" s="278" t="s">
        <v>118</v>
      </c>
      <c r="C114" s="278">
        <v>129</v>
      </c>
      <c r="D114" s="280">
        <v>128.33333333333334</v>
      </c>
      <c r="E114" s="280">
        <v>123.76666666666668</v>
      </c>
      <c r="F114" s="280">
        <v>118.53333333333333</v>
      </c>
      <c r="G114" s="280">
        <v>113.96666666666667</v>
      </c>
      <c r="H114" s="280">
        <v>133.56666666666669</v>
      </c>
      <c r="I114" s="280">
        <v>138.13333333333335</v>
      </c>
      <c r="J114" s="280">
        <v>143.3666666666667</v>
      </c>
      <c r="K114" s="278">
        <v>132.9</v>
      </c>
      <c r="L114" s="278">
        <v>123.1</v>
      </c>
      <c r="M114" s="278">
        <v>517.46745999999996</v>
      </c>
    </row>
    <row r="115" spans="1:13">
      <c r="A115" s="302">
        <v>106</v>
      </c>
      <c r="B115" s="278" t="s">
        <v>259</v>
      </c>
      <c r="C115" s="278">
        <v>109</v>
      </c>
      <c r="D115" s="280">
        <v>107.7</v>
      </c>
      <c r="E115" s="280">
        <v>106.4</v>
      </c>
      <c r="F115" s="280">
        <v>103.8</v>
      </c>
      <c r="G115" s="280">
        <v>102.5</v>
      </c>
      <c r="H115" s="280">
        <v>110.30000000000001</v>
      </c>
      <c r="I115" s="280">
        <v>111.6</v>
      </c>
      <c r="J115" s="280">
        <v>114.20000000000002</v>
      </c>
      <c r="K115" s="278">
        <v>109</v>
      </c>
      <c r="L115" s="278">
        <v>105.1</v>
      </c>
      <c r="M115" s="278">
        <v>6.6714500000000001</v>
      </c>
    </row>
    <row r="116" spans="1:13">
      <c r="A116" s="302">
        <v>107</v>
      </c>
      <c r="B116" s="278" t="s">
        <v>260</v>
      </c>
      <c r="C116" s="278">
        <v>53.85</v>
      </c>
      <c r="D116" s="280">
        <v>51.966666666666669</v>
      </c>
      <c r="E116" s="280">
        <v>48.38333333333334</v>
      </c>
      <c r="F116" s="280">
        <v>42.916666666666671</v>
      </c>
      <c r="G116" s="280">
        <v>39.333333333333343</v>
      </c>
      <c r="H116" s="280">
        <v>57.433333333333337</v>
      </c>
      <c r="I116" s="280">
        <v>61.016666666666666</v>
      </c>
      <c r="J116" s="280">
        <v>66.483333333333334</v>
      </c>
      <c r="K116" s="278">
        <v>55.55</v>
      </c>
      <c r="L116" s="278">
        <v>46.5</v>
      </c>
      <c r="M116" s="278">
        <v>109.9251</v>
      </c>
    </row>
    <row r="117" spans="1:13">
      <c r="A117" s="302">
        <v>108</v>
      </c>
      <c r="B117" s="278" t="s">
        <v>261</v>
      </c>
      <c r="C117" s="278">
        <v>81.400000000000006</v>
      </c>
      <c r="D117" s="280">
        <v>82.483333333333334</v>
      </c>
      <c r="E117" s="280">
        <v>80.016666666666666</v>
      </c>
      <c r="F117" s="280">
        <v>78.633333333333326</v>
      </c>
      <c r="G117" s="280">
        <v>76.166666666666657</v>
      </c>
      <c r="H117" s="280">
        <v>83.866666666666674</v>
      </c>
      <c r="I117" s="280">
        <v>86.333333333333343</v>
      </c>
      <c r="J117" s="280">
        <v>87.716666666666683</v>
      </c>
      <c r="K117" s="278">
        <v>84.95</v>
      </c>
      <c r="L117" s="278">
        <v>81.099999999999994</v>
      </c>
      <c r="M117" s="278">
        <v>13.16184</v>
      </c>
    </row>
    <row r="118" spans="1:13">
      <c r="A118" s="302">
        <v>109</v>
      </c>
      <c r="B118" s="278" t="s">
        <v>128</v>
      </c>
      <c r="C118" s="278">
        <v>87.55</v>
      </c>
      <c r="D118" s="280">
        <v>87.600000000000009</v>
      </c>
      <c r="E118" s="280">
        <v>85.700000000000017</v>
      </c>
      <c r="F118" s="280">
        <v>83.850000000000009</v>
      </c>
      <c r="G118" s="280">
        <v>81.950000000000017</v>
      </c>
      <c r="H118" s="280">
        <v>89.450000000000017</v>
      </c>
      <c r="I118" s="280">
        <v>91.350000000000023</v>
      </c>
      <c r="J118" s="280">
        <v>93.200000000000017</v>
      </c>
      <c r="K118" s="278">
        <v>89.5</v>
      </c>
      <c r="L118" s="278">
        <v>85.75</v>
      </c>
      <c r="M118" s="278">
        <v>176.88009</v>
      </c>
    </row>
    <row r="119" spans="1:13">
      <c r="A119" s="302">
        <v>110</v>
      </c>
      <c r="B119" s="278" t="s">
        <v>123</v>
      </c>
      <c r="C119" s="278">
        <v>464.4</v>
      </c>
      <c r="D119" s="280">
        <v>463.4666666666667</v>
      </c>
      <c r="E119" s="280">
        <v>451.93333333333339</v>
      </c>
      <c r="F119" s="280">
        <v>439.4666666666667</v>
      </c>
      <c r="G119" s="280">
        <v>427.93333333333339</v>
      </c>
      <c r="H119" s="280">
        <v>475.93333333333339</v>
      </c>
      <c r="I119" s="280">
        <v>487.4666666666667</v>
      </c>
      <c r="J119" s="280">
        <v>499.93333333333339</v>
      </c>
      <c r="K119" s="278">
        <v>475</v>
      </c>
      <c r="L119" s="278">
        <v>451</v>
      </c>
      <c r="M119" s="278">
        <v>30.953410000000002</v>
      </c>
    </row>
    <row r="120" spans="1:13">
      <c r="A120" s="302">
        <v>111</v>
      </c>
      <c r="B120" s="278" t="s">
        <v>125</v>
      </c>
      <c r="C120" s="278">
        <v>456.7</v>
      </c>
      <c r="D120" s="280">
        <v>463.56666666666666</v>
      </c>
      <c r="E120" s="280">
        <v>446.13333333333333</v>
      </c>
      <c r="F120" s="280">
        <v>435.56666666666666</v>
      </c>
      <c r="G120" s="280">
        <v>418.13333333333333</v>
      </c>
      <c r="H120" s="280">
        <v>474.13333333333333</v>
      </c>
      <c r="I120" s="280">
        <v>491.56666666666661</v>
      </c>
      <c r="J120" s="280">
        <v>502.13333333333333</v>
      </c>
      <c r="K120" s="278">
        <v>481</v>
      </c>
      <c r="L120" s="278">
        <v>453</v>
      </c>
      <c r="M120" s="278">
        <v>169.50516999999999</v>
      </c>
    </row>
    <row r="121" spans="1:13">
      <c r="A121" s="302">
        <v>112</v>
      </c>
      <c r="B121" s="278" t="s">
        <v>262</v>
      </c>
      <c r="C121" s="278">
        <v>2444.85</v>
      </c>
      <c r="D121" s="280">
        <v>2453.2333333333331</v>
      </c>
      <c r="E121" s="280">
        <v>2360.6166666666663</v>
      </c>
      <c r="F121" s="280">
        <v>2276.3833333333332</v>
      </c>
      <c r="G121" s="280">
        <v>2183.7666666666664</v>
      </c>
      <c r="H121" s="280">
        <v>2537.4666666666662</v>
      </c>
      <c r="I121" s="280">
        <v>2630.083333333333</v>
      </c>
      <c r="J121" s="280">
        <v>2714.3166666666662</v>
      </c>
      <c r="K121" s="278">
        <v>2545.85</v>
      </c>
      <c r="L121" s="278">
        <v>2369</v>
      </c>
      <c r="M121" s="278">
        <v>6.19686</v>
      </c>
    </row>
    <row r="122" spans="1:13">
      <c r="A122" s="302">
        <v>113</v>
      </c>
      <c r="B122" s="278" t="s">
        <v>127</v>
      </c>
      <c r="C122" s="278">
        <v>653.29999999999995</v>
      </c>
      <c r="D122" s="280">
        <v>651.1</v>
      </c>
      <c r="E122" s="280">
        <v>641.20000000000005</v>
      </c>
      <c r="F122" s="280">
        <v>629.1</v>
      </c>
      <c r="G122" s="280">
        <v>619.20000000000005</v>
      </c>
      <c r="H122" s="280">
        <v>663.2</v>
      </c>
      <c r="I122" s="280">
        <v>673.09999999999991</v>
      </c>
      <c r="J122" s="280">
        <v>685.2</v>
      </c>
      <c r="K122" s="278">
        <v>661</v>
      </c>
      <c r="L122" s="278">
        <v>639</v>
      </c>
      <c r="M122" s="278">
        <v>133.22995</v>
      </c>
    </row>
    <row r="123" spans="1:13">
      <c r="A123" s="302">
        <v>114</v>
      </c>
      <c r="B123" s="278" t="s">
        <v>124</v>
      </c>
      <c r="C123" s="278">
        <v>1004.15</v>
      </c>
      <c r="D123" s="280">
        <v>1016.0333333333333</v>
      </c>
      <c r="E123" s="280">
        <v>988.11666666666656</v>
      </c>
      <c r="F123" s="280">
        <v>972.08333333333326</v>
      </c>
      <c r="G123" s="280">
        <v>944.16666666666652</v>
      </c>
      <c r="H123" s="280">
        <v>1032.0666666666666</v>
      </c>
      <c r="I123" s="280">
        <v>1059.9833333333336</v>
      </c>
      <c r="J123" s="280">
        <v>1076.0166666666667</v>
      </c>
      <c r="K123" s="278">
        <v>1043.95</v>
      </c>
      <c r="L123" s="278">
        <v>1000</v>
      </c>
      <c r="M123" s="278">
        <v>25.20926</v>
      </c>
    </row>
    <row r="124" spans="1:13">
      <c r="A124" s="302">
        <v>115</v>
      </c>
      <c r="B124" s="278" t="s">
        <v>263</v>
      </c>
      <c r="C124" s="278">
        <v>1504.15</v>
      </c>
      <c r="D124" s="280">
        <v>1513.05</v>
      </c>
      <c r="E124" s="280">
        <v>1482.1</v>
      </c>
      <c r="F124" s="280">
        <v>1460.05</v>
      </c>
      <c r="G124" s="280">
        <v>1429.1</v>
      </c>
      <c r="H124" s="280">
        <v>1535.1</v>
      </c>
      <c r="I124" s="280">
        <v>1566.0500000000002</v>
      </c>
      <c r="J124" s="280">
        <v>1588.1</v>
      </c>
      <c r="K124" s="278">
        <v>1544</v>
      </c>
      <c r="L124" s="278">
        <v>1491</v>
      </c>
      <c r="M124" s="278">
        <v>4.0937299999999999</v>
      </c>
    </row>
    <row r="125" spans="1:13">
      <c r="A125" s="302">
        <v>116</v>
      </c>
      <c r="B125" s="278" t="s">
        <v>264</v>
      </c>
      <c r="C125" s="278">
        <v>43.35</v>
      </c>
      <c r="D125" s="280">
        <v>44.016666666666673</v>
      </c>
      <c r="E125" s="280">
        <v>41.533333333333346</v>
      </c>
      <c r="F125" s="280">
        <v>39.716666666666676</v>
      </c>
      <c r="G125" s="280">
        <v>37.233333333333348</v>
      </c>
      <c r="H125" s="280">
        <v>45.833333333333343</v>
      </c>
      <c r="I125" s="280">
        <v>48.316666666666677</v>
      </c>
      <c r="J125" s="280">
        <v>50.13333333333334</v>
      </c>
      <c r="K125" s="278">
        <v>46.5</v>
      </c>
      <c r="L125" s="278">
        <v>42.2</v>
      </c>
      <c r="M125" s="278">
        <v>48.701549999999997</v>
      </c>
    </row>
    <row r="126" spans="1:13">
      <c r="A126" s="302">
        <v>117</v>
      </c>
      <c r="B126" s="278" t="s">
        <v>131</v>
      </c>
      <c r="C126" s="278">
        <v>167.5</v>
      </c>
      <c r="D126" s="280">
        <v>172.20000000000002</v>
      </c>
      <c r="E126" s="280">
        <v>161.40000000000003</v>
      </c>
      <c r="F126" s="280">
        <v>155.30000000000001</v>
      </c>
      <c r="G126" s="280">
        <v>144.50000000000003</v>
      </c>
      <c r="H126" s="280">
        <v>178.30000000000004</v>
      </c>
      <c r="I126" s="280">
        <v>189.10000000000005</v>
      </c>
      <c r="J126" s="280">
        <v>195.20000000000005</v>
      </c>
      <c r="K126" s="278">
        <v>183</v>
      </c>
      <c r="L126" s="278">
        <v>166.1</v>
      </c>
      <c r="M126" s="278">
        <v>126.29035</v>
      </c>
    </row>
    <row r="127" spans="1:13">
      <c r="A127" s="302">
        <v>118</v>
      </c>
      <c r="B127" s="278" t="s">
        <v>130</v>
      </c>
      <c r="C127" s="278">
        <v>90.6</v>
      </c>
      <c r="D127" s="280">
        <v>91.166666666666671</v>
      </c>
      <c r="E127" s="280">
        <v>88.733333333333348</v>
      </c>
      <c r="F127" s="280">
        <v>86.866666666666674</v>
      </c>
      <c r="G127" s="280">
        <v>84.433333333333351</v>
      </c>
      <c r="H127" s="280">
        <v>93.033333333333346</v>
      </c>
      <c r="I127" s="280">
        <v>95.466666666666654</v>
      </c>
      <c r="J127" s="280">
        <v>97.333333333333343</v>
      </c>
      <c r="K127" s="278">
        <v>93.6</v>
      </c>
      <c r="L127" s="278">
        <v>89.3</v>
      </c>
      <c r="M127" s="278">
        <v>138.53528</v>
      </c>
    </row>
    <row r="128" spans="1:13">
      <c r="A128" s="302">
        <v>119</v>
      </c>
      <c r="B128" s="278" t="s">
        <v>132</v>
      </c>
      <c r="C128" s="278">
        <v>1518.95</v>
      </c>
      <c r="D128" s="280">
        <v>1537.1833333333332</v>
      </c>
      <c r="E128" s="280">
        <v>1490.3666666666663</v>
      </c>
      <c r="F128" s="280">
        <v>1461.7833333333331</v>
      </c>
      <c r="G128" s="280">
        <v>1414.9666666666662</v>
      </c>
      <c r="H128" s="280">
        <v>1565.7666666666664</v>
      </c>
      <c r="I128" s="280">
        <v>1612.5833333333335</v>
      </c>
      <c r="J128" s="280">
        <v>1641.1666666666665</v>
      </c>
      <c r="K128" s="278">
        <v>1584</v>
      </c>
      <c r="L128" s="278">
        <v>1508.6</v>
      </c>
      <c r="M128" s="278">
        <v>16.24034</v>
      </c>
    </row>
    <row r="129" spans="1:13">
      <c r="A129" s="302">
        <v>120</v>
      </c>
      <c r="B129" s="278" t="s">
        <v>265</v>
      </c>
      <c r="C129" s="278">
        <v>335.35</v>
      </c>
      <c r="D129" s="280">
        <v>338.73333333333335</v>
      </c>
      <c r="E129" s="280">
        <v>327.66666666666669</v>
      </c>
      <c r="F129" s="280">
        <v>319.98333333333335</v>
      </c>
      <c r="G129" s="280">
        <v>308.91666666666669</v>
      </c>
      <c r="H129" s="280">
        <v>346.41666666666669</v>
      </c>
      <c r="I129" s="280">
        <v>357.48333333333329</v>
      </c>
      <c r="J129" s="280">
        <v>365.16666666666669</v>
      </c>
      <c r="K129" s="278">
        <v>349.8</v>
      </c>
      <c r="L129" s="278">
        <v>331.05</v>
      </c>
      <c r="M129" s="278">
        <v>2.1751100000000001</v>
      </c>
    </row>
    <row r="130" spans="1:13">
      <c r="A130" s="302">
        <v>121</v>
      </c>
      <c r="B130" s="278" t="s">
        <v>134</v>
      </c>
      <c r="C130" s="278">
        <v>1177.75</v>
      </c>
      <c r="D130" s="280">
        <v>1191.5</v>
      </c>
      <c r="E130" s="280">
        <v>1158.5</v>
      </c>
      <c r="F130" s="280">
        <v>1139.25</v>
      </c>
      <c r="G130" s="280">
        <v>1106.25</v>
      </c>
      <c r="H130" s="280">
        <v>1210.75</v>
      </c>
      <c r="I130" s="280">
        <v>1243.75</v>
      </c>
      <c r="J130" s="280">
        <v>1263</v>
      </c>
      <c r="K130" s="278">
        <v>1224.5</v>
      </c>
      <c r="L130" s="278">
        <v>1172.25</v>
      </c>
      <c r="M130" s="278">
        <v>65.6023</v>
      </c>
    </row>
    <row r="131" spans="1:13">
      <c r="A131" s="302">
        <v>122</v>
      </c>
      <c r="B131" s="278" t="s">
        <v>135</v>
      </c>
      <c r="C131" s="278">
        <v>63.75</v>
      </c>
      <c r="D131" s="280">
        <v>64.416666666666671</v>
      </c>
      <c r="E131" s="280">
        <v>62.833333333333343</v>
      </c>
      <c r="F131" s="280">
        <v>61.916666666666671</v>
      </c>
      <c r="G131" s="280">
        <v>60.333333333333343</v>
      </c>
      <c r="H131" s="280">
        <v>65.333333333333343</v>
      </c>
      <c r="I131" s="280">
        <v>66.916666666666686</v>
      </c>
      <c r="J131" s="280">
        <v>67.833333333333343</v>
      </c>
      <c r="K131" s="278">
        <v>66</v>
      </c>
      <c r="L131" s="278">
        <v>63.5</v>
      </c>
      <c r="M131" s="278">
        <v>131.17523</v>
      </c>
    </row>
    <row r="132" spans="1:13">
      <c r="A132" s="302">
        <v>123</v>
      </c>
      <c r="B132" s="278" t="s">
        <v>266</v>
      </c>
      <c r="C132" s="278">
        <v>1274.95</v>
      </c>
      <c r="D132" s="280">
        <v>1274.4333333333332</v>
      </c>
      <c r="E132" s="280">
        <v>1253.8666666666663</v>
      </c>
      <c r="F132" s="280">
        <v>1232.7833333333331</v>
      </c>
      <c r="G132" s="280">
        <v>1212.2166666666662</v>
      </c>
      <c r="H132" s="280">
        <v>1295.5166666666664</v>
      </c>
      <c r="I132" s="280">
        <v>1316.0833333333335</v>
      </c>
      <c r="J132" s="280">
        <v>1337.1666666666665</v>
      </c>
      <c r="K132" s="278">
        <v>1295</v>
      </c>
      <c r="L132" s="278">
        <v>1253.3499999999999</v>
      </c>
      <c r="M132" s="278">
        <v>2.9862199999999999</v>
      </c>
    </row>
    <row r="133" spans="1:13">
      <c r="A133" s="302">
        <v>124</v>
      </c>
      <c r="B133" s="278" t="s">
        <v>136</v>
      </c>
      <c r="C133" s="278">
        <v>278.89999999999998</v>
      </c>
      <c r="D133" s="280">
        <v>281.81666666666666</v>
      </c>
      <c r="E133" s="280">
        <v>273.13333333333333</v>
      </c>
      <c r="F133" s="280">
        <v>267.36666666666667</v>
      </c>
      <c r="G133" s="280">
        <v>258.68333333333334</v>
      </c>
      <c r="H133" s="280">
        <v>287.58333333333331</v>
      </c>
      <c r="I133" s="280">
        <v>296.26666666666659</v>
      </c>
      <c r="J133" s="280">
        <v>302.0333333333333</v>
      </c>
      <c r="K133" s="278">
        <v>290.5</v>
      </c>
      <c r="L133" s="278">
        <v>276.05</v>
      </c>
      <c r="M133" s="278">
        <v>46.868769999999998</v>
      </c>
    </row>
    <row r="134" spans="1:13">
      <c r="A134" s="302">
        <v>125</v>
      </c>
      <c r="B134" s="278" t="s">
        <v>267</v>
      </c>
      <c r="C134" s="278">
        <v>1492.1</v>
      </c>
      <c r="D134" s="280">
        <v>1487.9666666666665</v>
      </c>
      <c r="E134" s="280">
        <v>1465.9333333333329</v>
      </c>
      <c r="F134" s="280">
        <v>1439.7666666666664</v>
      </c>
      <c r="G134" s="280">
        <v>1417.7333333333329</v>
      </c>
      <c r="H134" s="280">
        <v>1514.133333333333</v>
      </c>
      <c r="I134" s="280">
        <v>1536.1666666666663</v>
      </c>
      <c r="J134" s="280">
        <v>1562.333333333333</v>
      </c>
      <c r="K134" s="278">
        <v>1510</v>
      </c>
      <c r="L134" s="278">
        <v>1461.8</v>
      </c>
      <c r="M134" s="278">
        <v>2.7576399999999999</v>
      </c>
    </row>
    <row r="135" spans="1:13">
      <c r="A135" s="302">
        <v>126</v>
      </c>
      <c r="B135" s="278" t="s">
        <v>137</v>
      </c>
      <c r="C135" s="278">
        <v>915.6</v>
      </c>
      <c r="D135" s="280">
        <v>923.19999999999993</v>
      </c>
      <c r="E135" s="280">
        <v>903.39999999999986</v>
      </c>
      <c r="F135" s="280">
        <v>891.19999999999993</v>
      </c>
      <c r="G135" s="280">
        <v>871.39999999999986</v>
      </c>
      <c r="H135" s="280">
        <v>935.39999999999986</v>
      </c>
      <c r="I135" s="280">
        <v>955.19999999999982</v>
      </c>
      <c r="J135" s="280">
        <v>967.39999999999986</v>
      </c>
      <c r="K135" s="278">
        <v>943</v>
      </c>
      <c r="L135" s="278">
        <v>911</v>
      </c>
      <c r="M135" s="278">
        <v>49.58437</v>
      </c>
    </row>
    <row r="136" spans="1:13">
      <c r="A136" s="302">
        <v>127</v>
      </c>
      <c r="B136" s="278" t="s">
        <v>138</v>
      </c>
      <c r="C136" s="278">
        <v>809.75</v>
      </c>
      <c r="D136" s="280">
        <v>809.0333333333333</v>
      </c>
      <c r="E136" s="280">
        <v>796.06666666666661</v>
      </c>
      <c r="F136" s="280">
        <v>782.38333333333333</v>
      </c>
      <c r="G136" s="280">
        <v>769.41666666666663</v>
      </c>
      <c r="H136" s="280">
        <v>822.71666666666658</v>
      </c>
      <c r="I136" s="280">
        <v>835.68333333333328</v>
      </c>
      <c r="J136" s="280">
        <v>849.36666666666656</v>
      </c>
      <c r="K136" s="278">
        <v>822</v>
      </c>
      <c r="L136" s="278">
        <v>795.35</v>
      </c>
      <c r="M136" s="278">
        <v>22.949629999999999</v>
      </c>
    </row>
    <row r="137" spans="1:13">
      <c r="A137" s="302">
        <v>128</v>
      </c>
      <c r="B137" s="278" t="s">
        <v>149</v>
      </c>
      <c r="C137" s="278">
        <v>61384</v>
      </c>
      <c r="D137" s="280">
        <v>61511.333333333336</v>
      </c>
      <c r="E137" s="280">
        <v>61022.666666666672</v>
      </c>
      <c r="F137" s="280">
        <v>60661.333333333336</v>
      </c>
      <c r="G137" s="280">
        <v>60172.666666666672</v>
      </c>
      <c r="H137" s="280">
        <v>61872.666666666672</v>
      </c>
      <c r="I137" s="280">
        <v>62361.333333333343</v>
      </c>
      <c r="J137" s="280">
        <v>62722.666666666672</v>
      </c>
      <c r="K137" s="278">
        <v>62000</v>
      </c>
      <c r="L137" s="278">
        <v>61150</v>
      </c>
      <c r="M137" s="278">
        <v>9.8470000000000002E-2</v>
      </c>
    </row>
    <row r="138" spans="1:13">
      <c r="A138" s="302">
        <v>129</v>
      </c>
      <c r="B138" s="278" t="s">
        <v>146</v>
      </c>
      <c r="C138" s="278">
        <v>959.85</v>
      </c>
      <c r="D138" s="280">
        <v>964.16666666666663</v>
      </c>
      <c r="E138" s="280">
        <v>941.48333333333323</v>
      </c>
      <c r="F138" s="280">
        <v>923.11666666666656</v>
      </c>
      <c r="G138" s="280">
        <v>900.43333333333317</v>
      </c>
      <c r="H138" s="280">
        <v>982.5333333333333</v>
      </c>
      <c r="I138" s="280">
        <v>1005.2166666666667</v>
      </c>
      <c r="J138" s="280">
        <v>1023.5833333333334</v>
      </c>
      <c r="K138" s="278">
        <v>986.85</v>
      </c>
      <c r="L138" s="278">
        <v>945.8</v>
      </c>
      <c r="M138" s="278">
        <v>8.8206900000000008</v>
      </c>
    </row>
    <row r="139" spans="1:13">
      <c r="A139" s="302">
        <v>130</v>
      </c>
      <c r="B139" s="278" t="s">
        <v>140</v>
      </c>
      <c r="C139" s="278">
        <v>166</v>
      </c>
      <c r="D139" s="280">
        <v>171.33333333333334</v>
      </c>
      <c r="E139" s="280">
        <v>159.66666666666669</v>
      </c>
      <c r="F139" s="280">
        <v>153.33333333333334</v>
      </c>
      <c r="G139" s="280">
        <v>141.66666666666669</v>
      </c>
      <c r="H139" s="280">
        <v>177.66666666666669</v>
      </c>
      <c r="I139" s="280">
        <v>189.33333333333337</v>
      </c>
      <c r="J139" s="280">
        <v>195.66666666666669</v>
      </c>
      <c r="K139" s="278">
        <v>183</v>
      </c>
      <c r="L139" s="278">
        <v>165</v>
      </c>
      <c r="M139" s="278">
        <v>56.192149999999998</v>
      </c>
    </row>
    <row r="140" spans="1:13">
      <c r="A140" s="302">
        <v>131</v>
      </c>
      <c r="B140" s="278" t="s">
        <v>139</v>
      </c>
      <c r="C140" s="278">
        <v>355.85</v>
      </c>
      <c r="D140" s="280">
        <v>359.09999999999997</v>
      </c>
      <c r="E140" s="280">
        <v>350.74999999999994</v>
      </c>
      <c r="F140" s="280">
        <v>345.65</v>
      </c>
      <c r="G140" s="280">
        <v>337.29999999999995</v>
      </c>
      <c r="H140" s="280">
        <v>364.19999999999993</v>
      </c>
      <c r="I140" s="280">
        <v>372.54999999999995</v>
      </c>
      <c r="J140" s="280">
        <v>377.64999999999992</v>
      </c>
      <c r="K140" s="278">
        <v>367.45</v>
      </c>
      <c r="L140" s="278">
        <v>354</v>
      </c>
      <c r="M140" s="278">
        <v>48.342239999999997</v>
      </c>
    </row>
    <row r="141" spans="1:13">
      <c r="A141" s="302">
        <v>132</v>
      </c>
      <c r="B141" s="278" t="s">
        <v>141</v>
      </c>
      <c r="C141" s="278">
        <v>109.4</v>
      </c>
      <c r="D141" s="280">
        <v>110.35000000000001</v>
      </c>
      <c r="E141" s="280">
        <v>105.85000000000002</v>
      </c>
      <c r="F141" s="280">
        <v>102.30000000000001</v>
      </c>
      <c r="G141" s="280">
        <v>97.800000000000026</v>
      </c>
      <c r="H141" s="280">
        <v>113.90000000000002</v>
      </c>
      <c r="I141" s="280">
        <v>118.39999999999999</v>
      </c>
      <c r="J141" s="280">
        <v>121.95000000000002</v>
      </c>
      <c r="K141" s="278">
        <v>114.85</v>
      </c>
      <c r="L141" s="278">
        <v>106.8</v>
      </c>
      <c r="M141" s="278">
        <v>108.83987999999999</v>
      </c>
    </row>
    <row r="142" spans="1:13">
      <c r="A142" s="302">
        <v>133</v>
      </c>
      <c r="B142" s="278" t="s">
        <v>268</v>
      </c>
      <c r="C142" s="278">
        <v>34.65</v>
      </c>
      <c r="D142" s="280">
        <v>35.016666666666666</v>
      </c>
      <c r="E142" s="280">
        <v>33.633333333333333</v>
      </c>
      <c r="F142" s="280">
        <v>32.616666666666667</v>
      </c>
      <c r="G142" s="280">
        <v>31.233333333333334</v>
      </c>
      <c r="H142" s="280">
        <v>36.033333333333331</v>
      </c>
      <c r="I142" s="280">
        <v>37.416666666666657</v>
      </c>
      <c r="J142" s="280">
        <v>38.43333333333333</v>
      </c>
      <c r="K142" s="278">
        <v>36.4</v>
      </c>
      <c r="L142" s="278">
        <v>34</v>
      </c>
      <c r="M142" s="278">
        <v>19.361889999999999</v>
      </c>
    </row>
    <row r="143" spans="1:13">
      <c r="A143" s="302">
        <v>134</v>
      </c>
      <c r="B143" s="278" t="s">
        <v>142</v>
      </c>
      <c r="C143" s="278">
        <v>300.35000000000002</v>
      </c>
      <c r="D143" s="280">
        <v>301.59999999999997</v>
      </c>
      <c r="E143" s="280">
        <v>295.24999999999994</v>
      </c>
      <c r="F143" s="280">
        <v>290.14999999999998</v>
      </c>
      <c r="G143" s="280">
        <v>283.79999999999995</v>
      </c>
      <c r="H143" s="280">
        <v>306.69999999999993</v>
      </c>
      <c r="I143" s="280">
        <v>313.04999999999995</v>
      </c>
      <c r="J143" s="280">
        <v>318.14999999999992</v>
      </c>
      <c r="K143" s="278">
        <v>307.95</v>
      </c>
      <c r="L143" s="278">
        <v>296.5</v>
      </c>
      <c r="M143" s="278">
        <v>33.150170000000003</v>
      </c>
    </row>
    <row r="144" spans="1:13">
      <c r="A144" s="302">
        <v>135</v>
      </c>
      <c r="B144" s="278" t="s">
        <v>143</v>
      </c>
      <c r="C144" s="278">
        <v>5331.35</v>
      </c>
      <c r="D144" s="280">
        <v>5395.0999999999995</v>
      </c>
      <c r="E144" s="280">
        <v>5216.2499999999991</v>
      </c>
      <c r="F144" s="280">
        <v>5101.1499999999996</v>
      </c>
      <c r="G144" s="280">
        <v>4922.2999999999993</v>
      </c>
      <c r="H144" s="280">
        <v>5510.1999999999989</v>
      </c>
      <c r="I144" s="280">
        <v>5689.0499999999993</v>
      </c>
      <c r="J144" s="280">
        <v>5804.1499999999987</v>
      </c>
      <c r="K144" s="278">
        <v>5573.95</v>
      </c>
      <c r="L144" s="278">
        <v>5280</v>
      </c>
      <c r="M144" s="278">
        <v>15.553129999999999</v>
      </c>
    </row>
    <row r="145" spans="1:13">
      <c r="A145" s="302">
        <v>136</v>
      </c>
      <c r="B145" s="278" t="s">
        <v>145</v>
      </c>
      <c r="C145" s="278">
        <v>442.2</v>
      </c>
      <c r="D145" s="280">
        <v>438.60000000000008</v>
      </c>
      <c r="E145" s="280">
        <v>422.20000000000016</v>
      </c>
      <c r="F145" s="280">
        <v>402.2000000000001</v>
      </c>
      <c r="G145" s="280">
        <v>385.80000000000018</v>
      </c>
      <c r="H145" s="280">
        <v>458.60000000000014</v>
      </c>
      <c r="I145" s="280">
        <v>475.00000000000011</v>
      </c>
      <c r="J145" s="280">
        <v>495.00000000000011</v>
      </c>
      <c r="K145" s="278">
        <v>455</v>
      </c>
      <c r="L145" s="278">
        <v>418.6</v>
      </c>
      <c r="M145" s="278">
        <v>19.28444</v>
      </c>
    </row>
    <row r="146" spans="1:13">
      <c r="A146" s="302">
        <v>137</v>
      </c>
      <c r="B146" s="278" t="s">
        <v>147</v>
      </c>
      <c r="C146" s="278">
        <v>783.05</v>
      </c>
      <c r="D146" s="280">
        <v>775.69999999999993</v>
      </c>
      <c r="E146" s="280">
        <v>759.44999999999982</v>
      </c>
      <c r="F146" s="280">
        <v>735.84999999999991</v>
      </c>
      <c r="G146" s="280">
        <v>719.5999999999998</v>
      </c>
      <c r="H146" s="280">
        <v>799.29999999999984</v>
      </c>
      <c r="I146" s="280">
        <v>815.55000000000007</v>
      </c>
      <c r="J146" s="280">
        <v>839.14999999999986</v>
      </c>
      <c r="K146" s="278">
        <v>791.95</v>
      </c>
      <c r="L146" s="278">
        <v>752.1</v>
      </c>
      <c r="M146" s="278">
        <v>8.5398599999999991</v>
      </c>
    </row>
    <row r="147" spans="1:13">
      <c r="A147" s="302">
        <v>138</v>
      </c>
      <c r="B147" s="278" t="s">
        <v>148</v>
      </c>
      <c r="C147" s="278">
        <v>84.7</v>
      </c>
      <c r="D147" s="280">
        <v>85.600000000000009</v>
      </c>
      <c r="E147" s="280">
        <v>82.800000000000011</v>
      </c>
      <c r="F147" s="280">
        <v>80.900000000000006</v>
      </c>
      <c r="G147" s="280">
        <v>78.100000000000009</v>
      </c>
      <c r="H147" s="280">
        <v>87.500000000000014</v>
      </c>
      <c r="I147" s="280">
        <v>90.3</v>
      </c>
      <c r="J147" s="280">
        <v>92.200000000000017</v>
      </c>
      <c r="K147" s="278">
        <v>88.4</v>
      </c>
      <c r="L147" s="278">
        <v>83.7</v>
      </c>
      <c r="M147" s="278">
        <v>276.92899</v>
      </c>
    </row>
    <row r="148" spans="1:13">
      <c r="A148" s="302">
        <v>139</v>
      </c>
      <c r="B148" s="278" t="s">
        <v>269</v>
      </c>
      <c r="C148" s="278">
        <v>749.9</v>
      </c>
      <c r="D148" s="280">
        <v>737.4666666666667</v>
      </c>
      <c r="E148" s="280">
        <v>719.93333333333339</v>
      </c>
      <c r="F148" s="280">
        <v>689.9666666666667</v>
      </c>
      <c r="G148" s="280">
        <v>672.43333333333339</v>
      </c>
      <c r="H148" s="280">
        <v>767.43333333333339</v>
      </c>
      <c r="I148" s="280">
        <v>784.9666666666667</v>
      </c>
      <c r="J148" s="280">
        <v>814.93333333333339</v>
      </c>
      <c r="K148" s="278">
        <v>755</v>
      </c>
      <c r="L148" s="278">
        <v>707.5</v>
      </c>
      <c r="M148" s="278">
        <v>6.6276000000000002</v>
      </c>
    </row>
    <row r="149" spans="1:13">
      <c r="A149" s="302">
        <v>140</v>
      </c>
      <c r="B149" s="278" t="s">
        <v>150</v>
      </c>
      <c r="C149" s="278">
        <v>735</v>
      </c>
      <c r="D149" s="280">
        <v>732.6</v>
      </c>
      <c r="E149" s="280">
        <v>706.2</v>
      </c>
      <c r="F149" s="280">
        <v>677.4</v>
      </c>
      <c r="G149" s="280">
        <v>651</v>
      </c>
      <c r="H149" s="280">
        <v>761.40000000000009</v>
      </c>
      <c r="I149" s="280">
        <v>787.8</v>
      </c>
      <c r="J149" s="280">
        <v>816.60000000000014</v>
      </c>
      <c r="K149" s="278">
        <v>759</v>
      </c>
      <c r="L149" s="278">
        <v>703.8</v>
      </c>
      <c r="M149" s="278">
        <v>52.286589999999997</v>
      </c>
    </row>
    <row r="150" spans="1:13">
      <c r="A150" s="302">
        <v>141</v>
      </c>
      <c r="B150" s="278" t="s">
        <v>270</v>
      </c>
      <c r="C150" s="278">
        <v>616.29999999999995</v>
      </c>
      <c r="D150" s="280">
        <v>615.58333333333326</v>
      </c>
      <c r="E150" s="280">
        <v>603.76666666666654</v>
      </c>
      <c r="F150" s="280">
        <v>591.23333333333323</v>
      </c>
      <c r="G150" s="280">
        <v>579.41666666666652</v>
      </c>
      <c r="H150" s="280">
        <v>628.11666666666656</v>
      </c>
      <c r="I150" s="280">
        <v>639.93333333333317</v>
      </c>
      <c r="J150" s="280">
        <v>652.46666666666658</v>
      </c>
      <c r="K150" s="278">
        <v>627.4</v>
      </c>
      <c r="L150" s="278">
        <v>603.04999999999995</v>
      </c>
      <c r="M150" s="278">
        <v>1.3831800000000001</v>
      </c>
    </row>
    <row r="151" spans="1:13">
      <c r="A151" s="302">
        <v>142</v>
      </c>
      <c r="B151" s="278" t="s">
        <v>152</v>
      </c>
      <c r="C151" s="278">
        <v>23.7</v>
      </c>
      <c r="D151" s="280">
        <v>24.133333333333336</v>
      </c>
      <c r="E151" s="280">
        <v>23.166666666666671</v>
      </c>
      <c r="F151" s="280">
        <v>22.633333333333336</v>
      </c>
      <c r="G151" s="280">
        <v>21.666666666666671</v>
      </c>
      <c r="H151" s="280">
        <v>24.666666666666671</v>
      </c>
      <c r="I151" s="280">
        <v>25.633333333333333</v>
      </c>
      <c r="J151" s="280">
        <v>26.166666666666671</v>
      </c>
      <c r="K151" s="278">
        <v>25.1</v>
      </c>
      <c r="L151" s="278">
        <v>23.6</v>
      </c>
      <c r="M151" s="278">
        <v>51.078119999999998</v>
      </c>
    </row>
    <row r="152" spans="1:13">
      <c r="A152" s="302">
        <v>143</v>
      </c>
      <c r="B152" s="278" t="s">
        <v>271</v>
      </c>
      <c r="C152" s="278">
        <v>22</v>
      </c>
      <c r="D152" s="280">
        <v>22.266666666666666</v>
      </c>
      <c r="E152" s="280">
        <v>21.68333333333333</v>
      </c>
      <c r="F152" s="280">
        <v>21.366666666666664</v>
      </c>
      <c r="G152" s="280">
        <v>20.783333333333328</v>
      </c>
      <c r="H152" s="280">
        <v>22.583333333333332</v>
      </c>
      <c r="I152" s="280">
        <v>23.166666666666668</v>
      </c>
      <c r="J152" s="280">
        <v>23.483333333333334</v>
      </c>
      <c r="K152" s="278">
        <v>22.85</v>
      </c>
      <c r="L152" s="278">
        <v>21.95</v>
      </c>
      <c r="M152" s="278">
        <v>35.710299999999997</v>
      </c>
    </row>
    <row r="153" spans="1:13">
      <c r="A153" s="302">
        <v>144</v>
      </c>
      <c r="B153" s="278" t="s">
        <v>156</v>
      </c>
      <c r="C153" s="278">
        <v>77</v>
      </c>
      <c r="D153" s="280">
        <v>78.45</v>
      </c>
      <c r="E153" s="280">
        <v>74.95</v>
      </c>
      <c r="F153" s="280">
        <v>72.900000000000006</v>
      </c>
      <c r="G153" s="280">
        <v>69.400000000000006</v>
      </c>
      <c r="H153" s="280">
        <v>80.5</v>
      </c>
      <c r="I153" s="280">
        <v>84</v>
      </c>
      <c r="J153" s="280">
        <v>86.05</v>
      </c>
      <c r="K153" s="278">
        <v>81.95</v>
      </c>
      <c r="L153" s="278">
        <v>76.400000000000006</v>
      </c>
      <c r="M153" s="278">
        <v>138.0669</v>
      </c>
    </row>
    <row r="154" spans="1:13">
      <c r="A154" s="302">
        <v>145</v>
      </c>
      <c r="B154" s="278" t="s">
        <v>157</v>
      </c>
      <c r="C154" s="278">
        <v>98.9</v>
      </c>
      <c r="D154" s="280">
        <v>97.2</v>
      </c>
      <c r="E154" s="280">
        <v>95.100000000000009</v>
      </c>
      <c r="F154" s="280">
        <v>91.300000000000011</v>
      </c>
      <c r="G154" s="280">
        <v>89.200000000000017</v>
      </c>
      <c r="H154" s="280">
        <v>101</v>
      </c>
      <c r="I154" s="280">
        <v>103.1</v>
      </c>
      <c r="J154" s="280">
        <v>106.89999999999999</v>
      </c>
      <c r="K154" s="278">
        <v>99.3</v>
      </c>
      <c r="L154" s="278">
        <v>93.4</v>
      </c>
      <c r="M154" s="278">
        <v>176.39176</v>
      </c>
    </row>
    <row r="155" spans="1:13">
      <c r="A155" s="302">
        <v>146</v>
      </c>
      <c r="B155" s="278" t="s">
        <v>151</v>
      </c>
      <c r="C155" s="278">
        <v>34.1</v>
      </c>
      <c r="D155" s="280">
        <v>33.699999999999996</v>
      </c>
      <c r="E155" s="280">
        <v>32.899999999999991</v>
      </c>
      <c r="F155" s="280">
        <v>31.699999999999996</v>
      </c>
      <c r="G155" s="280">
        <v>30.899999999999991</v>
      </c>
      <c r="H155" s="280">
        <v>34.899999999999991</v>
      </c>
      <c r="I155" s="280">
        <v>35.699999999999989</v>
      </c>
      <c r="J155" s="280">
        <v>36.899999999999991</v>
      </c>
      <c r="K155" s="278">
        <v>34.5</v>
      </c>
      <c r="L155" s="278">
        <v>32.5</v>
      </c>
      <c r="M155" s="278">
        <v>184.39911000000001</v>
      </c>
    </row>
    <row r="156" spans="1:13">
      <c r="A156" s="302">
        <v>147</v>
      </c>
      <c r="B156" s="278" t="s">
        <v>154</v>
      </c>
      <c r="C156" s="278">
        <v>16976.400000000001</v>
      </c>
      <c r="D156" s="280">
        <v>17132.066666666666</v>
      </c>
      <c r="E156" s="280">
        <v>16774.333333333332</v>
      </c>
      <c r="F156" s="280">
        <v>16572.266666666666</v>
      </c>
      <c r="G156" s="280">
        <v>16214.533333333333</v>
      </c>
      <c r="H156" s="280">
        <v>17334.133333333331</v>
      </c>
      <c r="I156" s="280">
        <v>17691.866666666669</v>
      </c>
      <c r="J156" s="280">
        <v>17893.933333333331</v>
      </c>
      <c r="K156" s="278">
        <v>17489.8</v>
      </c>
      <c r="L156" s="278">
        <v>16930</v>
      </c>
      <c r="M156" s="278">
        <v>1.3519699999999999</v>
      </c>
    </row>
    <row r="157" spans="1:13">
      <c r="A157" s="302">
        <v>148</v>
      </c>
      <c r="B157" s="278" t="s">
        <v>3163</v>
      </c>
      <c r="C157" s="278">
        <v>284.55</v>
      </c>
      <c r="D157" s="280">
        <v>288.73333333333329</v>
      </c>
      <c r="E157" s="280">
        <v>278.46666666666658</v>
      </c>
      <c r="F157" s="280">
        <v>272.38333333333327</v>
      </c>
      <c r="G157" s="280">
        <v>262.11666666666656</v>
      </c>
      <c r="H157" s="280">
        <v>294.81666666666661</v>
      </c>
      <c r="I157" s="280">
        <v>305.08333333333337</v>
      </c>
      <c r="J157" s="280">
        <v>311.16666666666663</v>
      </c>
      <c r="K157" s="278">
        <v>299</v>
      </c>
      <c r="L157" s="278">
        <v>282.64999999999998</v>
      </c>
      <c r="M157" s="278">
        <v>14.08178</v>
      </c>
    </row>
    <row r="158" spans="1:13">
      <c r="A158" s="302">
        <v>149</v>
      </c>
      <c r="B158" s="278" t="s">
        <v>272</v>
      </c>
      <c r="C158" s="278">
        <v>391.7</v>
      </c>
      <c r="D158" s="280">
        <v>402.23333333333335</v>
      </c>
      <c r="E158" s="280">
        <v>369.4666666666667</v>
      </c>
      <c r="F158" s="280">
        <v>347.23333333333335</v>
      </c>
      <c r="G158" s="280">
        <v>314.4666666666667</v>
      </c>
      <c r="H158" s="280">
        <v>424.4666666666667</v>
      </c>
      <c r="I158" s="280">
        <v>457.23333333333335</v>
      </c>
      <c r="J158" s="280">
        <v>479.4666666666667</v>
      </c>
      <c r="K158" s="278">
        <v>435</v>
      </c>
      <c r="L158" s="278">
        <v>380</v>
      </c>
      <c r="M158" s="278">
        <v>21.137550000000001</v>
      </c>
    </row>
    <row r="159" spans="1:13">
      <c r="A159" s="302">
        <v>150</v>
      </c>
      <c r="B159" s="278" t="s">
        <v>159</v>
      </c>
      <c r="C159" s="278">
        <v>74</v>
      </c>
      <c r="D159" s="280">
        <v>74.483333333333334</v>
      </c>
      <c r="E159" s="280">
        <v>73.316666666666663</v>
      </c>
      <c r="F159" s="280">
        <v>72.633333333333326</v>
      </c>
      <c r="G159" s="280">
        <v>71.466666666666654</v>
      </c>
      <c r="H159" s="280">
        <v>75.166666666666671</v>
      </c>
      <c r="I159" s="280">
        <v>76.333333333333329</v>
      </c>
      <c r="J159" s="280">
        <v>77.01666666666668</v>
      </c>
      <c r="K159" s="278">
        <v>75.650000000000006</v>
      </c>
      <c r="L159" s="278">
        <v>73.8</v>
      </c>
      <c r="M159" s="278">
        <v>156.99082000000001</v>
      </c>
    </row>
    <row r="160" spans="1:13">
      <c r="A160" s="302">
        <v>151</v>
      </c>
      <c r="B160" s="278" t="s">
        <v>158</v>
      </c>
      <c r="C160" s="278">
        <v>90.55</v>
      </c>
      <c r="D160" s="280">
        <v>91.2</v>
      </c>
      <c r="E160" s="280">
        <v>88.95</v>
      </c>
      <c r="F160" s="280">
        <v>87.35</v>
      </c>
      <c r="G160" s="280">
        <v>85.1</v>
      </c>
      <c r="H160" s="280">
        <v>92.800000000000011</v>
      </c>
      <c r="I160" s="280">
        <v>95.050000000000011</v>
      </c>
      <c r="J160" s="280">
        <v>96.65000000000002</v>
      </c>
      <c r="K160" s="278">
        <v>93.45</v>
      </c>
      <c r="L160" s="278">
        <v>89.6</v>
      </c>
      <c r="M160" s="278">
        <v>15.086819999999999</v>
      </c>
    </row>
    <row r="161" spans="1:13">
      <c r="A161" s="302">
        <v>152</v>
      </c>
      <c r="B161" s="278" t="s">
        <v>273</v>
      </c>
      <c r="C161" s="278">
        <v>2035.3</v>
      </c>
      <c r="D161" s="280">
        <v>2082.7333333333331</v>
      </c>
      <c r="E161" s="280">
        <v>1977.5666666666662</v>
      </c>
      <c r="F161" s="280">
        <v>1919.833333333333</v>
      </c>
      <c r="G161" s="280">
        <v>1814.6666666666661</v>
      </c>
      <c r="H161" s="280">
        <v>2140.4666666666662</v>
      </c>
      <c r="I161" s="280">
        <v>2245.6333333333332</v>
      </c>
      <c r="J161" s="280">
        <v>2303.3666666666663</v>
      </c>
      <c r="K161" s="278">
        <v>2187.9</v>
      </c>
      <c r="L161" s="278">
        <v>2025</v>
      </c>
      <c r="M161" s="278">
        <v>1.49543</v>
      </c>
    </row>
    <row r="162" spans="1:13">
      <c r="A162" s="302">
        <v>153</v>
      </c>
      <c r="B162" s="278" t="s">
        <v>274</v>
      </c>
      <c r="C162" s="278">
        <v>1441.4</v>
      </c>
      <c r="D162" s="280">
        <v>1423.8</v>
      </c>
      <c r="E162" s="280">
        <v>1387.6</v>
      </c>
      <c r="F162" s="280">
        <v>1333.8</v>
      </c>
      <c r="G162" s="280">
        <v>1297.5999999999999</v>
      </c>
      <c r="H162" s="280">
        <v>1477.6</v>
      </c>
      <c r="I162" s="280">
        <v>1513.8000000000002</v>
      </c>
      <c r="J162" s="280">
        <v>1567.6</v>
      </c>
      <c r="K162" s="278">
        <v>1460</v>
      </c>
      <c r="L162" s="278">
        <v>1370</v>
      </c>
      <c r="M162" s="278">
        <v>0.86141000000000001</v>
      </c>
    </row>
    <row r="163" spans="1:13">
      <c r="A163" s="302">
        <v>154</v>
      </c>
      <c r="B163" s="278" t="s">
        <v>275</v>
      </c>
      <c r="C163" s="278">
        <v>194.5</v>
      </c>
      <c r="D163" s="280">
        <v>193</v>
      </c>
      <c r="E163" s="280">
        <v>191.5</v>
      </c>
      <c r="F163" s="280">
        <v>188.5</v>
      </c>
      <c r="G163" s="280">
        <v>187</v>
      </c>
      <c r="H163" s="280">
        <v>196</v>
      </c>
      <c r="I163" s="280">
        <v>197.5</v>
      </c>
      <c r="J163" s="280">
        <v>200.5</v>
      </c>
      <c r="K163" s="278">
        <v>194.5</v>
      </c>
      <c r="L163" s="278">
        <v>190</v>
      </c>
      <c r="M163" s="278">
        <v>6.0608399999999998</v>
      </c>
    </row>
    <row r="164" spans="1:13">
      <c r="A164" s="302">
        <v>155</v>
      </c>
      <c r="B164" s="278" t="s">
        <v>160</v>
      </c>
      <c r="C164" s="278">
        <v>17019.55</v>
      </c>
      <c r="D164" s="280">
        <v>17023.183333333334</v>
      </c>
      <c r="E164" s="280">
        <v>16696.366666666669</v>
      </c>
      <c r="F164" s="280">
        <v>16373.183333333334</v>
      </c>
      <c r="G164" s="280">
        <v>16046.366666666669</v>
      </c>
      <c r="H164" s="280">
        <v>17346.366666666669</v>
      </c>
      <c r="I164" s="280">
        <v>17673.183333333334</v>
      </c>
      <c r="J164" s="280">
        <v>17996.366666666669</v>
      </c>
      <c r="K164" s="278">
        <v>17350</v>
      </c>
      <c r="L164" s="278">
        <v>16700</v>
      </c>
      <c r="M164" s="278">
        <v>0.77044999999999997</v>
      </c>
    </row>
    <row r="165" spans="1:13">
      <c r="A165" s="302">
        <v>156</v>
      </c>
      <c r="B165" s="278" t="s">
        <v>162</v>
      </c>
      <c r="C165" s="278">
        <v>218.65</v>
      </c>
      <c r="D165" s="280">
        <v>218.08333333333334</v>
      </c>
      <c r="E165" s="280">
        <v>210.56666666666669</v>
      </c>
      <c r="F165" s="280">
        <v>202.48333333333335</v>
      </c>
      <c r="G165" s="280">
        <v>194.9666666666667</v>
      </c>
      <c r="H165" s="280">
        <v>226.16666666666669</v>
      </c>
      <c r="I165" s="280">
        <v>233.68333333333334</v>
      </c>
      <c r="J165" s="280">
        <v>241.76666666666668</v>
      </c>
      <c r="K165" s="278">
        <v>225.6</v>
      </c>
      <c r="L165" s="278">
        <v>210</v>
      </c>
      <c r="M165" s="278">
        <v>42.925600000000003</v>
      </c>
    </row>
    <row r="166" spans="1:13">
      <c r="A166" s="302">
        <v>157</v>
      </c>
      <c r="B166" s="278" t="s">
        <v>276</v>
      </c>
      <c r="C166" s="278">
        <v>4263.3</v>
      </c>
      <c r="D166" s="280">
        <v>4295.7833333333338</v>
      </c>
      <c r="E166" s="280">
        <v>4217.5166666666673</v>
      </c>
      <c r="F166" s="280">
        <v>4171.7333333333336</v>
      </c>
      <c r="G166" s="280">
        <v>4093.4666666666672</v>
      </c>
      <c r="H166" s="280">
        <v>4341.5666666666675</v>
      </c>
      <c r="I166" s="280">
        <v>4419.8333333333339</v>
      </c>
      <c r="J166" s="280">
        <v>4465.6166666666677</v>
      </c>
      <c r="K166" s="278">
        <v>4374.05</v>
      </c>
      <c r="L166" s="278">
        <v>4250</v>
      </c>
      <c r="M166" s="278">
        <v>0.29616999999999999</v>
      </c>
    </row>
    <row r="167" spans="1:13">
      <c r="A167" s="302">
        <v>158</v>
      </c>
      <c r="B167" s="278" t="s">
        <v>164</v>
      </c>
      <c r="C167" s="278">
        <v>1465.85</v>
      </c>
      <c r="D167" s="280">
        <v>1470.25</v>
      </c>
      <c r="E167" s="280">
        <v>1441.6</v>
      </c>
      <c r="F167" s="280">
        <v>1417.35</v>
      </c>
      <c r="G167" s="280">
        <v>1388.6999999999998</v>
      </c>
      <c r="H167" s="280">
        <v>1494.5</v>
      </c>
      <c r="I167" s="280">
        <v>1523.15</v>
      </c>
      <c r="J167" s="280">
        <v>1547.4</v>
      </c>
      <c r="K167" s="278">
        <v>1498.9</v>
      </c>
      <c r="L167" s="278">
        <v>1446</v>
      </c>
      <c r="M167" s="278">
        <v>6.1863299999999999</v>
      </c>
    </row>
    <row r="168" spans="1:13">
      <c r="A168" s="302">
        <v>159</v>
      </c>
      <c r="B168" s="278" t="s">
        <v>161</v>
      </c>
      <c r="C168" s="278">
        <v>876.85</v>
      </c>
      <c r="D168" s="280">
        <v>888.80000000000007</v>
      </c>
      <c r="E168" s="280">
        <v>859.05000000000018</v>
      </c>
      <c r="F168" s="280">
        <v>841.25000000000011</v>
      </c>
      <c r="G168" s="280">
        <v>811.50000000000023</v>
      </c>
      <c r="H168" s="280">
        <v>906.60000000000014</v>
      </c>
      <c r="I168" s="280">
        <v>936.34999999999991</v>
      </c>
      <c r="J168" s="280">
        <v>954.15000000000009</v>
      </c>
      <c r="K168" s="278">
        <v>918.55</v>
      </c>
      <c r="L168" s="278">
        <v>871</v>
      </c>
      <c r="M168" s="278">
        <v>22.819669999999999</v>
      </c>
    </row>
    <row r="169" spans="1:13">
      <c r="A169" s="302">
        <v>160</v>
      </c>
      <c r="B169" s="278" t="s">
        <v>163</v>
      </c>
      <c r="C169" s="278">
        <v>89.3</v>
      </c>
      <c r="D169" s="280">
        <v>91</v>
      </c>
      <c r="E169" s="280">
        <v>87</v>
      </c>
      <c r="F169" s="280">
        <v>84.7</v>
      </c>
      <c r="G169" s="280">
        <v>80.7</v>
      </c>
      <c r="H169" s="280">
        <v>93.3</v>
      </c>
      <c r="I169" s="280">
        <v>97.3</v>
      </c>
      <c r="J169" s="280">
        <v>99.6</v>
      </c>
      <c r="K169" s="278">
        <v>95</v>
      </c>
      <c r="L169" s="278">
        <v>88.7</v>
      </c>
      <c r="M169" s="278">
        <v>67.617500000000007</v>
      </c>
    </row>
    <row r="170" spans="1:13">
      <c r="A170" s="302">
        <v>161</v>
      </c>
      <c r="B170" s="278" t="s">
        <v>166</v>
      </c>
      <c r="C170" s="278">
        <v>165.5</v>
      </c>
      <c r="D170" s="280">
        <v>165.61666666666667</v>
      </c>
      <c r="E170" s="280">
        <v>162.03333333333336</v>
      </c>
      <c r="F170" s="280">
        <v>158.56666666666669</v>
      </c>
      <c r="G170" s="280">
        <v>154.98333333333338</v>
      </c>
      <c r="H170" s="280">
        <v>169.08333333333334</v>
      </c>
      <c r="I170" s="280">
        <v>172.66666666666666</v>
      </c>
      <c r="J170" s="280">
        <v>176.13333333333333</v>
      </c>
      <c r="K170" s="278">
        <v>169.2</v>
      </c>
      <c r="L170" s="278">
        <v>162.15</v>
      </c>
      <c r="M170" s="278">
        <v>135.99590000000001</v>
      </c>
    </row>
    <row r="171" spans="1:13">
      <c r="A171" s="302">
        <v>162</v>
      </c>
      <c r="B171" s="278" t="s">
        <v>277</v>
      </c>
      <c r="C171" s="278">
        <v>184.95</v>
      </c>
      <c r="D171" s="280">
        <v>184.23333333333335</v>
      </c>
      <c r="E171" s="280">
        <v>178.76666666666671</v>
      </c>
      <c r="F171" s="280">
        <v>172.58333333333337</v>
      </c>
      <c r="G171" s="280">
        <v>167.11666666666673</v>
      </c>
      <c r="H171" s="280">
        <v>190.41666666666669</v>
      </c>
      <c r="I171" s="280">
        <v>195.88333333333333</v>
      </c>
      <c r="J171" s="280">
        <v>202.06666666666666</v>
      </c>
      <c r="K171" s="278">
        <v>189.7</v>
      </c>
      <c r="L171" s="278">
        <v>178.05</v>
      </c>
      <c r="M171" s="278">
        <v>8.18262</v>
      </c>
    </row>
    <row r="172" spans="1:13">
      <c r="A172" s="302">
        <v>163</v>
      </c>
      <c r="B172" s="278" t="s">
        <v>278</v>
      </c>
      <c r="C172" s="278">
        <v>10845.95</v>
      </c>
      <c r="D172" s="280">
        <v>10931.050000000001</v>
      </c>
      <c r="E172" s="280">
        <v>10677.050000000003</v>
      </c>
      <c r="F172" s="280">
        <v>10508.150000000001</v>
      </c>
      <c r="G172" s="280">
        <v>10254.150000000003</v>
      </c>
      <c r="H172" s="280">
        <v>11099.950000000003</v>
      </c>
      <c r="I172" s="280">
        <v>11353.949999999999</v>
      </c>
      <c r="J172" s="280">
        <v>11522.850000000002</v>
      </c>
      <c r="K172" s="278">
        <v>11185.05</v>
      </c>
      <c r="L172" s="278">
        <v>10762.15</v>
      </c>
      <c r="M172" s="278">
        <v>2.3460000000000002E-2</v>
      </c>
    </row>
    <row r="173" spans="1:13">
      <c r="A173" s="302">
        <v>164</v>
      </c>
      <c r="B173" s="278" t="s">
        <v>165</v>
      </c>
      <c r="C173" s="278">
        <v>32.85</v>
      </c>
      <c r="D173" s="280">
        <v>32.716666666666669</v>
      </c>
      <c r="E173" s="280">
        <v>31.533333333333339</v>
      </c>
      <c r="F173" s="280">
        <v>30.216666666666669</v>
      </c>
      <c r="G173" s="280">
        <v>29.033333333333339</v>
      </c>
      <c r="H173" s="280">
        <v>34.033333333333339</v>
      </c>
      <c r="I173" s="280">
        <v>35.216666666666676</v>
      </c>
      <c r="J173" s="280">
        <v>36.533333333333339</v>
      </c>
      <c r="K173" s="278">
        <v>33.9</v>
      </c>
      <c r="L173" s="278">
        <v>31.4</v>
      </c>
      <c r="M173" s="278">
        <v>412.11953</v>
      </c>
    </row>
    <row r="174" spans="1:13">
      <c r="A174" s="302">
        <v>165</v>
      </c>
      <c r="B174" s="278" t="s">
        <v>279</v>
      </c>
      <c r="C174" s="278">
        <v>221.25</v>
      </c>
      <c r="D174" s="280">
        <v>219.83333333333334</v>
      </c>
      <c r="E174" s="280">
        <v>218.41666666666669</v>
      </c>
      <c r="F174" s="280">
        <v>215.58333333333334</v>
      </c>
      <c r="G174" s="280">
        <v>214.16666666666669</v>
      </c>
      <c r="H174" s="280">
        <v>222.66666666666669</v>
      </c>
      <c r="I174" s="280">
        <v>224.08333333333337</v>
      </c>
      <c r="J174" s="280">
        <v>226.91666666666669</v>
      </c>
      <c r="K174" s="278">
        <v>221.25</v>
      </c>
      <c r="L174" s="278">
        <v>217</v>
      </c>
      <c r="M174" s="278">
        <v>11.585419999999999</v>
      </c>
    </row>
    <row r="175" spans="1:13">
      <c r="A175" s="302">
        <v>166</v>
      </c>
      <c r="B175" s="278" t="s">
        <v>169</v>
      </c>
      <c r="C175" s="278">
        <v>119.6</v>
      </c>
      <c r="D175" s="280">
        <v>123.06666666666666</v>
      </c>
      <c r="E175" s="280">
        <v>115.13333333333333</v>
      </c>
      <c r="F175" s="280">
        <v>110.66666666666666</v>
      </c>
      <c r="G175" s="280">
        <v>102.73333333333332</v>
      </c>
      <c r="H175" s="280">
        <v>127.53333333333333</v>
      </c>
      <c r="I175" s="280">
        <v>135.46666666666667</v>
      </c>
      <c r="J175" s="280">
        <v>139.93333333333334</v>
      </c>
      <c r="K175" s="278">
        <v>131</v>
      </c>
      <c r="L175" s="278">
        <v>118.6</v>
      </c>
      <c r="M175" s="278">
        <v>267.00414000000001</v>
      </c>
    </row>
    <row r="176" spans="1:13">
      <c r="A176" s="302">
        <v>167</v>
      </c>
      <c r="B176" s="278" t="s">
        <v>170</v>
      </c>
      <c r="C176" s="278">
        <v>94.5</v>
      </c>
      <c r="D176" s="280">
        <v>95.416666666666671</v>
      </c>
      <c r="E176" s="280">
        <v>92.683333333333337</v>
      </c>
      <c r="F176" s="280">
        <v>90.86666666666666</v>
      </c>
      <c r="G176" s="280">
        <v>88.133333333333326</v>
      </c>
      <c r="H176" s="280">
        <v>97.233333333333348</v>
      </c>
      <c r="I176" s="280">
        <v>99.966666666666669</v>
      </c>
      <c r="J176" s="280">
        <v>101.78333333333336</v>
      </c>
      <c r="K176" s="278">
        <v>98.15</v>
      </c>
      <c r="L176" s="278">
        <v>93.6</v>
      </c>
      <c r="M176" s="278">
        <v>63.250770000000003</v>
      </c>
    </row>
    <row r="177" spans="1:13">
      <c r="A177" s="302">
        <v>168</v>
      </c>
      <c r="B177" s="278" t="s">
        <v>280</v>
      </c>
      <c r="C177" s="278">
        <v>552.6</v>
      </c>
      <c r="D177" s="280">
        <v>555.01666666666677</v>
      </c>
      <c r="E177" s="280">
        <v>546.08333333333348</v>
      </c>
      <c r="F177" s="280">
        <v>539.56666666666672</v>
      </c>
      <c r="G177" s="280">
        <v>530.63333333333344</v>
      </c>
      <c r="H177" s="280">
        <v>561.53333333333353</v>
      </c>
      <c r="I177" s="280">
        <v>570.4666666666667</v>
      </c>
      <c r="J177" s="280">
        <v>576.98333333333358</v>
      </c>
      <c r="K177" s="278">
        <v>563.95000000000005</v>
      </c>
      <c r="L177" s="278">
        <v>548.5</v>
      </c>
      <c r="M177" s="278">
        <v>0.53813</v>
      </c>
    </row>
    <row r="178" spans="1:13">
      <c r="A178" s="302">
        <v>169</v>
      </c>
      <c r="B178" s="278" t="s">
        <v>171</v>
      </c>
      <c r="C178" s="278">
        <v>1243.8</v>
      </c>
      <c r="D178" s="280">
        <v>1234.2666666666667</v>
      </c>
      <c r="E178" s="280">
        <v>1211.5333333333333</v>
      </c>
      <c r="F178" s="280">
        <v>1179.2666666666667</v>
      </c>
      <c r="G178" s="280">
        <v>1156.5333333333333</v>
      </c>
      <c r="H178" s="280">
        <v>1266.5333333333333</v>
      </c>
      <c r="I178" s="280">
        <v>1289.2666666666664</v>
      </c>
      <c r="J178" s="280">
        <v>1321.5333333333333</v>
      </c>
      <c r="K178" s="278">
        <v>1257</v>
      </c>
      <c r="L178" s="278">
        <v>1202</v>
      </c>
      <c r="M178" s="278">
        <v>164.72338999999999</v>
      </c>
    </row>
    <row r="179" spans="1:13">
      <c r="A179" s="302">
        <v>170</v>
      </c>
      <c r="B179" s="278" t="s">
        <v>281</v>
      </c>
      <c r="C179" s="278">
        <v>700</v>
      </c>
      <c r="D179" s="280">
        <v>703.05000000000007</v>
      </c>
      <c r="E179" s="280">
        <v>693.95000000000016</v>
      </c>
      <c r="F179" s="280">
        <v>687.90000000000009</v>
      </c>
      <c r="G179" s="280">
        <v>678.80000000000018</v>
      </c>
      <c r="H179" s="280">
        <v>709.10000000000014</v>
      </c>
      <c r="I179" s="280">
        <v>718.2</v>
      </c>
      <c r="J179" s="280">
        <v>724.25000000000011</v>
      </c>
      <c r="K179" s="278">
        <v>712.15</v>
      </c>
      <c r="L179" s="278">
        <v>697</v>
      </c>
      <c r="M179" s="278">
        <v>13.60101</v>
      </c>
    </row>
    <row r="180" spans="1:13">
      <c r="A180" s="302">
        <v>171</v>
      </c>
      <c r="B180" s="278" t="s">
        <v>176</v>
      </c>
      <c r="C180" s="278">
        <v>3340.55</v>
      </c>
      <c r="D180" s="280">
        <v>3359.2666666666669</v>
      </c>
      <c r="E180" s="280">
        <v>3284.6333333333337</v>
      </c>
      <c r="F180" s="280">
        <v>3228.7166666666667</v>
      </c>
      <c r="G180" s="280">
        <v>3154.0833333333335</v>
      </c>
      <c r="H180" s="280">
        <v>3415.1833333333338</v>
      </c>
      <c r="I180" s="280">
        <v>3489.8166666666671</v>
      </c>
      <c r="J180" s="280">
        <v>3545.733333333334</v>
      </c>
      <c r="K180" s="278">
        <v>3433.9</v>
      </c>
      <c r="L180" s="278">
        <v>3303.35</v>
      </c>
      <c r="M180" s="278">
        <v>1.9038900000000001</v>
      </c>
    </row>
    <row r="181" spans="1:13">
      <c r="A181" s="302">
        <v>172</v>
      </c>
      <c r="B181" s="278" t="s">
        <v>174</v>
      </c>
      <c r="C181" s="278">
        <v>18996.900000000001</v>
      </c>
      <c r="D181" s="280">
        <v>19089.066666666669</v>
      </c>
      <c r="E181" s="280">
        <v>18839.183333333338</v>
      </c>
      <c r="F181" s="280">
        <v>18681.466666666667</v>
      </c>
      <c r="G181" s="280">
        <v>18431.583333333336</v>
      </c>
      <c r="H181" s="280">
        <v>19246.78333333334</v>
      </c>
      <c r="I181" s="280">
        <v>19496.666666666672</v>
      </c>
      <c r="J181" s="280">
        <v>19654.383333333342</v>
      </c>
      <c r="K181" s="278">
        <v>19338.95</v>
      </c>
      <c r="L181" s="278">
        <v>18931.349999999999</v>
      </c>
      <c r="M181" s="278">
        <v>0.48069000000000001</v>
      </c>
    </row>
    <row r="182" spans="1:13">
      <c r="A182" s="302">
        <v>173</v>
      </c>
      <c r="B182" s="278" t="s">
        <v>177</v>
      </c>
      <c r="C182" s="278">
        <v>685.05</v>
      </c>
      <c r="D182" s="280">
        <v>730.01666666666677</v>
      </c>
      <c r="E182" s="280">
        <v>637.03333333333353</v>
      </c>
      <c r="F182" s="280">
        <v>589.01666666666677</v>
      </c>
      <c r="G182" s="280">
        <v>496.03333333333353</v>
      </c>
      <c r="H182" s="280">
        <v>778.03333333333353</v>
      </c>
      <c r="I182" s="280">
        <v>871.01666666666688</v>
      </c>
      <c r="J182" s="280">
        <v>919.03333333333353</v>
      </c>
      <c r="K182" s="278">
        <v>823</v>
      </c>
      <c r="L182" s="278">
        <v>682</v>
      </c>
      <c r="M182" s="278">
        <v>75.979089999999999</v>
      </c>
    </row>
    <row r="183" spans="1:13">
      <c r="A183" s="302">
        <v>174</v>
      </c>
      <c r="B183" s="278" t="s">
        <v>175</v>
      </c>
      <c r="C183" s="278">
        <v>1177.8499999999999</v>
      </c>
      <c r="D183" s="280">
        <v>1186.95</v>
      </c>
      <c r="E183" s="280">
        <v>1161.9000000000001</v>
      </c>
      <c r="F183" s="280">
        <v>1145.95</v>
      </c>
      <c r="G183" s="280">
        <v>1120.9000000000001</v>
      </c>
      <c r="H183" s="280">
        <v>1202.9000000000001</v>
      </c>
      <c r="I183" s="280">
        <v>1227.9499999999998</v>
      </c>
      <c r="J183" s="280">
        <v>1243.9000000000001</v>
      </c>
      <c r="K183" s="278">
        <v>1212</v>
      </c>
      <c r="L183" s="278">
        <v>1171</v>
      </c>
      <c r="M183" s="278">
        <v>2.5410200000000001</v>
      </c>
    </row>
    <row r="184" spans="1:13">
      <c r="A184" s="302">
        <v>175</v>
      </c>
      <c r="B184" s="278" t="s">
        <v>173</v>
      </c>
      <c r="C184" s="278">
        <v>192.5</v>
      </c>
      <c r="D184" s="280">
        <v>193.30000000000004</v>
      </c>
      <c r="E184" s="280">
        <v>189.25000000000009</v>
      </c>
      <c r="F184" s="280">
        <v>186.00000000000006</v>
      </c>
      <c r="G184" s="280">
        <v>181.9500000000001</v>
      </c>
      <c r="H184" s="280">
        <v>196.55000000000007</v>
      </c>
      <c r="I184" s="280">
        <v>200.60000000000002</v>
      </c>
      <c r="J184" s="280">
        <v>203.85000000000005</v>
      </c>
      <c r="K184" s="278">
        <v>197.35</v>
      </c>
      <c r="L184" s="278">
        <v>190.05</v>
      </c>
      <c r="M184" s="278">
        <v>819.61666000000002</v>
      </c>
    </row>
    <row r="185" spans="1:13">
      <c r="A185" s="302">
        <v>176</v>
      </c>
      <c r="B185" s="278" t="s">
        <v>172</v>
      </c>
      <c r="C185" s="278">
        <v>27.95</v>
      </c>
      <c r="D185" s="280">
        <v>28.25</v>
      </c>
      <c r="E185" s="280">
        <v>27.5</v>
      </c>
      <c r="F185" s="280">
        <v>27.05</v>
      </c>
      <c r="G185" s="280">
        <v>26.3</v>
      </c>
      <c r="H185" s="280">
        <v>28.7</v>
      </c>
      <c r="I185" s="280">
        <v>29.45</v>
      </c>
      <c r="J185" s="280">
        <v>29.9</v>
      </c>
      <c r="K185" s="278">
        <v>29</v>
      </c>
      <c r="L185" s="278">
        <v>27.8</v>
      </c>
      <c r="M185" s="278">
        <v>187.61443</v>
      </c>
    </row>
    <row r="186" spans="1:13">
      <c r="A186" s="302">
        <v>177</v>
      </c>
      <c r="B186" s="278" t="s">
        <v>282</v>
      </c>
      <c r="C186" s="278">
        <v>90.75</v>
      </c>
      <c r="D186" s="280">
        <v>89.5</v>
      </c>
      <c r="E186" s="280">
        <v>85.55</v>
      </c>
      <c r="F186" s="280">
        <v>80.349999999999994</v>
      </c>
      <c r="G186" s="280">
        <v>76.399999999999991</v>
      </c>
      <c r="H186" s="280">
        <v>94.7</v>
      </c>
      <c r="I186" s="280">
        <v>98.649999999999991</v>
      </c>
      <c r="J186" s="280">
        <v>103.85000000000001</v>
      </c>
      <c r="K186" s="278">
        <v>93.45</v>
      </c>
      <c r="L186" s="278">
        <v>84.3</v>
      </c>
      <c r="M186" s="278">
        <v>37.101179999999999</v>
      </c>
    </row>
    <row r="187" spans="1:13">
      <c r="A187" s="302">
        <v>178</v>
      </c>
      <c r="B187" s="278" t="s">
        <v>179</v>
      </c>
      <c r="C187" s="278">
        <v>473.4</v>
      </c>
      <c r="D187" s="280">
        <v>466.31666666666666</v>
      </c>
      <c r="E187" s="280">
        <v>457.63333333333333</v>
      </c>
      <c r="F187" s="280">
        <v>441.86666666666667</v>
      </c>
      <c r="G187" s="280">
        <v>433.18333333333334</v>
      </c>
      <c r="H187" s="280">
        <v>482.08333333333331</v>
      </c>
      <c r="I187" s="280">
        <v>490.76666666666659</v>
      </c>
      <c r="J187" s="280">
        <v>506.5333333333333</v>
      </c>
      <c r="K187" s="278">
        <v>475</v>
      </c>
      <c r="L187" s="278">
        <v>450.55</v>
      </c>
      <c r="M187" s="278">
        <v>178.94275999999999</v>
      </c>
    </row>
    <row r="188" spans="1:13">
      <c r="A188" s="302">
        <v>179</v>
      </c>
      <c r="B188" s="278" t="s">
        <v>180</v>
      </c>
      <c r="C188" s="278">
        <v>374.5</v>
      </c>
      <c r="D188" s="280">
        <v>372.2</v>
      </c>
      <c r="E188" s="280">
        <v>362.95</v>
      </c>
      <c r="F188" s="280">
        <v>351.4</v>
      </c>
      <c r="G188" s="280">
        <v>342.15</v>
      </c>
      <c r="H188" s="280">
        <v>383.75</v>
      </c>
      <c r="I188" s="280">
        <v>393</v>
      </c>
      <c r="J188" s="280">
        <v>404.55</v>
      </c>
      <c r="K188" s="278">
        <v>381.45</v>
      </c>
      <c r="L188" s="278">
        <v>360.65</v>
      </c>
      <c r="M188" s="278">
        <v>16.784949999999998</v>
      </c>
    </row>
    <row r="189" spans="1:13">
      <c r="A189" s="302">
        <v>180</v>
      </c>
      <c r="B189" s="278" t="s">
        <v>283</v>
      </c>
      <c r="C189" s="278">
        <v>313.10000000000002</v>
      </c>
      <c r="D189" s="280">
        <v>308.38333333333338</v>
      </c>
      <c r="E189" s="280">
        <v>292.76666666666677</v>
      </c>
      <c r="F189" s="280">
        <v>272.43333333333339</v>
      </c>
      <c r="G189" s="280">
        <v>256.81666666666678</v>
      </c>
      <c r="H189" s="280">
        <v>328.71666666666675</v>
      </c>
      <c r="I189" s="280">
        <v>344.33333333333343</v>
      </c>
      <c r="J189" s="280">
        <v>364.66666666666674</v>
      </c>
      <c r="K189" s="278">
        <v>324</v>
      </c>
      <c r="L189" s="278">
        <v>288.05</v>
      </c>
      <c r="M189" s="278">
        <v>10.028919999999999</v>
      </c>
    </row>
    <row r="190" spans="1:13">
      <c r="A190" s="302">
        <v>181</v>
      </c>
      <c r="B190" s="278" t="s">
        <v>193</v>
      </c>
      <c r="C190" s="278">
        <v>307.55</v>
      </c>
      <c r="D190" s="280">
        <v>310.84999999999997</v>
      </c>
      <c r="E190" s="280">
        <v>299.74999999999994</v>
      </c>
      <c r="F190" s="280">
        <v>291.95</v>
      </c>
      <c r="G190" s="280">
        <v>280.84999999999997</v>
      </c>
      <c r="H190" s="280">
        <v>318.64999999999992</v>
      </c>
      <c r="I190" s="280">
        <v>329.74999999999994</v>
      </c>
      <c r="J190" s="280">
        <v>337.5499999999999</v>
      </c>
      <c r="K190" s="278">
        <v>321.95</v>
      </c>
      <c r="L190" s="278">
        <v>303.05</v>
      </c>
      <c r="M190" s="278">
        <v>71.277389999999997</v>
      </c>
    </row>
    <row r="191" spans="1:13">
      <c r="A191" s="302">
        <v>182</v>
      </c>
      <c r="B191" s="278" t="s">
        <v>188</v>
      </c>
      <c r="C191" s="278">
        <v>1818.65</v>
      </c>
      <c r="D191" s="280">
        <v>1817.05</v>
      </c>
      <c r="E191" s="280">
        <v>1804.1</v>
      </c>
      <c r="F191" s="280">
        <v>1789.55</v>
      </c>
      <c r="G191" s="280">
        <v>1776.6</v>
      </c>
      <c r="H191" s="280">
        <v>1831.6</v>
      </c>
      <c r="I191" s="280">
        <v>1844.5500000000002</v>
      </c>
      <c r="J191" s="280">
        <v>1859.1</v>
      </c>
      <c r="K191" s="278">
        <v>1830</v>
      </c>
      <c r="L191" s="278">
        <v>1802.5</v>
      </c>
      <c r="M191" s="278">
        <v>32.442929999999997</v>
      </c>
    </row>
    <row r="192" spans="1:13">
      <c r="A192" s="302">
        <v>183</v>
      </c>
      <c r="B192" s="278" t="s">
        <v>3467</v>
      </c>
      <c r="C192" s="278">
        <v>324.7</v>
      </c>
      <c r="D192" s="280">
        <v>326.23333333333329</v>
      </c>
      <c r="E192" s="280">
        <v>319.61666666666656</v>
      </c>
      <c r="F192" s="280">
        <v>314.53333333333325</v>
      </c>
      <c r="G192" s="280">
        <v>307.91666666666652</v>
      </c>
      <c r="H192" s="280">
        <v>331.31666666666661</v>
      </c>
      <c r="I192" s="280">
        <v>337.93333333333328</v>
      </c>
      <c r="J192" s="280">
        <v>343.01666666666665</v>
      </c>
      <c r="K192" s="278">
        <v>332.85</v>
      </c>
      <c r="L192" s="278">
        <v>321.14999999999998</v>
      </c>
      <c r="M192" s="278">
        <v>36.214440000000003</v>
      </c>
    </row>
    <row r="193" spans="1:13">
      <c r="A193" s="302">
        <v>184</v>
      </c>
      <c r="B193" s="278" t="s">
        <v>185</v>
      </c>
      <c r="C193" s="278">
        <v>36.65</v>
      </c>
      <c r="D193" s="280">
        <v>36.583333333333329</v>
      </c>
      <c r="E193" s="280">
        <v>35.36666666666666</v>
      </c>
      <c r="F193" s="280">
        <v>34.083333333333329</v>
      </c>
      <c r="G193" s="280">
        <v>32.86666666666666</v>
      </c>
      <c r="H193" s="280">
        <v>37.86666666666666</v>
      </c>
      <c r="I193" s="280">
        <v>39.083333333333329</v>
      </c>
      <c r="J193" s="280">
        <v>40.36666666666666</v>
      </c>
      <c r="K193" s="278">
        <v>37.799999999999997</v>
      </c>
      <c r="L193" s="278">
        <v>35.299999999999997</v>
      </c>
      <c r="M193" s="278">
        <v>90.664619999999999</v>
      </c>
    </row>
    <row r="194" spans="1:13">
      <c r="A194" s="302">
        <v>185</v>
      </c>
      <c r="B194" s="278" t="s">
        <v>184</v>
      </c>
      <c r="C194" s="278">
        <v>80.45</v>
      </c>
      <c r="D194" s="280">
        <v>79.783333333333346</v>
      </c>
      <c r="E194" s="280">
        <v>76.166666666666686</v>
      </c>
      <c r="F194" s="280">
        <v>71.88333333333334</v>
      </c>
      <c r="G194" s="280">
        <v>68.26666666666668</v>
      </c>
      <c r="H194" s="280">
        <v>84.066666666666691</v>
      </c>
      <c r="I194" s="280">
        <v>87.683333333333337</v>
      </c>
      <c r="J194" s="280">
        <v>91.966666666666697</v>
      </c>
      <c r="K194" s="278">
        <v>83.4</v>
      </c>
      <c r="L194" s="278">
        <v>75.5</v>
      </c>
      <c r="M194" s="278">
        <v>1254.27754</v>
      </c>
    </row>
    <row r="195" spans="1:13">
      <c r="A195" s="302">
        <v>186</v>
      </c>
      <c r="B195" s="278" t="s">
        <v>186</v>
      </c>
      <c r="C195" s="278">
        <v>33.549999999999997</v>
      </c>
      <c r="D195" s="280">
        <v>33.799999999999997</v>
      </c>
      <c r="E195" s="280">
        <v>32.949999999999996</v>
      </c>
      <c r="F195" s="280">
        <v>32.35</v>
      </c>
      <c r="G195" s="280">
        <v>31.5</v>
      </c>
      <c r="H195" s="280">
        <v>34.399999999999991</v>
      </c>
      <c r="I195" s="280">
        <v>35.249999999999986</v>
      </c>
      <c r="J195" s="280">
        <v>35.849999999999987</v>
      </c>
      <c r="K195" s="278">
        <v>34.65</v>
      </c>
      <c r="L195" s="278">
        <v>33.200000000000003</v>
      </c>
      <c r="M195" s="278">
        <v>246.35626999999999</v>
      </c>
    </row>
    <row r="196" spans="1:13">
      <c r="A196" s="302">
        <v>187</v>
      </c>
      <c r="B196" s="278" t="s">
        <v>187</v>
      </c>
      <c r="C196" s="278">
        <v>286.39999999999998</v>
      </c>
      <c r="D196" s="280">
        <v>288.83333333333331</v>
      </c>
      <c r="E196" s="280">
        <v>282.66666666666663</v>
      </c>
      <c r="F196" s="280">
        <v>278.93333333333334</v>
      </c>
      <c r="G196" s="280">
        <v>272.76666666666665</v>
      </c>
      <c r="H196" s="280">
        <v>292.56666666666661</v>
      </c>
      <c r="I196" s="280">
        <v>298.73333333333323</v>
      </c>
      <c r="J196" s="280">
        <v>302.46666666666658</v>
      </c>
      <c r="K196" s="278">
        <v>295</v>
      </c>
      <c r="L196" s="278">
        <v>285.10000000000002</v>
      </c>
      <c r="M196" s="278">
        <v>119.61355</v>
      </c>
    </row>
    <row r="197" spans="1:13">
      <c r="A197" s="302">
        <v>188</v>
      </c>
      <c r="B197" s="269" t="s">
        <v>189</v>
      </c>
      <c r="C197" s="269">
        <v>524.85</v>
      </c>
      <c r="D197" s="309">
        <v>522.91666666666663</v>
      </c>
      <c r="E197" s="309">
        <v>513.93333333333328</v>
      </c>
      <c r="F197" s="309">
        <v>503.01666666666665</v>
      </c>
      <c r="G197" s="309">
        <v>494.0333333333333</v>
      </c>
      <c r="H197" s="309">
        <v>533.83333333333326</v>
      </c>
      <c r="I197" s="309">
        <v>542.81666666666661</v>
      </c>
      <c r="J197" s="309">
        <v>553.73333333333323</v>
      </c>
      <c r="K197" s="269">
        <v>531.9</v>
      </c>
      <c r="L197" s="269">
        <v>512</v>
      </c>
      <c r="M197" s="269">
        <v>45.490989999999996</v>
      </c>
    </row>
    <row r="198" spans="1:13">
      <c r="A198" s="302">
        <v>189</v>
      </c>
      <c r="B198" s="269" t="s">
        <v>284</v>
      </c>
      <c r="C198" s="269">
        <v>122.2</v>
      </c>
      <c r="D198" s="309">
        <v>124.26666666666665</v>
      </c>
      <c r="E198" s="309">
        <v>119.5333333333333</v>
      </c>
      <c r="F198" s="309">
        <v>116.86666666666665</v>
      </c>
      <c r="G198" s="309">
        <v>112.1333333333333</v>
      </c>
      <c r="H198" s="309">
        <v>126.93333333333331</v>
      </c>
      <c r="I198" s="309">
        <v>131.66666666666666</v>
      </c>
      <c r="J198" s="309">
        <v>134.33333333333331</v>
      </c>
      <c r="K198" s="269">
        <v>129</v>
      </c>
      <c r="L198" s="269">
        <v>121.6</v>
      </c>
      <c r="M198" s="269">
        <v>3.3779599999999999</v>
      </c>
    </row>
    <row r="199" spans="1:13">
      <c r="A199" s="302">
        <v>190</v>
      </c>
      <c r="B199" s="269" t="s">
        <v>168</v>
      </c>
      <c r="C199" s="269">
        <v>553.20000000000005</v>
      </c>
      <c r="D199" s="309">
        <v>551.65</v>
      </c>
      <c r="E199" s="309">
        <v>542.15</v>
      </c>
      <c r="F199" s="309">
        <v>531.1</v>
      </c>
      <c r="G199" s="309">
        <v>521.6</v>
      </c>
      <c r="H199" s="309">
        <v>562.69999999999993</v>
      </c>
      <c r="I199" s="309">
        <v>572.19999999999993</v>
      </c>
      <c r="J199" s="309">
        <v>583.24999999999989</v>
      </c>
      <c r="K199" s="269">
        <v>561.15</v>
      </c>
      <c r="L199" s="269">
        <v>540.6</v>
      </c>
      <c r="M199" s="269">
        <v>5.2010800000000001</v>
      </c>
    </row>
    <row r="200" spans="1:13">
      <c r="A200" s="302">
        <v>191</v>
      </c>
      <c r="B200" s="269" t="s">
        <v>190</v>
      </c>
      <c r="C200" s="269">
        <v>975.5</v>
      </c>
      <c r="D200" s="309">
        <v>971.56666666666661</v>
      </c>
      <c r="E200" s="309">
        <v>960.93333333333317</v>
      </c>
      <c r="F200" s="309">
        <v>946.36666666666656</v>
      </c>
      <c r="G200" s="309">
        <v>935.73333333333312</v>
      </c>
      <c r="H200" s="309">
        <v>986.13333333333321</v>
      </c>
      <c r="I200" s="309">
        <v>996.76666666666665</v>
      </c>
      <c r="J200" s="309">
        <v>1011.3333333333333</v>
      </c>
      <c r="K200" s="269">
        <v>982.2</v>
      </c>
      <c r="L200" s="269">
        <v>957</v>
      </c>
      <c r="M200" s="269">
        <v>25.573309999999999</v>
      </c>
    </row>
    <row r="201" spans="1:13">
      <c r="A201" s="302">
        <v>192</v>
      </c>
      <c r="B201" s="269" t="s">
        <v>191</v>
      </c>
      <c r="C201" s="269">
        <v>2331.25</v>
      </c>
      <c r="D201" s="309">
        <v>2327.85</v>
      </c>
      <c r="E201" s="309">
        <v>2260</v>
      </c>
      <c r="F201" s="309">
        <v>2188.75</v>
      </c>
      <c r="G201" s="309">
        <v>2120.9</v>
      </c>
      <c r="H201" s="309">
        <v>2399.1</v>
      </c>
      <c r="I201" s="309">
        <v>2466.9499999999994</v>
      </c>
      <c r="J201" s="309">
        <v>2538.1999999999998</v>
      </c>
      <c r="K201" s="269">
        <v>2395.6999999999998</v>
      </c>
      <c r="L201" s="269">
        <v>2256.6</v>
      </c>
      <c r="M201" s="269">
        <v>8.1135999999999999</v>
      </c>
    </row>
    <row r="202" spans="1:13">
      <c r="A202" s="302">
        <v>193</v>
      </c>
      <c r="B202" s="269" t="s">
        <v>192</v>
      </c>
      <c r="C202" s="269">
        <v>296.5</v>
      </c>
      <c r="D202" s="309">
        <v>301.05</v>
      </c>
      <c r="E202" s="309">
        <v>290.45000000000005</v>
      </c>
      <c r="F202" s="309">
        <v>284.40000000000003</v>
      </c>
      <c r="G202" s="309">
        <v>273.80000000000007</v>
      </c>
      <c r="H202" s="309">
        <v>307.10000000000002</v>
      </c>
      <c r="I202" s="309">
        <v>317.70000000000005</v>
      </c>
      <c r="J202" s="309">
        <v>323.75</v>
      </c>
      <c r="K202" s="269">
        <v>311.64999999999998</v>
      </c>
      <c r="L202" s="269">
        <v>295</v>
      </c>
      <c r="M202" s="269">
        <v>34.647199999999998</v>
      </c>
    </row>
    <row r="203" spans="1:13">
      <c r="A203" s="302">
        <v>194</v>
      </c>
      <c r="B203" s="269" t="s">
        <v>198</v>
      </c>
      <c r="C203" s="269">
        <v>354.75</v>
      </c>
      <c r="D203" s="309">
        <v>359.11666666666662</v>
      </c>
      <c r="E203" s="309">
        <v>348.43333333333322</v>
      </c>
      <c r="F203" s="309">
        <v>342.11666666666662</v>
      </c>
      <c r="G203" s="309">
        <v>331.43333333333322</v>
      </c>
      <c r="H203" s="309">
        <v>365.43333333333322</v>
      </c>
      <c r="I203" s="309">
        <v>376.11666666666662</v>
      </c>
      <c r="J203" s="309">
        <v>382.43333333333322</v>
      </c>
      <c r="K203" s="269">
        <v>369.8</v>
      </c>
      <c r="L203" s="269">
        <v>352.8</v>
      </c>
      <c r="M203" s="269">
        <v>47.411099999999998</v>
      </c>
    </row>
    <row r="204" spans="1:13">
      <c r="A204" s="302">
        <v>195</v>
      </c>
      <c r="B204" s="269" t="s">
        <v>196</v>
      </c>
      <c r="C204" s="269">
        <v>3516.55</v>
      </c>
      <c r="D204" s="309">
        <v>3525.5333333333333</v>
      </c>
      <c r="E204" s="309">
        <v>3481.0666666666666</v>
      </c>
      <c r="F204" s="309">
        <v>3445.5833333333335</v>
      </c>
      <c r="G204" s="309">
        <v>3401.1166666666668</v>
      </c>
      <c r="H204" s="309">
        <v>3561.0166666666664</v>
      </c>
      <c r="I204" s="309">
        <v>3605.4833333333327</v>
      </c>
      <c r="J204" s="309">
        <v>3640.9666666666662</v>
      </c>
      <c r="K204" s="269">
        <v>3570</v>
      </c>
      <c r="L204" s="269">
        <v>3490.05</v>
      </c>
      <c r="M204" s="269">
        <v>3.9119199999999998</v>
      </c>
    </row>
    <row r="205" spans="1:13">
      <c r="A205" s="302">
        <v>196</v>
      </c>
      <c r="B205" s="269" t="s">
        <v>197</v>
      </c>
      <c r="C205" s="269">
        <v>29.5</v>
      </c>
      <c r="D205" s="309">
        <v>29.616666666666664</v>
      </c>
      <c r="E205" s="309">
        <v>28.933333333333326</v>
      </c>
      <c r="F205" s="309">
        <v>28.366666666666664</v>
      </c>
      <c r="G205" s="309">
        <v>27.683333333333326</v>
      </c>
      <c r="H205" s="309">
        <v>30.183333333333326</v>
      </c>
      <c r="I205" s="309">
        <v>30.866666666666664</v>
      </c>
      <c r="J205" s="309">
        <v>31.433333333333326</v>
      </c>
      <c r="K205" s="269">
        <v>30.3</v>
      </c>
      <c r="L205" s="269">
        <v>29.05</v>
      </c>
      <c r="M205" s="269">
        <v>115.03934</v>
      </c>
    </row>
    <row r="206" spans="1:13">
      <c r="A206" s="302">
        <v>197</v>
      </c>
      <c r="B206" s="269" t="s">
        <v>194</v>
      </c>
      <c r="C206" s="269">
        <v>924.35</v>
      </c>
      <c r="D206" s="309">
        <v>925.11666666666667</v>
      </c>
      <c r="E206" s="309">
        <v>914.23333333333335</v>
      </c>
      <c r="F206" s="309">
        <v>904.11666666666667</v>
      </c>
      <c r="G206" s="309">
        <v>893.23333333333335</v>
      </c>
      <c r="H206" s="309">
        <v>935.23333333333335</v>
      </c>
      <c r="I206" s="309">
        <v>946.11666666666679</v>
      </c>
      <c r="J206" s="309">
        <v>956.23333333333335</v>
      </c>
      <c r="K206" s="269">
        <v>936</v>
      </c>
      <c r="L206" s="269">
        <v>915</v>
      </c>
      <c r="M206" s="269">
        <v>3.1662400000000002</v>
      </c>
    </row>
    <row r="207" spans="1:13">
      <c r="A207" s="302">
        <v>198</v>
      </c>
      <c r="B207" s="269" t="s">
        <v>144</v>
      </c>
      <c r="C207" s="269">
        <v>527.20000000000005</v>
      </c>
      <c r="D207" s="309">
        <v>530.43333333333328</v>
      </c>
      <c r="E207" s="309">
        <v>522.06666666666661</v>
      </c>
      <c r="F207" s="309">
        <v>516.93333333333328</v>
      </c>
      <c r="G207" s="309">
        <v>508.56666666666661</v>
      </c>
      <c r="H207" s="309">
        <v>535.56666666666661</v>
      </c>
      <c r="I207" s="309">
        <v>543.93333333333317</v>
      </c>
      <c r="J207" s="309">
        <v>549.06666666666661</v>
      </c>
      <c r="K207" s="269">
        <v>538.79999999999995</v>
      </c>
      <c r="L207" s="269">
        <v>525.29999999999995</v>
      </c>
      <c r="M207" s="269">
        <v>18.85605</v>
      </c>
    </row>
    <row r="208" spans="1:13">
      <c r="A208" s="302">
        <v>199</v>
      </c>
      <c r="B208" s="269" t="s">
        <v>285</v>
      </c>
      <c r="C208" s="269">
        <v>176.3</v>
      </c>
      <c r="D208" s="309">
        <v>179.95000000000002</v>
      </c>
      <c r="E208" s="309">
        <v>164.90000000000003</v>
      </c>
      <c r="F208" s="309">
        <v>153.50000000000003</v>
      </c>
      <c r="G208" s="309">
        <v>138.45000000000005</v>
      </c>
      <c r="H208" s="309">
        <v>191.35000000000002</v>
      </c>
      <c r="I208" s="309">
        <v>206.40000000000003</v>
      </c>
      <c r="J208" s="309">
        <v>217.8</v>
      </c>
      <c r="K208" s="269">
        <v>195</v>
      </c>
      <c r="L208" s="269">
        <v>168.55</v>
      </c>
      <c r="M208" s="269">
        <v>30.218119999999999</v>
      </c>
    </row>
    <row r="209" spans="1:13">
      <c r="A209" s="302">
        <v>200</v>
      </c>
      <c r="B209" s="269" t="s">
        <v>286</v>
      </c>
      <c r="C209" s="269">
        <v>157.80000000000001</v>
      </c>
      <c r="D209" s="309">
        <v>155.96666666666667</v>
      </c>
      <c r="E209" s="309">
        <v>153.78333333333333</v>
      </c>
      <c r="F209" s="309">
        <v>149.76666666666665</v>
      </c>
      <c r="G209" s="309">
        <v>147.58333333333331</v>
      </c>
      <c r="H209" s="309">
        <v>159.98333333333335</v>
      </c>
      <c r="I209" s="309">
        <v>162.16666666666669</v>
      </c>
      <c r="J209" s="309">
        <v>166.18333333333337</v>
      </c>
      <c r="K209" s="269">
        <v>158.15</v>
      </c>
      <c r="L209" s="269">
        <v>151.94999999999999</v>
      </c>
      <c r="M209" s="269">
        <v>4.9361600000000001</v>
      </c>
    </row>
    <row r="210" spans="1:13">
      <c r="A210" s="302">
        <v>201</v>
      </c>
      <c r="B210" s="269" t="s">
        <v>564</v>
      </c>
      <c r="C210" s="269">
        <v>650.54999999999995</v>
      </c>
      <c r="D210" s="309">
        <v>633.56666666666661</v>
      </c>
      <c r="E210" s="309">
        <v>607.13333333333321</v>
      </c>
      <c r="F210" s="309">
        <v>563.71666666666658</v>
      </c>
      <c r="G210" s="309">
        <v>537.28333333333319</v>
      </c>
      <c r="H210" s="309">
        <v>676.98333333333323</v>
      </c>
      <c r="I210" s="309">
        <v>703.41666666666663</v>
      </c>
      <c r="J210" s="309">
        <v>746.83333333333326</v>
      </c>
      <c r="K210" s="269">
        <v>660</v>
      </c>
      <c r="L210" s="269">
        <v>590.15</v>
      </c>
      <c r="M210" s="269">
        <v>3.4632200000000002</v>
      </c>
    </row>
    <row r="211" spans="1:13">
      <c r="A211" s="302">
        <v>202</v>
      </c>
      <c r="B211" s="269" t="s">
        <v>199</v>
      </c>
      <c r="C211" s="269">
        <v>81.45</v>
      </c>
      <c r="D211" s="309">
        <v>82.899999999999991</v>
      </c>
      <c r="E211" s="309">
        <v>79.34999999999998</v>
      </c>
      <c r="F211" s="309">
        <v>77.249999999999986</v>
      </c>
      <c r="G211" s="309">
        <v>73.699999999999974</v>
      </c>
      <c r="H211" s="309">
        <v>84.999999999999986</v>
      </c>
      <c r="I211" s="309">
        <v>88.55</v>
      </c>
      <c r="J211" s="309">
        <v>90.649999999999991</v>
      </c>
      <c r="K211" s="269">
        <v>86.45</v>
      </c>
      <c r="L211" s="269">
        <v>80.8</v>
      </c>
      <c r="M211" s="269">
        <v>332.64776999999998</v>
      </c>
    </row>
    <row r="212" spans="1:13">
      <c r="A212" s="302">
        <v>203</v>
      </c>
      <c r="B212" s="269" t="s">
        <v>121</v>
      </c>
      <c r="C212" s="269">
        <v>3.9</v>
      </c>
      <c r="D212" s="309">
        <v>3.9666666666666663</v>
      </c>
      <c r="E212" s="309">
        <v>3.7333333333333325</v>
      </c>
      <c r="F212" s="309">
        <v>3.566666666666666</v>
      </c>
      <c r="G212" s="309">
        <v>3.3333333333333321</v>
      </c>
      <c r="H212" s="309">
        <v>4.1333333333333329</v>
      </c>
      <c r="I212" s="309">
        <v>4.3666666666666663</v>
      </c>
      <c r="J212" s="309">
        <v>4.5333333333333332</v>
      </c>
      <c r="K212" s="269">
        <v>4.2</v>
      </c>
      <c r="L212" s="269">
        <v>3.8</v>
      </c>
      <c r="M212" s="269">
        <v>2740.6009100000001</v>
      </c>
    </row>
    <row r="213" spans="1:13">
      <c r="A213" s="302">
        <v>204</v>
      </c>
      <c r="B213" s="269" t="s">
        <v>200</v>
      </c>
      <c r="C213" s="269">
        <v>521.4</v>
      </c>
      <c r="D213" s="309">
        <v>523.26666666666654</v>
      </c>
      <c r="E213" s="309">
        <v>515.73333333333312</v>
      </c>
      <c r="F213" s="309">
        <v>510.06666666666661</v>
      </c>
      <c r="G213" s="309">
        <v>502.53333333333319</v>
      </c>
      <c r="H213" s="309">
        <v>528.93333333333305</v>
      </c>
      <c r="I213" s="309">
        <v>536.46666666666658</v>
      </c>
      <c r="J213" s="309">
        <v>542.13333333333298</v>
      </c>
      <c r="K213" s="269">
        <v>530.79999999999995</v>
      </c>
      <c r="L213" s="269">
        <v>517.6</v>
      </c>
      <c r="M213" s="269">
        <v>19.762779999999999</v>
      </c>
    </row>
    <row r="214" spans="1:13">
      <c r="A214" s="302">
        <v>205</v>
      </c>
      <c r="B214" s="269" t="s">
        <v>570</v>
      </c>
      <c r="C214" s="269">
        <v>1930.75</v>
      </c>
      <c r="D214" s="309">
        <v>1939.6499999999999</v>
      </c>
      <c r="E214" s="309">
        <v>1871.3999999999996</v>
      </c>
      <c r="F214" s="309">
        <v>1812.0499999999997</v>
      </c>
      <c r="G214" s="309">
        <v>1743.7999999999995</v>
      </c>
      <c r="H214" s="309">
        <v>1998.9999999999998</v>
      </c>
      <c r="I214" s="309">
        <v>2067.25</v>
      </c>
      <c r="J214" s="309">
        <v>2126.6</v>
      </c>
      <c r="K214" s="269">
        <v>2007.9</v>
      </c>
      <c r="L214" s="269">
        <v>1880.3</v>
      </c>
      <c r="M214" s="269">
        <v>1.84944</v>
      </c>
    </row>
    <row r="215" spans="1:13">
      <c r="A215" s="302">
        <v>206</v>
      </c>
      <c r="B215" s="269" t="s">
        <v>201</v>
      </c>
      <c r="C215" s="309">
        <v>181.1</v>
      </c>
      <c r="D215" s="309">
        <v>183.41666666666666</v>
      </c>
      <c r="E215" s="309">
        <v>177.83333333333331</v>
      </c>
      <c r="F215" s="309">
        <v>174.56666666666666</v>
      </c>
      <c r="G215" s="309">
        <v>168.98333333333332</v>
      </c>
      <c r="H215" s="309">
        <v>186.68333333333331</v>
      </c>
      <c r="I215" s="309">
        <v>192.26666666666662</v>
      </c>
      <c r="J215" s="309">
        <v>195.5333333333333</v>
      </c>
      <c r="K215" s="309">
        <v>189</v>
      </c>
      <c r="L215" s="309">
        <v>180.15</v>
      </c>
      <c r="M215" s="309">
        <v>81.016630000000006</v>
      </c>
    </row>
    <row r="216" spans="1:13">
      <c r="A216" s="302">
        <v>207</v>
      </c>
      <c r="B216" s="269" t="s">
        <v>202</v>
      </c>
      <c r="C216" s="309">
        <v>29.45</v>
      </c>
      <c r="D216" s="309">
        <v>28.216666666666669</v>
      </c>
      <c r="E216" s="309">
        <v>26.333333333333336</v>
      </c>
      <c r="F216" s="309">
        <v>23.216666666666669</v>
      </c>
      <c r="G216" s="309">
        <v>21.333333333333336</v>
      </c>
      <c r="H216" s="309">
        <v>31.333333333333336</v>
      </c>
      <c r="I216" s="309">
        <v>33.216666666666669</v>
      </c>
      <c r="J216" s="309">
        <v>36.333333333333336</v>
      </c>
      <c r="K216" s="309">
        <v>30.1</v>
      </c>
      <c r="L216" s="309">
        <v>25.1</v>
      </c>
      <c r="M216" s="309">
        <v>1149.7737299999999</v>
      </c>
    </row>
    <row r="217" spans="1:13">
      <c r="A217" s="302">
        <v>208</v>
      </c>
      <c r="B217" s="269" t="s">
        <v>203</v>
      </c>
      <c r="C217" s="309">
        <v>140.65</v>
      </c>
      <c r="D217" s="309">
        <v>142.66666666666666</v>
      </c>
      <c r="E217" s="309">
        <v>135.58333333333331</v>
      </c>
      <c r="F217" s="309">
        <v>130.51666666666665</v>
      </c>
      <c r="G217" s="309">
        <v>123.43333333333331</v>
      </c>
      <c r="H217" s="309">
        <v>147.73333333333332</v>
      </c>
      <c r="I217" s="309">
        <v>154.81666666666663</v>
      </c>
      <c r="J217" s="309">
        <v>159.88333333333333</v>
      </c>
      <c r="K217" s="309">
        <v>149.75</v>
      </c>
      <c r="L217" s="309">
        <v>137.6</v>
      </c>
      <c r="M217" s="309">
        <v>233.16256999999999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C19" sqref="C19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06"/>
      <c r="B1" s="506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43942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03" t="s">
        <v>16</v>
      </c>
      <c r="B9" s="504" t="s">
        <v>18</v>
      </c>
      <c r="C9" s="502" t="s">
        <v>19</v>
      </c>
      <c r="D9" s="502" t="s">
        <v>20</v>
      </c>
      <c r="E9" s="502" t="s">
        <v>21</v>
      </c>
      <c r="F9" s="502"/>
      <c r="G9" s="502"/>
      <c r="H9" s="502" t="s">
        <v>22</v>
      </c>
      <c r="I9" s="502"/>
      <c r="J9" s="502"/>
      <c r="K9" s="275"/>
      <c r="L9" s="282"/>
      <c r="M9" s="283"/>
    </row>
    <row r="10" spans="1:15" ht="42.75" customHeight="1">
      <c r="A10" s="498"/>
      <c r="B10" s="500"/>
      <c r="C10" s="505" t="s">
        <v>23</v>
      </c>
      <c r="D10" s="505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19861.05</v>
      </c>
      <c r="D11" s="280">
        <v>19737.366666666669</v>
      </c>
      <c r="E11" s="280">
        <v>19477.733333333337</v>
      </c>
      <c r="F11" s="280">
        <v>19094.416666666668</v>
      </c>
      <c r="G11" s="280">
        <v>18834.783333333336</v>
      </c>
      <c r="H11" s="280">
        <v>20120.683333333338</v>
      </c>
      <c r="I11" s="280">
        <v>20380.316666666669</v>
      </c>
      <c r="J11" s="280">
        <v>20763.633333333339</v>
      </c>
      <c r="K11" s="278">
        <v>19997</v>
      </c>
      <c r="L11" s="278">
        <v>19354.05</v>
      </c>
      <c r="M11" s="278">
        <v>4.2189999999999998E-2</v>
      </c>
    </row>
    <row r="12" spans="1:15" ht="12" customHeight="1">
      <c r="A12" s="269">
        <v>2</v>
      </c>
      <c r="B12" s="278" t="s">
        <v>804</v>
      </c>
      <c r="C12" s="279">
        <v>936.9</v>
      </c>
      <c r="D12" s="280">
        <v>942.46666666666658</v>
      </c>
      <c r="E12" s="280">
        <v>923.63333333333321</v>
      </c>
      <c r="F12" s="280">
        <v>910.36666666666667</v>
      </c>
      <c r="G12" s="280">
        <v>891.5333333333333</v>
      </c>
      <c r="H12" s="280">
        <v>955.73333333333312</v>
      </c>
      <c r="I12" s="280">
        <v>974.56666666666638</v>
      </c>
      <c r="J12" s="280">
        <v>987.83333333333303</v>
      </c>
      <c r="K12" s="278">
        <v>961.3</v>
      </c>
      <c r="L12" s="278">
        <v>929.2</v>
      </c>
      <c r="M12" s="278">
        <v>1.3748499999999999</v>
      </c>
    </row>
    <row r="13" spans="1:15" ht="12" customHeight="1">
      <c r="A13" s="269">
        <v>3</v>
      </c>
      <c r="B13" s="278" t="s">
        <v>295</v>
      </c>
      <c r="C13" s="279">
        <v>1301.1500000000001</v>
      </c>
      <c r="D13" s="280">
        <v>1303.05</v>
      </c>
      <c r="E13" s="280">
        <v>1278.0999999999999</v>
      </c>
      <c r="F13" s="280">
        <v>1255.05</v>
      </c>
      <c r="G13" s="280">
        <v>1230.0999999999999</v>
      </c>
      <c r="H13" s="280">
        <v>1326.1</v>
      </c>
      <c r="I13" s="280">
        <v>1351.0500000000002</v>
      </c>
      <c r="J13" s="280">
        <v>1374.1</v>
      </c>
      <c r="K13" s="278">
        <v>1328</v>
      </c>
      <c r="L13" s="278">
        <v>1280</v>
      </c>
      <c r="M13" s="278">
        <v>0.64387000000000005</v>
      </c>
    </row>
    <row r="14" spans="1:15" ht="12" customHeight="1">
      <c r="A14" s="269">
        <v>4</v>
      </c>
      <c r="B14" s="278" t="s">
        <v>296</v>
      </c>
      <c r="C14" s="279">
        <v>16880.849999999999</v>
      </c>
      <c r="D14" s="280">
        <v>16880.3</v>
      </c>
      <c r="E14" s="280">
        <v>16500.55</v>
      </c>
      <c r="F14" s="280">
        <v>16120.25</v>
      </c>
      <c r="G14" s="280">
        <v>15740.5</v>
      </c>
      <c r="H14" s="280">
        <v>17260.599999999999</v>
      </c>
      <c r="I14" s="280">
        <v>17640.349999999999</v>
      </c>
      <c r="J14" s="280">
        <v>18020.649999999998</v>
      </c>
      <c r="K14" s="278">
        <v>17260.05</v>
      </c>
      <c r="L14" s="278">
        <v>16500</v>
      </c>
      <c r="M14" s="278">
        <v>0.14846999999999999</v>
      </c>
    </row>
    <row r="15" spans="1:15" ht="12" customHeight="1">
      <c r="A15" s="269">
        <v>5</v>
      </c>
      <c r="B15" s="278" t="s">
        <v>228</v>
      </c>
      <c r="C15" s="279">
        <v>53.55</v>
      </c>
      <c r="D15" s="280">
        <v>54.133333333333333</v>
      </c>
      <c r="E15" s="280">
        <v>52.516666666666666</v>
      </c>
      <c r="F15" s="280">
        <v>51.483333333333334</v>
      </c>
      <c r="G15" s="280">
        <v>49.866666666666667</v>
      </c>
      <c r="H15" s="280">
        <v>55.166666666666664</v>
      </c>
      <c r="I15" s="280">
        <v>56.783333333333324</v>
      </c>
      <c r="J15" s="280">
        <v>57.816666666666663</v>
      </c>
      <c r="K15" s="278">
        <v>55.75</v>
      </c>
      <c r="L15" s="278">
        <v>53.1</v>
      </c>
      <c r="M15" s="278">
        <v>14.957660000000001</v>
      </c>
    </row>
    <row r="16" spans="1:15" ht="12" customHeight="1">
      <c r="A16" s="269">
        <v>6</v>
      </c>
      <c r="B16" s="278" t="s">
        <v>229</v>
      </c>
      <c r="C16" s="279">
        <v>139.69999999999999</v>
      </c>
      <c r="D16" s="280">
        <v>141.95000000000002</v>
      </c>
      <c r="E16" s="280">
        <v>136.90000000000003</v>
      </c>
      <c r="F16" s="280">
        <v>134.10000000000002</v>
      </c>
      <c r="G16" s="280">
        <v>129.05000000000004</v>
      </c>
      <c r="H16" s="280">
        <v>144.75000000000003</v>
      </c>
      <c r="I16" s="280">
        <v>149.80000000000004</v>
      </c>
      <c r="J16" s="280">
        <v>152.60000000000002</v>
      </c>
      <c r="K16" s="278">
        <v>147</v>
      </c>
      <c r="L16" s="278">
        <v>139.15</v>
      </c>
      <c r="M16" s="278">
        <v>8.9614700000000003</v>
      </c>
    </row>
    <row r="17" spans="1:13" ht="12" customHeight="1">
      <c r="A17" s="269">
        <v>7</v>
      </c>
      <c r="B17" s="278" t="s">
        <v>39</v>
      </c>
      <c r="C17" s="279">
        <v>1175.5</v>
      </c>
      <c r="D17" s="280">
        <v>1185.45</v>
      </c>
      <c r="E17" s="280">
        <v>1160.1500000000001</v>
      </c>
      <c r="F17" s="280">
        <v>1144.8</v>
      </c>
      <c r="G17" s="280">
        <v>1119.5</v>
      </c>
      <c r="H17" s="280">
        <v>1200.8000000000002</v>
      </c>
      <c r="I17" s="280">
        <v>1226.0999999999999</v>
      </c>
      <c r="J17" s="280">
        <v>1241.4500000000003</v>
      </c>
      <c r="K17" s="278">
        <v>1210.75</v>
      </c>
      <c r="L17" s="278">
        <v>1170.0999999999999</v>
      </c>
      <c r="M17" s="278">
        <v>19.514579999999999</v>
      </c>
    </row>
    <row r="18" spans="1:13" ht="12" customHeight="1">
      <c r="A18" s="269">
        <v>8</v>
      </c>
      <c r="B18" s="278" t="s">
        <v>297</v>
      </c>
      <c r="C18" s="279">
        <v>106.5</v>
      </c>
      <c r="D18" s="280">
        <v>106.43333333333334</v>
      </c>
      <c r="E18" s="280">
        <v>102.96666666666667</v>
      </c>
      <c r="F18" s="280">
        <v>99.433333333333337</v>
      </c>
      <c r="G18" s="280">
        <v>95.966666666666669</v>
      </c>
      <c r="H18" s="280">
        <v>109.96666666666667</v>
      </c>
      <c r="I18" s="280">
        <v>113.43333333333334</v>
      </c>
      <c r="J18" s="280">
        <v>116.96666666666667</v>
      </c>
      <c r="K18" s="278">
        <v>109.9</v>
      </c>
      <c r="L18" s="278">
        <v>102.9</v>
      </c>
      <c r="M18" s="278">
        <v>54.53078</v>
      </c>
    </row>
    <row r="19" spans="1:13" ht="12" customHeight="1">
      <c r="A19" s="269">
        <v>9</v>
      </c>
      <c r="B19" s="278" t="s">
        <v>298</v>
      </c>
      <c r="C19" s="279">
        <v>200.75</v>
      </c>
      <c r="D19" s="280">
        <v>200.88333333333333</v>
      </c>
      <c r="E19" s="280">
        <v>196.86666666666665</v>
      </c>
      <c r="F19" s="280">
        <v>192.98333333333332</v>
      </c>
      <c r="G19" s="280">
        <v>188.96666666666664</v>
      </c>
      <c r="H19" s="280">
        <v>204.76666666666665</v>
      </c>
      <c r="I19" s="280">
        <v>208.7833333333333</v>
      </c>
      <c r="J19" s="280">
        <v>212.66666666666666</v>
      </c>
      <c r="K19" s="278">
        <v>204.9</v>
      </c>
      <c r="L19" s="278">
        <v>197</v>
      </c>
      <c r="M19" s="278">
        <v>4.9326100000000004</v>
      </c>
    </row>
    <row r="20" spans="1:13" ht="12" customHeight="1">
      <c r="A20" s="269">
        <v>10</v>
      </c>
      <c r="B20" s="278" t="s">
        <v>42</v>
      </c>
      <c r="C20" s="279">
        <v>270.5</v>
      </c>
      <c r="D20" s="280">
        <v>270.18333333333334</v>
      </c>
      <c r="E20" s="280">
        <v>266.86666666666667</v>
      </c>
      <c r="F20" s="280">
        <v>263.23333333333335</v>
      </c>
      <c r="G20" s="280">
        <v>259.91666666666669</v>
      </c>
      <c r="H20" s="280">
        <v>273.81666666666666</v>
      </c>
      <c r="I20" s="280">
        <v>277.13333333333338</v>
      </c>
      <c r="J20" s="280">
        <v>280.76666666666665</v>
      </c>
      <c r="K20" s="278">
        <v>273.5</v>
      </c>
      <c r="L20" s="278">
        <v>266.55</v>
      </c>
      <c r="M20" s="278">
        <v>22.34365</v>
      </c>
    </row>
    <row r="21" spans="1:13" ht="12" customHeight="1">
      <c r="A21" s="269">
        <v>11</v>
      </c>
      <c r="B21" s="278" t="s">
        <v>44</v>
      </c>
      <c r="C21" s="279">
        <v>34.75</v>
      </c>
      <c r="D21" s="280">
        <v>33.699999999999996</v>
      </c>
      <c r="E21" s="280">
        <v>31.899999999999991</v>
      </c>
      <c r="F21" s="280">
        <v>29.049999999999997</v>
      </c>
      <c r="G21" s="280">
        <v>27.249999999999993</v>
      </c>
      <c r="H21" s="280">
        <v>36.54999999999999</v>
      </c>
      <c r="I21" s="280">
        <v>38.349999999999987</v>
      </c>
      <c r="J21" s="280">
        <v>41.199999999999989</v>
      </c>
      <c r="K21" s="278">
        <v>35.5</v>
      </c>
      <c r="L21" s="278">
        <v>30.85</v>
      </c>
      <c r="M21" s="278">
        <v>334.51999000000001</v>
      </c>
    </row>
    <row r="22" spans="1:13" ht="12" customHeight="1">
      <c r="A22" s="269">
        <v>12</v>
      </c>
      <c r="B22" s="278" t="s">
        <v>299</v>
      </c>
      <c r="C22" s="279">
        <v>205.55</v>
      </c>
      <c r="D22" s="280">
        <v>207.01666666666665</v>
      </c>
      <c r="E22" s="280">
        <v>201.0333333333333</v>
      </c>
      <c r="F22" s="280">
        <v>196.51666666666665</v>
      </c>
      <c r="G22" s="280">
        <v>190.5333333333333</v>
      </c>
      <c r="H22" s="280">
        <v>211.5333333333333</v>
      </c>
      <c r="I22" s="280">
        <v>217.51666666666665</v>
      </c>
      <c r="J22" s="280">
        <v>222.0333333333333</v>
      </c>
      <c r="K22" s="278">
        <v>213</v>
      </c>
      <c r="L22" s="278">
        <v>202.5</v>
      </c>
      <c r="M22" s="278">
        <v>2.7886000000000002</v>
      </c>
    </row>
    <row r="23" spans="1:13">
      <c r="A23" s="269">
        <v>13</v>
      </c>
      <c r="B23" s="278" t="s">
        <v>300</v>
      </c>
      <c r="C23" s="279">
        <v>156.55000000000001</v>
      </c>
      <c r="D23" s="280">
        <v>157.33333333333334</v>
      </c>
      <c r="E23" s="280">
        <v>152.16666666666669</v>
      </c>
      <c r="F23" s="280">
        <v>147.78333333333333</v>
      </c>
      <c r="G23" s="280">
        <v>142.61666666666667</v>
      </c>
      <c r="H23" s="280">
        <v>161.7166666666667</v>
      </c>
      <c r="I23" s="280">
        <v>166.88333333333338</v>
      </c>
      <c r="J23" s="280">
        <v>171.26666666666671</v>
      </c>
      <c r="K23" s="278">
        <v>162.5</v>
      </c>
      <c r="L23" s="278">
        <v>152.94999999999999</v>
      </c>
      <c r="M23" s="278">
        <v>0.79388999999999998</v>
      </c>
    </row>
    <row r="24" spans="1:13">
      <c r="A24" s="269">
        <v>14</v>
      </c>
      <c r="B24" s="278" t="s">
        <v>301</v>
      </c>
      <c r="C24" s="279">
        <v>161.35</v>
      </c>
      <c r="D24" s="280">
        <v>162.78333333333333</v>
      </c>
      <c r="E24" s="280">
        <v>157.56666666666666</v>
      </c>
      <c r="F24" s="280">
        <v>153.78333333333333</v>
      </c>
      <c r="G24" s="280">
        <v>148.56666666666666</v>
      </c>
      <c r="H24" s="280">
        <v>166.56666666666666</v>
      </c>
      <c r="I24" s="280">
        <v>171.7833333333333</v>
      </c>
      <c r="J24" s="280">
        <v>175.56666666666666</v>
      </c>
      <c r="K24" s="278">
        <v>168</v>
      </c>
      <c r="L24" s="278">
        <v>159</v>
      </c>
      <c r="M24" s="278">
        <v>1.53949</v>
      </c>
    </row>
    <row r="25" spans="1:13">
      <c r="A25" s="269">
        <v>15</v>
      </c>
      <c r="B25" s="278" t="s">
        <v>834</v>
      </c>
      <c r="C25" s="279">
        <v>1411.2</v>
      </c>
      <c r="D25" s="280">
        <v>1366.6666666666667</v>
      </c>
      <c r="E25" s="280">
        <v>1321.7333333333336</v>
      </c>
      <c r="F25" s="280">
        <v>1232.2666666666669</v>
      </c>
      <c r="G25" s="280">
        <v>1187.3333333333337</v>
      </c>
      <c r="H25" s="280">
        <v>1456.1333333333334</v>
      </c>
      <c r="I25" s="280">
        <v>1501.0666666666664</v>
      </c>
      <c r="J25" s="280">
        <v>1590.5333333333333</v>
      </c>
      <c r="K25" s="278">
        <v>1411.6</v>
      </c>
      <c r="L25" s="278">
        <v>1277.2</v>
      </c>
      <c r="M25" s="278">
        <v>0.84367999999999999</v>
      </c>
    </row>
    <row r="26" spans="1:13">
      <c r="A26" s="269">
        <v>16</v>
      </c>
      <c r="B26" s="278" t="s">
        <v>293</v>
      </c>
      <c r="C26" s="279">
        <v>1464.75</v>
      </c>
      <c r="D26" s="280">
        <v>1467</v>
      </c>
      <c r="E26" s="280">
        <v>1435</v>
      </c>
      <c r="F26" s="280">
        <v>1405.25</v>
      </c>
      <c r="G26" s="280">
        <v>1373.25</v>
      </c>
      <c r="H26" s="280">
        <v>1496.75</v>
      </c>
      <c r="I26" s="280">
        <v>1528.75</v>
      </c>
      <c r="J26" s="280">
        <v>1558.5</v>
      </c>
      <c r="K26" s="278">
        <v>1499</v>
      </c>
      <c r="L26" s="278">
        <v>1437.25</v>
      </c>
      <c r="M26" s="278">
        <v>0.76348000000000005</v>
      </c>
    </row>
    <row r="27" spans="1:13">
      <c r="A27" s="269">
        <v>17</v>
      </c>
      <c r="B27" s="278" t="s">
        <v>230</v>
      </c>
      <c r="C27" s="279">
        <v>1315.15</v>
      </c>
      <c r="D27" s="280">
        <v>1329.8166666666666</v>
      </c>
      <c r="E27" s="280">
        <v>1290.6333333333332</v>
      </c>
      <c r="F27" s="280">
        <v>1266.1166666666666</v>
      </c>
      <c r="G27" s="280">
        <v>1226.9333333333332</v>
      </c>
      <c r="H27" s="280">
        <v>1354.3333333333333</v>
      </c>
      <c r="I27" s="280">
        <v>1393.5166666666667</v>
      </c>
      <c r="J27" s="280">
        <v>1418.0333333333333</v>
      </c>
      <c r="K27" s="278">
        <v>1369</v>
      </c>
      <c r="L27" s="278">
        <v>1305.3</v>
      </c>
      <c r="M27" s="278">
        <v>1.2418499999999999</v>
      </c>
    </row>
    <row r="28" spans="1:13">
      <c r="A28" s="269">
        <v>18</v>
      </c>
      <c r="B28" s="278" t="s">
        <v>302</v>
      </c>
      <c r="C28" s="279">
        <v>2087.1</v>
      </c>
      <c r="D28" s="280">
        <v>2121.0333333333333</v>
      </c>
      <c r="E28" s="280">
        <v>2042.0666666666666</v>
      </c>
      <c r="F28" s="280">
        <v>1997.0333333333333</v>
      </c>
      <c r="G28" s="280">
        <v>1918.0666666666666</v>
      </c>
      <c r="H28" s="280">
        <v>2166.0666666666666</v>
      </c>
      <c r="I28" s="280">
        <v>2245.0333333333328</v>
      </c>
      <c r="J28" s="280">
        <v>2290.0666666666666</v>
      </c>
      <c r="K28" s="278">
        <v>2200</v>
      </c>
      <c r="L28" s="278">
        <v>2076</v>
      </c>
      <c r="M28" s="278">
        <v>0.13936000000000001</v>
      </c>
    </row>
    <row r="29" spans="1:13">
      <c r="A29" s="269">
        <v>19</v>
      </c>
      <c r="B29" s="278" t="s">
        <v>231</v>
      </c>
      <c r="C29" s="279">
        <v>2603.65</v>
      </c>
      <c r="D29" s="280">
        <v>2636.0333333333333</v>
      </c>
      <c r="E29" s="280">
        <v>2552.6666666666665</v>
      </c>
      <c r="F29" s="280">
        <v>2501.6833333333334</v>
      </c>
      <c r="G29" s="280">
        <v>2418.3166666666666</v>
      </c>
      <c r="H29" s="280">
        <v>2687.0166666666664</v>
      </c>
      <c r="I29" s="280">
        <v>2770.3833333333332</v>
      </c>
      <c r="J29" s="280">
        <v>2821.3666666666663</v>
      </c>
      <c r="K29" s="278">
        <v>2719.4</v>
      </c>
      <c r="L29" s="278">
        <v>2585.0500000000002</v>
      </c>
      <c r="M29" s="278">
        <v>0.82228999999999997</v>
      </c>
    </row>
    <row r="30" spans="1:13">
      <c r="A30" s="269">
        <v>20</v>
      </c>
      <c r="B30" s="278" t="s">
        <v>304</v>
      </c>
      <c r="C30" s="279">
        <v>76.650000000000006</v>
      </c>
      <c r="D30" s="280">
        <v>78.433333333333337</v>
      </c>
      <c r="E30" s="280">
        <v>74.866666666666674</v>
      </c>
      <c r="F30" s="280">
        <v>73.083333333333343</v>
      </c>
      <c r="G30" s="280">
        <v>69.51666666666668</v>
      </c>
      <c r="H30" s="280">
        <v>80.216666666666669</v>
      </c>
      <c r="I30" s="280">
        <v>83.783333333333331</v>
      </c>
      <c r="J30" s="280">
        <v>85.566666666666663</v>
      </c>
      <c r="K30" s="278">
        <v>82</v>
      </c>
      <c r="L30" s="278">
        <v>76.650000000000006</v>
      </c>
      <c r="M30" s="278">
        <v>1.6918200000000001</v>
      </c>
    </row>
    <row r="31" spans="1:13">
      <c r="A31" s="269">
        <v>21</v>
      </c>
      <c r="B31" s="278" t="s">
        <v>46</v>
      </c>
      <c r="C31" s="279">
        <v>540.1</v>
      </c>
      <c r="D31" s="280">
        <v>544.4666666666667</v>
      </c>
      <c r="E31" s="280">
        <v>533.13333333333344</v>
      </c>
      <c r="F31" s="280">
        <v>526.16666666666674</v>
      </c>
      <c r="G31" s="280">
        <v>514.83333333333348</v>
      </c>
      <c r="H31" s="280">
        <v>551.43333333333339</v>
      </c>
      <c r="I31" s="280">
        <v>562.76666666666665</v>
      </c>
      <c r="J31" s="280">
        <v>569.73333333333335</v>
      </c>
      <c r="K31" s="278">
        <v>555.79999999999995</v>
      </c>
      <c r="L31" s="278">
        <v>537.5</v>
      </c>
      <c r="M31" s="278">
        <v>8.9418399999999991</v>
      </c>
    </row>
    <row r="32" spans="1:13">
      <c r="A32" s="269">
        <v>22</v>
      </c>
      <c r="B32" s="278" t="s">
        <v>305</v>
      </c>
      <c r="C32" s="279">
        <v>1112.75</v>
      </c>
      <c r="D32" s="280">
        <v>1127.0333333333333</v>
      </c>
      <c r="E32" s="280">
        <v>1075.7166666666667</v>
      </c>
      <c r="F32" s="280">
        <v>1038.6833333333334</v>
      </c>
      <c r="G32" s="280">
        <v>987.36666666666679</v>
      </c>
      <c r="H32" s="280">
        <v>1164.0666666666666</v>
      </c>
      <c r="I32" s="280">
        <v>1215.3833333333332</v>
      </c>
      <c r="J32" s="280">
        <v>1252.4166666666665</v>
      </c>
      <c r="K32" s="278">
        <v>1178.3499999999999</v>
      </c>
      <c r="L32" s="278">
        <v>1090</v>
      </c>
      <c r="M32" s="278">
        <v>2.9127800000000001</v>
      </c>
    </row>
    <row r="33" spans="1:13">
      <c r="A33" s="269">
        <v>23</v>
      </c>
      <c r="B33" s="278" t="s">
        <v>47</v>
      </c>
      <c r="C33" s="279">
        <v>170.3</v>
      </c>
      <c r="D33" s="280">
        <v>172.05000000000004</v>
      </c>
      <c r="E33" s="280">
        <v>168.20000000000007</v>
      </c>
      <c r="F33" s="280">
        <v>166.10000000000002</v>
      </c>
      <c r="G33" s="280">
        <v>162.25000000000006</v>
      </c>
      <c r="H33" s="280">
        <v>174.15000000000009</v>
      </c>
      <c r="I33" s="280">
        <v>178.00000000000006</v>
      </c>
      <c r="J33" s="280">
        <v>180.10000000000011</v>
      </c>
      <c r="K33" s="278">
        <v>175.9</v>
      </c>
      <c r="L33" s="278">
        <v>169.95</v>
      </c>
      <c r="M33" s="278">
        <v>26.82037</v>
      </c>
    </row>
    <row r="34" spans="1:13">
      <c r="A34" s="269">
        <v>24</v>
      </c>
      <c r="B34" s="278" t="s">
        <v>294</v>
      </c>
      <c r="C34" s="279">
        <v>1235.1500000000001</v>
      </c>
      <c r="D34" s="280">
        <v>1246.05</v>
      </c>
      <c r="E34" s="280">
        <v>1212.0999999999999</v>
      </c>
      <c r="F34" s="280">
        <v>1189.05</v>
      </c>
      <c r="G34" s="280">
        <v>1155.0999999999999</v>
      </c>
      <c r="H34" s="280">
        <v>1269.0999999999999</v>
      </c>
      <c r="I34" s="280">
        <v>1303.0500000000002</v>
      </c>
      <c r="J34" s="280">
        <v>1326.1</v>
      </c>
      <c r="K34" s="278">
        <v>1280</v>
      </c>
      <c r="L34" s="278">
        <v>1223</v>
      </c>
      <c r="M34" s="278">
        <v>0.16500000000000001</v>
      </c>
    </row>
    <row r="35" spans="1:13">
      <c r="A35" s="269">
        <v>25</v>
      </c>
      <c r="B35" s="278" t="s">
        <v>303</v>
      </c>
      <c r="C35" s="279">
        <v>618.6</v>
      </c>
      <c r="D35" s="280">
        <v>624.36666666666667</v>
      </c>
      <c r="E35" s="280">
        <v>606.73333333333335</v>
      </c>
      <c r="F35" s="280">
        <v>594.86666666666667</v>
      </c>
      <c r="G35" s="280">
        <v>577.23333333333335</v>
      </c>
      <c r="H35" s="280">
        <v>636.23333333333335</v>
      </c>
      <c r="I35" s="280">
        <v>653.86666666666679</v>
      </c>
      <c r="J35" s="280">
        <v>665.73333333333335</v>
      </c>
      <c r="K35" s="278">
        <v>642</v>
      </c>
      <c r="L35" s="278">
        <v>612.5</v>
      </c>
      <c r="M35" s="278">
        <v>1.8362099999999999</v>
      </c>
    </row>
    <row r="36" spans="1:13">
      <c r="A36" s="269">
        <v>26</v>
      </c>
      <c r="B36" s="278" t="s">
        <v>48</v>
      </c>
      <c r="C36" s="279">
        <v>1450.95</v>
      </c>
      <c r="D36" s="280">
        <v>1429.6499999999999</v>
      </c>
      <c r="E36" s="280">
        <v>1394.2999999999997</v>
      </c>
      <c r="F36" s="280">
        <v>1337.6499999999999</v>
      </c>
      <c r="G36" s="280">
        <v>1302.2999999999997</v>
      </c>
      <c r="H36" s="280">
        <v>1486.2999999999997</v>
      </c>
      <c r="I36" s="280">
        <v>1521.6499999999996</v>
      </c>
      <c r="J36" s="280">
        <v>1578.2999999999997</v>
      </c>
      <c r="K36" s="278">
        <v>1465</v>
      </c>
      <c r="L36" s="278">
        <v>1373</v>
      </c>
      <c r="M36" s="278">
        <v>18.602609999999999</v>
      </c>
    </row>
    <row r="37" spans="1:13">
      <c r="A37" s="269">
        <v>27</v>
      </c>
      <c r="B37" s="278" t="s">
        <v>49</v>
      </c>
      <c r="C37" s="279">
        <v>97.35</v>
      </c>
      <c r="D37" s="280">
        <v>98.216666666666654</v>
      </c>
      <c r="E37" s="280">
        <v>94.733333333333306</v>
      </c>
      <c r="F37" s="280">
        <v>92.116666666666646</v>
      </c>
      <c r="G37" s="280">
        <v>88.633333333333297</v>
      </c>
      <c r="H37" s="280">
        <v>100.83333333333331</v>
      </c>
      <c r="I37" s="280">
        <v>104.31666666666666</v>
      </c>
      <c r="J37" s="280">
        <v>106.93333333333332</v>
      </c>
      <c r="K37" s="278">
        <v>101.7</v>
      </c>
      <c r="L37" s="278">
        <v>95.6</v>
      </c>
      <c r="M37" s="278">
        <v>73.704790000000003</v>
      </c>
    </row>
    <row r="38" spans="1:13">
      <c r="A38" s="269">
        <v>28</v>
      </c>
      <c r="B38" s="278" t="s">
        <v>306</v>
      </c>
      <c r="C38" s="279">
        <v>154.65</v>
      </c>
      <c r="D38" s="280">
        <v>150.29999999999998</v>
      </c>
      <c r="E38" s="280">
        <v>145.94999999999996</v>
      </c>
      <c r="F38" s="280">
        <v>137.24999999999997</v>
      </c>
      <c r="G38" s="280">
        <v>132.89999999999995</v>
      </c>
      <c r="H38" s="280">
        <v>158.99999999999997</v>
      </c>
      <c r="I38" s="280">
        <v>163.35</v>
      </c>
      <c r="J38" s="280">
        <v>172.04999999999998</v>
      </c>
      <c r="K38" s="278">
        <v>154.65</v>
      </c>
      <c r="L38" s="278">
        <v>141.6</v>
      </c>
      <c r="M38" s="278">
        <v>2.5336099999999999</v>
      </c>
    </row>
    <row r="39" spans="1:13">
      <c r="A39" s="269">
        <v>29</v>
      </c>
      <c r="B39" s="278" t="s">
        <v>939</v>
      </c>
      <c r="C39" s="279">
        <v>171.1</v>
      </c>
      <c r="D39" s="280">
        <v>171.65</v>
      </c>
      <c r="E39" s="280">
        <v>165.8</v>
      </c>
      <c r="F39" s="280">
        <v>160.5</v>
      </c>
      <c r="G39" s="280">
        <v>154.65</v>
      </c>
      <c r="H39" s="280">
        <v>176.95000000000002</v>
      </c>
      <c r="I39" s="280">
        <v>182.79999999999998</v>
      </c>
      <c r="J39" s="280">
        <v>188.10000000000002</v>
      </c>
      <c r="K39" s="278">
        <v>177.5</v>
      </c>
      <c r="L39" s="278">
        <v>166.35</v>
      </c>
      <c r="M39" s="278">
        <v>0.19547999999999999</v>
      </c>
    </row>
    <row r="40" spans="1:13">
      <c r="A40" s="269">
        <v>30</v>
      </c>
      <c r="B40" s="278" t="s">
        <v>307</v>
      </c>
      <c r="C40" s="279">
        <v>68.849999999999994</v>
      </c>
      <c r="D40" s="280">
        <v>68.600000000000009</v>
      </c>
      <c r="E40" s="280">
        <v>67.300000000000011</v>
      </c>
      <c r="F40" s="280">
        <v>65.75</v>
      </c>
      <c r="G40" s="280">
        <v>64.45</v>
      </c>
      <c r="H40" s="280">
        <v>70.15000000000002</v>
      </c>
      <c r="I40" s="280">
        <v>71.45</v>
      </c>
      <c r="J40" s="280">
        <v>73.000000000000028</v>
      </c>
      <c r="K40" s="278">
        <v>69.900000000000006</v>
      </c>
      <c r="L40" s="278">
        <v>67.05</v>
      </c>
      <c r="M40" s="278">
        <v>11.97147</v>
      </c>
    </row>
    <row r="41" spans="1:13">
      <c r="A41" s="269">
        <v>31</v>
      </c>
      <c r="B41" s="278" t="s">
        <v>50</v>
      </c>
      <c r="C41" s="279">
        <v>47.9</v>
      </c>
      <c r="D41" s="280">
        <v>48.416666666666664</v>
      </c>
      <c r="E41" s="280">
        <v>46.93333333333333</v>
      </c>
      <c r="F41" s="280">
        <v>45.966666666666669</v>
      </c>
      <c r="G41" s="280">
        <v>44.483333333333334</v>
      </c>
      <c r="H41" s="280">
        <v>49.383333333333326</v>
      </c>
      <c r="I41" s="280">
        <v>50.86666666666666</v>
      </c>
      <c r="J41" s="280">
        <v>51.833333333333321</v>
      </c>
      <c r="K41" s="278">
        <v>49.9</v>
      </c>
      <c r="L41" s="278">
        <v>47.45</v>
      </c>
      <c r="M41" s="278">
        <v>380.50519000000003</v>
      </c>
    </row>
    <row r="42" spans="1:13">
      <c r="A42" s="269">
        <v>32</v>
      </c>
      <c r="B42" s="278" t="s">
        <v>52</v>
      </c>
      <c r="C42" s="279">
        <v>1730.45</v>
      </c>
      <c r="D42" s="280">
        <v>1731.5833333333333</v>
      </c>
      <c r="E42" s="280">
        <v>1704.5166666666664</v>
      </c>
      <c r="F42" s="280">
        <v>1678.5833333333333</v>
      </c>
      <c r="G42" s="280">
        <v>1651.5166666666664</v>
      </c>
      <c r="H42" s="280">
        <v>1757.5166666666664</v>
      </c>
      <c r="I42" s="280">
        <v>1784.5833333333335</v>
      </c>
      <c r="J42" s="280">
        <v>1810.5166666666664</v>
      </c>
      <c r="K42" s="278">
        <v>1758.65</v>
      </c>
      <c r="L42" s="278">
        <v>1705.65</v>
      </c>
      <c r="M42" s="278">
        <v>14.310549999999999</v>
      </c>
    </row>
    <row r="43" spans="1:13">
      <c r="A43" s="269">
        <v>33</v>
      </c>
      <c r="B43" s="278" t="s">
        <v>308</v>
      </c>
      <c r="C43" s="279">
        <v>102.75</v>
      </c>
      <c r="D43" s="280">
        <v>104.91666666666667</v>
      </c>
      <c r="E43" s="280">
        <v>99.833333333333343</v>
      </c>
      <c r="F43" s="280">
        <v>96.916666666666671</v>
      </c>
      <c r="G43" s="280">
        <v>91.833333333333343</v>
      </c>
      <c r="H43" s="280">
        <v>107.83333333333334</v>
      </c>
      <c r="I43" s="280">
        <v>112.91666666666669</v>
      </c>
      <c r="J43" s="280">
        <v>115.83333333333334</v>
      </c>
      <c r="K43" s="278">
        <v>110</v>
      </c>
      <c r="L43" s="278">
        <v>102</v>
      </c>
      <c r="M43" s="278">
        <v>3.4874900000000002</v>
      </c>
    </row>
    <row r="44" spans="1:13">
      <c r="A44" s="269">
        <v>34</v>
      </c>
      <c r="B44" s="278" t="s">
        <v>310</v>
      </c>
      <c r="C44" s="279">
        <v>898.1</v>
      </c>
      <c r="D44" s="280">
        <v>902.36666666666667</v>
      </c>
      <c r="E44" s="280">
        <v>884.73333333333335</v>
      </c>
      <c r="F44" s="280">
        <v>871.36666666666667</v>
      </c>
      <c r="G44" s="280">
        <v>853.73333333333335</v>
      </c>
      <c r="H44" s="280">
        <v>915.73333333333335</v>
      </c>
      <c r="I44" s="280">
        <v>933.36666666666679</v>
      </c>
      <c r="J44" s="280">
        <v>946.73333333333335</v>
      </c>
      <c r="K44" s="278">
        <v>920</v>
      </c>
      <c r="L44" s="278">
        <v>889</v>
      </c>
      <c r="M44" s="278">
        <v>1.48143</v>
      </c>
    </row>
    <row r="45" spans="1:13">
      <c r="A45" s="269">
        <v>35</v>
      </c>
      <c r="B45" s="278" t="s">
        <v>309</v>
      </c>
      <c r="C45" s="279">
        <v>2609.5500000000002</v>
      </c>
      <c r="D45" s="280">
        <v>2621.5166666666669</v>
      </c>
      <c r="E45" s="280">
        <v>2587.0333333333338</v>
      </c>
      <c r="F45" s="280">
        <v>2564.5166666666669</v>
      </c>
      <c r="G45" s="280">
        <v>2530.0333333333338</v>
      </c>
      <c r="H45" s="280">
        <v>2644.0333333333338</v>
      </c>
      <c r="I45" s="280">
        <v>2678.5166666666664</v>
      </c>
      <c r="J45" s="280">
        <v>2701.0333333333338</v>
      </c>
      <c r="K45" s="278">
        <v>2656</v>
      </c>
      <c r="L45" s="278">
        <v>2599</v>
      </c>
      <c r="M45" s="278">
        <v>5.2220000000000003E-2</v>
      </c>
    </row>
    <row r="46" spans="1:13">
      <c r="A46" s="269">
        <v>36</v>
      </c>
      <c r="B46" s="278" t="s">
        <v>311</v>
      </c>
      <c r="C46" s="279">
        <v>4620.8999999999996</v>
      </c>
      <c r="D46" s="280">
        <v>4652.6666666666661</v>
      </c>
      <c r="E46" s="280">
        <v>4518.3833333333323</v>
      </c>
      <c r="F46" s="280">
        <v>4415.8666666666659</v>
      </c>
      <c r="G46" s="280">
        <v>4281.5833333333321</v>
      </c>
      <c r="H46" s="280">
        <v>4755.1833333333325</v>
      </c>
      <c r="I46" s="280">
        <v>4889.4666666666653</v>
      </c>
      <c r="J46" s="280">
        <v>4991.9833333333327</v>
      </c>
      <c r="K46" s="278">
        <v>4786.95</v>
      </c>
      <c r="L46" s="278">
        <v>4550.1499999999996</v>
      </c>
      <c r="M46" s="278">
        <v>0.46373999999999999</v>
      </c>
    </row>
    <row r="47" spans="1:13">
      <c r="A47" s="269">
        <v>37</v>
      </c>
      <c r="B47" s="278" t="s">
        <v>227</v>
      </c>
      <c r="C47" s="279">
        <v>565.79999999999995</v>
      </c>
      <c r="D47" s="280">
        <v>560.51666666666665</v>
      </c>
      <c r="E47" s="280">
        <v>554.2833333333333</v>
      </c>
      <c r="F47" s="280">
        <v>542.76666666666665</v>
      </c>
      <c r="G47" s="280">
        <v>536.5333333333333</v>
      </c>
      <c r="H47" s="280">
        <v>572.0333333333333</v>
      </c>
      <c r="I47" s="280">
        <v>578.26666666666665</v>
      </c>
      <c r="J47" s="280">
        <v>589.7833333333333</v>
      </c>
      <c r="K47" s="278">
        <v>566.75</v>
      </c>
      <c r="L47" s="278">
        <v>549</v>
      </c>
      <c r="M47" s="278">
        <v>6.79373</v>
      </c>
    </row>
    <row r="48" spans="1:13">
      <c r="A48" s="269">
        <v>38</v>
      </c>
      <c r="B48" s="278" t="s">
        <v>54</v>
      </c>
      <c r="C48" s="279">
        <v>540.95000000000005</v>
      </c>
      <c r="D48" s="280">
        <v>540.4</v>
      </c>
      <c r="E48" s="280">
        <v>527.29999999999995</v>
      </c>
      <c r="F48" s="280">
        <v>513.65</v>
      </c>
      <c r="G48" s="280">
        <v>500.54999999999995</v>
      </c>
      <c r="H48" s="280">
        <v>554.04999999999995</v>
      </c>
      <c r="I48" s="280">
        <v>567.15000000000009</v>
      </c>
      <c r="J48" s="280">
        <v>580.79999999999995</v>
      </c>
      <c r="K48" s="278">
        <v>553.5</v>
      </c>
      <c r="L48" s="278">
        <v>526.75</v>
      </c>
      <c r="M48" s="278">
        <v>78.93459</v>
      </c>
    </row>
    <row r="49" spans="1:13">
      <c r="A49" s="269">
        <v>39</v>
      </c>
      <c r="B49" s="278" t="s">
        <v>312</v>
      </c>
      <c r="C49" s="279">
        <v>416.3</v>
      </c>
      <c r="D49" s="280">
        <v>415.36666666666662</v>
      </c>
      <c r="E49" s="280">
        <v>402.08333333333326</v>
      </c>
      <c r="F49" s="280">
        <v>387.86666666666662</v>
      </c>
      <c r="G49" s="280">
        <v>374.58333333333326</v>
      </c>
      <c r="H49" s="280">
        <v>429.58333333333326</v>
      </c>
      <c r="I49" s="280">
        <v>442.86666666666667</v>
      </c>
      <c r="J49" s="280">
        <v>457.08333333333326</v>
      </c>
      <c r="K49" s="278">
        <v>428.65</v>
      </c>
      <c r="L49" s="278">
        <v>401.15</v>
      </c>
      <c r="M49" s="278">
        <v>7.0747</v>
      </c>
    </row>
    <row r="50" spans="1:13">
      <c r="A50" s="269">
        <v>40</v>
      </c>
      <c r="B50" s="278" t="s">
        <v>56</v>
      </c>
      <c r="C50" s="279">
        <v>455.95</v>
      </c>
      <c r="D50" s="280">
        <v>463.55</v>
      </c>
      <c r="E50" s="280">
        <v>443.65000000000003</v>
      </c>
      <c r="F50" s="280">
        <v>431.35</v>
      </c>
      <c r="G50" s="280">
        <v>411.45000000000005</v>
      </c>
      <c r="H50" s="280">
        <v>475.85</v>
      </c>
      <c r="I50" s="280">
        <v>495.75</v>
      </c>
      <c r="J50" s="280">
        <v>508.05</v>
      </c>
      <c r="K50" s="278">
        <v>483.45</v>
      </c>
      <c r="L50" s="278">
        <v>451.25</v>
      </c>
      <c r="M50" s="278">
        <v>421.6386</v>
      </c>
    </row>
    <row r="51" spans="1:13">
      <c r="A51" s="269">
        <v>41</v>
      </c>
      <c r="B51" s="278" t="s">
        <v>57</v>
      </c>
      <c r="C51" s="279">
        <v>2378.3000000000002</v>
      </c>
      <c r="D51" s="280">
        <v>2381.6666666666665</v>
      </c>
      <c r="E51" s="280">
        <v>2348.333333333333</v>
      </c>
      <c r="F51" s="280">
        <v>2318.3666666666663</v>
      </c>
      <c r="G51" s="280">
        <v>2285.0333333333328</v>
      </c>
      <c r="H51" s="280">
        <v>2411.6333333333332</v>
      </c>
      <c r="I51" s="280">
        <v>2444.9666666666662</v>
      </c>
      <c r="J51" s="280">
        <v>2474.9333333333334</v>
      </c>
      <c r="K51" s="278">
        <v>2415</v>
      </c>
      <c r="L51" s="278">
        <v>2351.6999999999998</v>
      </c>
      <c r="M51" s="278">
        <v>4.2766900000000003</v>
      </c>
    </row>
    <row r="52" spans="1:13">
      <c r="A52" s="269">
        <v>42</v>
      </c>
      <c r="B52" s="278" t="s">
        <v>316</v>
      </c>
      <c r="C52" s="279">
        <v>167.7</v>
      </c>
      <c r="D52" s="280">
        <v>167.25</v>
      </c>
      <c r="E52" s="280">
        <v>160.5</v>
      </c>
      <c r="F52" s="280">
        <v>153.30000000000001</v>
      </c>
      <c r="G52" s="280">
        <v>146.55000000000001</v>
      </c>
      <c r="H52" s="280">
        <v>174.45</v>
      </c>
      <c r="I52" s="280">
        <v>181.2</v>
      </c>
      <c r="J52" s="280">
        <v>188.39999999999998</v>
      </c>
      <c r="K52" s="278">
        <v>174</v>
      </c>
      <c r="L52" s="278">
        <v>160.05000000000001</v>
      </c>
      <c r="M52" s="278">
        <v>6.8738400000000004</v>
      </c>
    </row>
    <row r="53" spans="1:13">
      <c r="A53" s="269">
        <v>43</v>
      </c>
      <c r="B53" s="278" t="s">
        <v>317</v>
      </c>
      <c r="C53" s="279">
        <v>339.2</v>
      </c>
      <c r="D53" s="280">
        <v>341.39999999999992</v>
      </c>
      <c r="E53" s="280">
        <v>332.89999999999986</v>
      </c>
      <c r="F53" s="280">
        <v>326.59999999999997</v>
      </c>
      <c r="G53" s="280">
        <v>318.09999999999991</v>
      </c>
      <c r="H53" s="280">
        <v>347.69999999999982</v>
      </c>
      <c r="I53" s="280">
        <v>356.19999999999993</v>
      </c>
      <c r="J53" s="280">
        <v>362.49999999999977</v>
      </c>
      <c r="K53" s="278">
        <v>349.9</v>
      </c>
      <c r="L53" s="278">
        <v>335.1</v>
      </c>
      <c r="M53" s="278">
        <v>0.67603999999999997</v>
      </c>
    </row>
    <row r="54" spans="1:13">
      <c r="A54" s="269">
        <v>44</v>
      </c>
      <c r="B54" s="278" t="s">
        <v>59</v>
      </c>
      <c r="C54" s="279">
        <v>4882.25</v>
      </c>
      <c r="D54" s="280">
        <v>4897.5666666666666</v>
      </c>
      <c r="E54" s="280">
        <v>4705.1333333333332</v>
      </c>
      <c r="F54" s="280">
        <v>4528.0166666666664</v>
      </c>
      <c r="G54" s="280">
        <v>4335.583333333333</v>
      </c>
      <c r="H54" s="280">
        <v>5074.6833333333334</v>
      </c>
      <c r="I54" s="280">
        <v>5267.1166666666659</v>
      </c>
      <c r="J54" s="280">
        <v>5444.2333333333336</v>
      </c>
      <c r="K54" s="278">
        <v>5090</v>
      </c>
      <c r="L54" s="278">
        <v>4720.45</v>
      </c>
      <c r="M54" s="278">
        <v>9.0315700000000003</v>
      </c>
    </row>
    <row r="55" spans="1:13">
      <c r="A55" s="269">
        <v>45</v>
      </c>
      <c r="B55" s="278" t="s">
        <v>233</v>
      </c>
      <c r="C55" s="279">
        <v>2114.6999999999998</v>
      </c>
      <c r="D55" s="280">
        <v>2114.1166666666668</v>
      </c>
      <c r="E55" s="280">
        <v>2081.2333333333336</v>
      </c>
      <c r="F55" s="280">
        <v>2047.7666666666669</v>
      </c>
      <c r="G55" s="280">
        <v>2014.8833333333337</v>
      </c>
      <c r="H55" s="280">
        <v>2147.5833333333335</v>
      </c>
      <c r="I55" s="280">
        <v>2180.4666666666667</v>
      </c>
      <c r="J55" s="280">
        <v>2213.9333333333334</v>
      </c>
      <c r="K55" s="278">
        <v>2147</v>
      </c>
      <c r="L55" s="278">
        <v>2080.65</v>
      </c>
      <c r="M55" s="278">
        <v>0.15436</v>
      </c>
    </row>
    <row r="56" spans="1:13">
      <c r="A56" s="269">
        <v>46</v>
      </c>
      <c r="B56" s="278" t="s">
        <v>60</v>
      </c>
      <c r="C56" s="279">
        <v>2308.25</v>
      </c>
      <c r="D56" s="280">
        <v>2306.25</v>
      </c>
      <c r="E56" s="280">
        <v>2267</v>
      </c>
      <c r="F56" s="280">
        <v>2225.75</v>
      </c>
      <c r="G56" s="280">
        <v>2186.5</v>
      </c>
      <c r="H56" s="280">
        <v>2347.5</v>
      </c>
      <c r="I56" s="280">
        <v>2386.75</v>
      </c>
      <c r="J56" s="280">
        <v>2428</v>
      </c>
      <c r="K56" s="278">
        <v>2345.5</v>
      </c>
      <c r="L56" s="278">
        <v>2265</v>
      </c>
      <c r="M56" s="278">
        <v>54.033250000000002</v>
      </c>
    </row>
    <row r="57" spans="1:13">
      <c r="A57" s="269">
        <v>47</v>
      </c>
      <c r="B57" s="278" t="s">
        <v>61</v>
      </c>
      <c r="C57" s="279">
        <v>913.5</v>
      </c>
      <c r="D57" s="280">
        <v>925.4666666666667</v>
      </c>
      <c r="E57" s="280">
        <v>896.03333333333342</v>
      </c>
      <c r="F57" s="280">
        <v>878.56666666666672</v>
      </c>
      <c r="G57" s="280">
        <v>849.13333333333344</v>
      </c>
      <c r="H57" s="280">
        <v>942.93333333333339</v>
      </c>
      <c r="I57" s="280">
        <v>972.36666666666679</v>
      </c>
      <c r="J57" s="280">
        <v>989.83333333333337</v>
      </c>
      <c r="K57" s="278">
        <v>954.9</v>
      </c>
      <c r="L57" s="278">
        <v>908</v>
      </c>
      <c r="M57" s="278">
        <v>6.3157300000000003</v>
      </c>
    </row>
    <row r="58" spans="1:13">
      <c r="A58" s="269">
        <v>48</v>
      </c>
      <c r="B58" s="278" t="s">
        <v>318</v>
      </c>
      <c r="C58" s="279">
        <v>104.8</v>
      </c>
      <c r="D58" s="280">
        <v>106.84999999999998</v>
      </c>
      <c r="E58" s="280">
        <v>101.29999999999995</v>
      </c>
      <c r="F58" s="280">
        <v>97.799999999999969</v>
      </c>
      <c r="G58" s="280">
        <v>92.249999999999943</v>
      </c>
      <c r="H58" s="280">
        <v>110.34999999999997</v>
      </c>
      <c r="I58" s="280">
        <v>115.9</v>
      </c>
      <c r="J58" s="280">
        <v>119.39999999999998</v>
      </c>
      <c r="K58" s="278">
        <v>112.4</v>
      </c>
      <c r="L58" s="278">
        <v>103.35</v>
      </c>
      <c r="M58" s="278">
        <v>2.7364600000000001</v>
      </c>
    </row>
    <row r="59" spans="1:13">
      <c r="A59" s="269">
        <v>49</v>
      </c>
      <c r="B59" s="278" t="s">
        <v>319</v>
      </c>
      <c r="C59" s="279">
        <v>103.75</v>
      </c>
      <c r="D59" s="280">
        <v>105.18333333333334</v>
      </c>
      <c r="E59" s="280">
        <v>101.76666666666668</v>
      </c>
      <c r="F59" s="280">
        <v>99.783333333333346</v>
      </c>
      <c r="G59" s="280">
        <v>96.366666666666688</v>
      </c>
      <c r="H59" s="280">
        <v>107.16666666666667</v>
      </c>
      <c r="I59" s="280">
        <v>110.58333333333333</v>
      </c>
      <c r="J59" s="280">
        <v>112.56666666666666</v>
      </c>
      <c r="K59" s="278">
        <v>108.6</v>
      </c>
      <c r="L59" s="278">
        <v>103.2</v>
      </c>
      <c r="M59" s="278">
        <v>6.7301099999999998</v>
      </c>
    </row>
    <row r="60" spans="1:13" ht="12" customHeight="1">
      <c r="A60" s="269">
        <v>50</v>
      </c>
      <c r="B60" s="278" t="s">
        <v>234</v>
      </c>
      <c r="C60" s="279">
        <v>216</v>
      </c>
      <c r="D60" s="280">
        <v>219.56666666666669</v>
      </c>
      <c r="E60" s="280">
        <v>209.43333333333339</v>
      </c>
      <c r="F60" s="280">
        <v>202.8666666666667</v>
      </c>
      <c r="G60" s="280">
        <v>192.73333333333341</v>
      </c>
      <c r="H60" s="280">
        <v>226.13333333333338</v>
      </c>
      <c r="I60" s="280">
        <v>236.26666666666665</v>
      </c>
      <c r="J60" s="280">
        <v>242.83333333333337</v>
      </c>
      <c r="K60" s="278">
        <v>229.7</v>
      </c>
      <c r="L60" s="278">
        <v>213</v>
      </c>
      <c r="M60" s="278">
        <v>217.48571000000001</v>
      </c>
    </row>
    <row r="61" spans="1:13">
      <c r="A61" s="269">
        <v>51</v>
      </c>
      <c r="B61" s="278" t="s">
        <v>62</v>
      </c>
      <c r="C61" s="279">
        <v>51.2</v>
      </c>
      <c r="D61" s="280">
        <v>51.35</v>
      </c>
      <c r="E61" s="280">
        <v>49.5</v>
      </c>
      <c r="F61" s="280">
        <v>47.8</v>
      </c>
      <c r="G61" s="280">
        <v>45.949999999999996</v>
      </c>
      <c r="H61" s="280">
        <v>53.050000000000004</v>
      </c>
      <c r="I61" s="280">
        <v>54.900000000000013</v>
      </c>
      <c r="J61" s="280">
        <v>56.600000000000009</v>
      </c>
      <c r="K61" s="278">
        <v>53.2</v>
      </c>
      <c r="L61" s="278">
        <v>49.65</v>
      </c>
      <c r="M61" s="278">
        <v>478.15278000000001</v>
      </c>
    </row>
    <row r="62" spans="1:13">
      <c r="A62" s="269">
        <v>52</v>
      </c>
      <c r="B62" s="278" t="s">
        <v>63</v>
      </c>
      <c r="C62" s="279">
        <v>35.950000000000003</v>
      </c>
      <c r="D62" s="280">
        <v>35.85</v>
      </c>
      <c r="E62" s="280">
        <v>33.85</v>
      </c>
      <c r="F62" s="280">
        <v>31.75</v>
      </c>
      <c r="G62" s="280">
        <v>29.75</v>
      </c>
      <c r="H62" s="280">
        <v>37.950000000000003</v>
      </c>
      <c r="I62" s="280">
        <v>39.950000000000003</v>
      </c>
      <c r="J62" s="280">
        <v>42.050000000000004</v>
      </c>
      <c r="K62" s="278">
        <v>37.85</v>
      </c>
      <c r="L62" s="278">
        <v>33.75</v>
      </c>
      <c r="M62" s="278">
        <v>113.50586</v>
      </c>
    </row>
    <row r="63" spans="1:13">
      <c r="A63" s="269">
        <v>53</v>
      </c>
      <c r="B63" s="278" t="s">
        <v>313</v>
      </c>
      <c r="C63" s="279">
        <v>1082.4000000000001</v>
      </c>
      <c r="D63" s="280">
        <v>1091.9333333333334</v>
      </c>
      <c r="E63" s="280">
        <v>1065.4666666666667</v>
      </c>
      <c r="F63" s="280">
        <v>1048.5333333333333</v>
      </c>
      <c r="G63" s="280">
        <v>1022.0666666666666</v>
      </c>
      <c r="H63" s="280">
        <v>1108.8666666666668</v>
      </c>
      <c r="I63" s="280">
        <v>1135.3333333333335</v>
      </c>
      <c r="J63" s="280">
        <v>1152.2666666666669</v>
      </c>
      <c r="K63" s="278">
        <v>1118.4000000000001</v>
      </c>
      <c r="L63" s="278">
        <v>1075</v>
      </c>
      <c r="M63" s="278">
        <v>0.18942999999999999</v>
      </c>
    </row>
    <row r="64" spans="1:13">
      <c r="A64" s="269">
        <v>54</v>
      </c>
      <c r="B64" s="278" t="s">
        <v>64</v>
      </c>
      <c r="C64" s="279">
        <v>1207.6500000000001</v>
      </c>
      <c r="D64" s="280">
        <v>1220.0166666666667</v>
      </c>
      <c r="E64" s="280">
        <v>1190.5333333333333</v>
      </c>
      <c r="F64" s="280">
        <v>1173.4166666666667</v>
      </c>
      <c r="G64" s="280">
        <v>1143.9333333333334</v>
      </c>
      <c r="H64" s="280">
        <v>1237.1333333333332</v>
      </c>
      <c r="I64" s="280">
        <v>1266.6166666666663</v>
      </c>
      <c r="J64" s="280">
        <v>1283.7333333333331</v>
      </c>
      <c r="K64" s="278">
        <v>1249.5</v>
      </c>
      <c r="L64" s="278">
        <v>1202.9000000000001</v>
      </c>
      <c r="M64" s="278">
        <v>7.9059499999999998</v>
      </c>
    </row>
    <row r="65" spans="1:13">
      <c r="A65" s="269">
        <v>55</v>
      </c>
      <c r="B65" s="278" t="s">
        <v>321</v>
      </c>
      <c r="C65" s="279">
        <v>3964.45</v>
      </c>
      <c r="D65" s="280">
        <v>3948.7333333333336</v>
      </c>
      <c r="E65" s="280">
        <v>3915.7166666666672</v>
      </c>
      <c r="F65" s="280">
        <v>3866.9833333333336</v>
      </c>
      <c r="G65" s="280">
        <v>3833.9666666666672</v>
      </c>
      <c r="H65" s="280">
        <v>3997.4666666666672</v>
      </c>
      <c r="I65" s="280">
        <v>4030.4833333333336</v>
      </c>
      <c r="J65" s="280">
        <v>4079.2166666666672</v>
      </c>
      <c r="K65" s="278">
        <v>3981.75</v>
      </c>
      <c r="L65" s="278">
        <v>3900</v>
      </c>
      <c r="M65" s="278">
        <v>7.7649999999999997E-2</v>
      </c>
    </row>
    <row r="66" spans="1:13">
      <c r="A66" s="269">
        <v>56</v>
      </c>
      <c r="B66" s="278" t="s">
        <v>235</v>
      </c>
      <c r="C66" s="279">
        <v>852.25</v>
      </c>
      <c r="D66" s="280">
        <v>856.26666666666677</v>
      </c>
      <c r="E66" s="280">
        <v>827.53333333333353</v>
      </c>
      <c r="F66" s="280">
        <v>802.81666666666672</v>
      </c>
      <c r="G66" s="280">
        <v>774.08333333333348</v>
      </c>
      <c r="H66" s="280">
        <v>880.98333333333358</v>
      </c>
      <c r="I66" s="280">
        <v>909.71666666666692</v>
      </c>
      <c r="J66" s="280">
        <v>934.43333333333362</v>
      </c>
      <c r="K66" s="278">
        <v>885</v>
      </c>
      <c r="L66" s="278">
        <v>831.55</v>
      </c>
      <c r="M66" s="278">
        <v>0.78895000000000004</v>
      </c>
    </row>
    <row r="67" spans="1:13">
      <c r="A67" s="269">
        <v>57</v>
      </c>
      <c r="B67" s="278" t="s">
        <v>322</v>
      </c>
      <c r="C67" s="279">
        <v>228.45</v>
      </c>
      <c r="D67" s="280">
        <v>230.6</v>
      </c>
      <c r="E67" s="280">
        <v>223.95</v>
      </c>
      <c r="F67" s="280">
        <v>219.45</v>
      </c>
      <c r="G67" s="280">
        <v>212.79999999999998</v>
      </c>
      <c r="H67" s="280">
        <v>235.1</v>
      </c>
      <c r="I67" s="280">
        <v>241.75000000000003</v>
      </c>
      <c r="J67" s="280">
        <v>246.25</v>
      </c>
      <c r="K67" s="278">
        <v>237.25</v>
      </c>
      <c r="L67" s="278">
        <v>226.1</v>
      </c>
      <c r="M67" s="278">
        <v>0.40792</v>
      </c>
    </row>
    <row r="68" spans="1:13">
      <c r="A68" s="269">
        <v>58</v>
      </c>
      <c r="B68" s="278" t="s">
        <v>66</v>
      </c>
      <c r="C68" s="279">
        <v>75.349999999999994</v>
      </c>
      <c r="D68" s="280">
        <v>74.699999999999989</v>
      </c>
      <c r="E68" s="280">
        <v>72.09999999999998</v>
      </c>
      <c r="F68" s="280">
        <v>68.849999999999994</v>
      </c>
      <c r="G68" s="280">
        <v>66.249999999999986</v>
      </c>
      <c r="H68" s="280">
        <v>77.949999999999974</v>
      </c>
      <c r="I68" s="280">
        <v>80.55</v>
      </c>
      <c r="J68" s="280">
        <v>83.799999999999969</v>
      </c>
      <c r="K68" s="278">
        <v>77.3</v>
      </c>
      <c r="L68" s="278">
        <v>71.45</v>
      </c>
      <c r="M68" s="278">
        <v>348.49648999999999</v>
      </c>
    </row>
    <row r="69" spans="1:13">
      <c r="A69" s="269">
        <v>59</v>
      </c>
      <c r="B69" s="278" t="s">
        <v>314</v>
      </c>
      <c r="C69" s="279">
        <v>623.65</v>
      </c>
      <c r="D69" s="280">
        <v>628.05000000000007</v>
      </c>
      <c r="E69" s="280">
        <v>613.60000000000014</v>
      </c>
      <c r="F69" s="280">
        <v>603.55000000000007</v>
      </c>
      <c r="G69" s="280">
        <v>589.10000000000014</v>
      </c>
      <c r="H69" s="280">
        <v>638.10000000000014</v>
      </c>
      <c r="I69" s="280">
        <v>652.55000000000018</v>
      </c>
      <c r="J69" s="280">
        <v>662.60000000000014</v>
      </c>
      <c r="K69" s="278">
        <v>642.5</v>
      </c>
      <c r="L69" s="278">
        <v>618</v>
      </c>
      <c r="M69" s="278">
        <v>3.4541400000000002</v>
      </c>
    </row>
    <row r="70" spans="1:13">
      <c r="A70" s="269">
        <v>60</v>
      </c>
      <c r="B70" s="278" t="s">
        <v>67</v>
      </c>
      <c r="C70" s="279">
        <v>514.35</v>
      </c>
      <c r="D70" s="280">
        <v>515.36666666666667</v>
      </c>
      <c r="E70" s="280">
        <v>506.23333333333335</v>
      </c>
      <c r="F70" s="280">
        <v>498.11666666666667</v>
      </c>
      <c r="G70" s="280">
        <v>488.98333333333335</v>
      </c>
      <c r="H70" s="280">
        <v>523.48333333333335</v>
      </c>
      <c r="I70" s="280">
        <v>532.61666666666679</v>
      </c>
      <c r="J70" s="280">
        <v>540.73333333333335</v>
      </c>
      <c r="K70" s="278">
        <v>524.5</v>
      </c>
      <c r="L70" s="278">
        <v>507.25</v>
      </c>
      <c r="M70" s="278">
        <v>7.7865700000000002</v>
      </c>
    </row>
    <row r="71" spans="1:13">
      <c r="A71" s="269">
        <v>61</v>
      </c>
      <c r="B71" s="278" t="s">
        <v>68</v>
      </c>
      <c r="C71" s="279">
        <v>290.35000000000002</v>
      </c>
      <c r="D71" s="280">
        <v>287.58333333333331</v>
      </c>
      <c r="E71" s="280">
        <v>280.16666666666663</v>
      </c>
      <c r="F71" s="280">
        <v>269.98333333333329</v>
      </c>
      <c r="G71" s="280">
        <v>262.56666666666661</v>
      </c>
      <c r="H71" s="280">
        <v>297.76666666666665</v>
      </c>
      <c r="I71" s="280">
        <v>305.18333333333328</v>
      </c>
      <c r="J71" s="280">
        <v>315.36666666666667</v>
      </c>
      <c r="K71" s="278">
        <v>295</v>
      </c>
      <c r="L71" s="278">
        <v>277.39999999999998</v>
      </c>
      <c r="M71" s="278">
        <v>64.008300000000006</v>
      </c>
    </row>
    <row r="72" spans="1:13">
      <c r="A72" s="269">
        <v>62</v>
      </c>
      <c r="B72" s="278" t="s">
        <v>70</v>
      </c>
      <c r="C72" s="279">
        <v>490.3</v>
      </c>
      <c r="D72" s="280">
        <v>494.9666666666667</v>
      </c>
      <c r="E72" s="280">
        <v>482.23333333333341</v>
      </c>
      <c r="F72" s="280">
        <v>474.16666666666669</v>
      </c>
      <c r="G72" s="280">
        <v>461.43333333333339</v>
      </c>
      <c r="H72" s="280">
        <v>503.03333333333342</v>
      </c>
      <c r="I72" s="280">
        <v>515.76666666666677</v>
      </c>
      <c r="J72" s="280">
        <v>523.83333333333348</v>
      </c>
      <c r="K72" s="278">
        <v>507.7</v>
      </c>
      <c r="L72" s="278">
        <v>486.9</v>
      </c>
      <c r="M72" s="278">
        <v>114.73202000000001</v>
      </c>
    </row>
    <row r="73" spans="1:13">
      <c r="A73" s="269">
        <v>63</v>
      </c>
      <c r="B73" s="278" t="s">
        <v>71</v>
      </c>
      <c r="C73" s="279">
        <v>22.55</v>
      </c>
      <c r="D73" s="280">
        <v>22.433333333333337</v>
      </c>
      <c r="E73" s="280">
        <v>21.716666666666676</v>
      </c>
      <c r="F73" s="280">
        <v>20.88333333333334</v>
      </c>
      <c r="G73" s="280">
        <v>20.166666666666679</v>
      </c>
      <c r="H73" s="280">
        <v>23.266666666666673</v>
      </c>
      <c r="I73" s="280">
        <v>23.983333333333334</v>
      </c>
      <c r="J73" s="280">
        <v>24.81666666666667</v>
      </c>
      <c r="K73" s="278">
        <v>23.15</v>
      </c>
      <c r="L73" s="278">
        <v>21.6</v>
      </c>
      <c r="M73" s="278">
        <v>532.20501000000002</v>
      </c>
    </row>
    <row r="74" spans="1:13">
      <c r="A74" s="269">
        <v>64</v>
      </c>
      <c r="B74" s="278" t="s">
        <v>72</v>
      </c>
      <c r="C74" s="279">
        <v>357.95</v>
      </c>
      <c r="D74" s="280">
        <v>359.11666666666662</v>
      </c>
      <c r="E74" s="280">
        <v>350.43333333333322</v>
      </c>
      <c r="F74" s="280">
        <v>342.91666666666663</v>
      </c>
      <c r="G74" s="280">
        <v>334.23333333333323</v>
      </c>
      <c r="H74" s="280">
        <v>366.63333333333321</v>
      </c>
      <c r="I74" s="280">
        <v>375.31666666666661</v>
      </c>
      <c r="J74" s="280">
        <v>382.8333333333332</v>
      </c>
      <c r="K74" s="278">
        <v>367.8</v>
      </c>
      <c r="L74" s="278">
        <v>351.6</v>
      </c>
      <c r="M74" s="278">
        <v>91.256410000000002</v>
      </c>
    </row>
    <row r="75" spans="1:13">
      <c r="A75" s="269">
        <v>65</v>
      </c>
      <c r="B75" s="278" t="s">
        <v>323</v>
      </c>
      <c r="C75" s="279">
        <v>454.6</v>
      </c>
      <c r="D75" s="280">
        <v>461.86666666666662</v>
      </c>
      <c r="E75" s="280">
        <v>445.73333333333323</v>
      </c>
      <c r="F75" s="280">
        <v>436.86666666666662</v>
      </c>
      <c r="G75" s="280">
        <v>420.73333333333323</v>
      </c>
      <c r="H75" s="280">
        <v>470.73333333333323</v>
      </c>
      <c r="I75" s="280">
        <v>486.86666666666656</v>
      </c>
      <c r="J75" s="280">
        <v>495.73333333333323</v>
      </c>
      <c r="K75" s="278">
        <v>478</v>
      </c>
      <c r="L75" s="278">
        <v>453</v>
      </c>
      <c r="M75" s="278">
        <v>2.0596399999999999</v>
      </c>
    </row>
    <row r="76" spans="1:13" s="16" customFormat="1">
      <c r="A76" s="269">
        <v>66</v>
      </c>
      <c r="B76" s="278" t="s">
        <v>325</v>
      </c>
      <c r="C76" s="279">
        <v>98.85</v>
      </c>
      <c r="D76" s="280">
        <v>99.266666666666666</v>
      </c>
      <c r="E76" s="280">
        <v>97.633333333333326</v>
      </c>
      <c r="F76" s="280">
        <v>96.416666666666657</v>
      </c>
      <c r="G76" s="280">
        <v>94.783333333333317</v>
      </c>
      <c r="H76" s="280">
        <v>100.48333333333333</v>
      </c>
      <c r="I76" s="280">
        <v>102.11666666666669</v>
      </c>
      <c r="J76" s="280">
        <v>103.33333333333334</v>
      </c>
      <c r="K76" s="278">
        <v>100.9</v>
      </c>
      <c r="L76" s="278">
        <v>98.05</v>
      </c>
      <c r="M76" s="278">
        <v>1.71987</v>
      </c>
    </row>
    <row r="77" spans="1:13" s="16" customFormat="1">
      <c r="A77" s="269">
        <v>67</v>
      </c>
      <c r="B77" s="278" t="s">
        <v>326</v>
      </c>
      <c r="C77" s="279">
        <v>2284.4</v>
      </c>
      <c r="D77" s="280">
        <v>2319.7999999999997</v>
      </c>
      <c r="E77" s="280">
        <v>2189.5999999999995</v>
      </c>
      <c r="F77" s="280">
        <v>2094.7999999999997</v>
      </c>
      <c r="G77" s="280">
        <v>1964.5999999999995</v>
      </c>
      <c r="H77" s="280">
        <v>2414.5999999999995</v>
      </c>
      <c r="I77" s="280">
        <v>2544.7999999999993</v>
      </c>
      <c r="J77" s="280">
        <v>2639.5999999999995</v>
      </c>
      <c r="K77" s="278">
        <v>2450</v>
      </c>
      <c r="L77" s="278">
        <v>2225</v>
      </c>
      <c r="M77" s="278">
        <v>0.43353999999999998</v>
      </c>
    </row>
    <row r="78" spans="1:13" s="16" customFormat="1">
      <c r="A78" s="269">
        <v>68</v>
      </c>
      <c r="B78" s="278" t="s">
        <v>327</v>
      </c>
      <c r="C78" s="279">
        <v>564.65</v>
      </c>
      <c r="D78" s="280">
        <v>564.9</v>
      </c>
      <c r="E78" s="280">
        <v>549.75</v>
      </c>
      <c r="F78" s="280">
        <v>534.85</v>
      </c>
      <c r="G78" s="280">
        <v>519.70000000000005</v>
      </c>
      <c r="H78" s="280">
        <v>579.79999999999995</v>
      </c>
      <c r="I78" s="280">
        <v>594.94999999999982</v>
      </c>
      <c r="J78" s="280">
        <v>609.84999999999991</v>
      </c>
      <c r="K78" s="278">
        <v>580.04999999999995</v>
      </c>
      <c r="L78" s="278">
        <v>550</v>
      </c>
      <c r="M78" s="278">
        <v>1.03853</v>
      </c>
    </row>
    <row r="79" spans="1:13" s="16" customFormat="1">
      <c r="A79" s="269">
        <v>69</v>
      </c>
      <c r="B79" s="278" t="s">
        <v>328</v>
      </c>
      <c r="C79" s="279">
        <v>55.8</v>
      </c>
      <c r="D79" s="280">
        <v>56.65</v>
      </c>
      <c r="E79" s="280">
        <v>54.25</v>
      </c>
      <c r="F79" s="280">
        <v>52.7</v>
      </c>
      <c r="G79" s="280">
        <v>50.300000000000004</v>
      </c>
      <c r="H79" s="280">
        <v>58.199999999999996</v>
      </c>
      <c r="I79" s="280">
        <v>60.599999999999987</v>
      </c>
      <c r="J79" s="280">
        <v>62.149999999999991</v>
      </c>
      <c r="K79" s="278">
        <v>59.05</v>
      </c>
      <c r="L79" s="278">
        <v>55.1</v>
      </c>
      <c r="M79" s="278">
        <v>24.337420000000002</v>
      </c>
    </row>
    <row r="80" spans="1:13" s="16" customFormat="1">
      <c r="A80" s="269">
        <v>70</v>
      </c>
      <c r="B80" s="278" t="s">
        <v>73</v>
      </c>
      <c r="C80" s="279">
        <v>10664.1</v>
      </c>
      <c r="D80" s="280">
        <v>10754.366666666667</v>
      </c>
      <c r="E80" s="280">
        <v>10408.733333333334</v>
      </c>
      <c r="F80" s="280">
        <v>10153.366666666667</v>
      </c>
      <c r="G80" s="280">
        <v>9807.7333333333336</v>
      </c>
      <c r="H80" s="280">
        <v>11009.733333333334</v>
      </c>
      <c r="I80" s="280">
        <v>11355.366666666669</v>
      </c>
      <c r="J80" s="280">
        <v>11610.733333333334</v>
      </c>
      <c r="K80" s="278">
        <v>11100</v>
      </c>
      <c r="L80" s="278">
        <v>10499</v>
      </c>
      <c r="M80" s="278">
        <v>0.35033999999999998</v>
      </c>
    </row>
    <row r="81" spans="1:13" s="16" customFormat="1">
      <c r="A81" s="269">
        <v>71</v>
      </c>
      <c r="B81" s="278" t="s">
        <v>75</v>
      </c>
      <c r="C81" s="279">
        <v>368.4</v>
      </c>
      <c r="D81" s="280">
        <v>367.5</v>
      </c>
      <c r="E81" s="280">
        <v>362.1</v>
      </c>
      <c r="F81" s="280">
        <v>355.8</v>
      </c>
      <c r="G81" s="280">
        <v>350.40000000000003</v>
      </c>
      <c r="H81" s="280">
        <v>373.8</v>
      </c>
      <c r="I81" s="280">
        <v>379.2</v>
      </c>
      <c r="J81" s="280">
        <v>385.5</v>
      </c>
      <c r="K81" s="278">
        <v>372.9</v>
      </c>
      <c r="L81" s="278">
        <v>361.2</v>
      </c>
      <c r="M81" s="278">
        <v>62.10492</v>
      </c>
    </row>
    <row r="82" spans="1:13" s="16" customFormat="1">
      <c r="A82" s="269">
        <v>72</v>
      </c>
      <c r="B82" s="278" t="s">
        <v>329</v>
      </c>
      <c r="C82" s="279">
        <v>132.80000000000001</v>
      </c>
      <c r="D82" s="280">
        <v>135.03333333333333</v>
      </c>
      <c r="E82" s="280">
        <v>129.06666666666666</v>
      </c>
      <c r="F82" s="280">
        <v>125.33333333333334</v>
      </c>
      <c r="G82" s="280">
        <v>119.36666666666667</v>
      </c>
      <c r="H82" s="280">
        <v>138.76666666666665</v>
      </c>
      <c r="I82" s="280">
        <v>144.73333333333329</v>
      </c>
      <c r="J82" s="280">
        <v>148.46666666666664</v>
      </c>
      <c r="K82" s="278">
        <v>141</v>
      </c>
      <c r="L82" s="278">
        <v>131.30000000000001</v>
      </c>
      <c r="M82" s="278">
        <v>4.0233100000000004</v>
      </c>
    </row>
    <row r="83" spans="1:13" s="16" customFormat="1">
      <c r="A83" s="269">
        <v>73</v>
      </c>
      <c r="B83" s="278" t="s">
        <v>76</v>
      </c>
      <c r="C83" s="279">
        <v>2833</v>
      </c>
      <c r="D83" s="280">
        <v>2832.9333333333329</v>
      </c>
      <c r="E83" s="280">
        <v>2801.0666666666657</v>
      </c>
      <c r="F83" s="280">
        <v>2769.1333333333328</v>
      </c>
      <c r="G83" s="280">
        <v>2737.2666666666655</v>
      </c>
      <c r="H83" s="280">
        <v>2864.8666666666659</v>
      </c>
      <c r="I83" s="280">
        <v>2896.7333333333336</v>
      </c>
      <c r="J83" s="280">
        <v>2928.6666666666661</v>
      </c>
      <c r="K83" s="278">
        <v>2864.8</v>
      </c>
      <c r="L83" s="278">
        <v>2801</v>
      </c>
      <c r="M83" s="278">
        <v>6.6791700000000001</v>
      </c>
    </row>
    <row r="84" spans="1:13" s="16" customFormat="1">
      <c r="A84" s="269">
        <v>74</v>
      </c>
      <c r="B84" s="278" t="s">
        <v>315</v>
      </c>
      <c r="C84" s="279">
        <v>377.85</v>
      </c>
      <c r="D84" s="280">
        <v>381.73333333333335</v>
      </c>
      <c r="E84" s="280">
        <v>371.11666666666667</v>
      </c>
      <c r="F84" s="280">
        <v>364.38333333333333</v>
      </c>
      <c r="G84" s="280">
        <v>353.76666666666665</v>
      </c>
      <c r="H84" s="280">
        <v>388.4666666666667</v>
      </c>
      <c r="I84" s="280">
        <v>399.08333333333337</v>
      </c>
      <c r="J84" s="280">
        <v>405.81666666666672</v>
      </c>
      <c r="K84" s="278">
        <v>392.35</v>
      </c>
      <c r="L84" s="278">
        <v>375</v>
      </c>
      <c r="M84" s="278">
        <v>1.88554</v>
      </c>
    </row>
    <row r="85" spans="1:13" s="16" customFormat="1">
      <c r="A85" s="269">
        <v>75</v>
      </c>
      <c r="B85" s="278" t="s">
        <v>324</v>
      </c>
      <c r="C85" s="279">
        <v>69.45</v>
      </c>
      <c r="D85" s="280">
        <v>69.45</v>
      </c>
      <c r="E85" s="280">
        <v>67</v>
      </c>
      <c r="F85" s="280">
        <v>64.55</v>
      </c>
      <c r="G85" s="280">
        <v>62.099999999999994</v>
      </c>
      <c r="H85" s="280">
        <v>71.900000000000006</v>
      </c>
      <c r="I85" s="280">
        <v>74.350000000000023</v>
      </c>
      <c r="J85" s="280">
        <v>76.800000000000011</v>
      </c>
      <c r="K85" s="278">
        <v>71.900000000000006</v>
      </c>
      <c r="L85" s="278">
        <v>67</v>
      </c>
      <c r="M85" s="278">
        <v>5.7607299999999997</v>
      </c>
    </row>
    <row r="86" spans="1:13" s="16" customFormat="1">
      <c r="A86" s="269">
        <v>76</v>
      </c>
      <c r="B86" s="278" t="s">
        <v>77</v>
      </c>
      <c r="C86" s="279">
        <v>333.2</v>
      </c>
      <c r="D86" s="280">
        <v>334.76666666666665</v>
      </c>
      <c r="E86" s="280">
        <v>328.63333333333333</v>
      </c>
      <c r="F86" s="280">
        <v>324.06666666666666</v>
      </c>
      <c r="G86" s="280">
        <v>317.93333333333334</v>
      </c>
      <c r="H86" s="280">
        <v>339.33333333333331</v>
      </c>
      <c r="I86" s="280">
        <v>345.46666666666664</v>
      </c>
      <c r="J86" s="280">
        <v>350.0333333333333</v>
      </c>
      <c r="K86" s="278">
        <v>340.9</v>
      </c>
      <c r="L86" s="278">
        <v>330.2</v>
      </c>
      <c r="M86" s="278">
        <v>97.326750000000004</v>
      </c>
    </row>
    <row r="87" spans="1:13" s="16" customFormat="1">
      <c r="A87" s="269">
        <v>77</v>
      </c>
      <c r="B87" s="278" t="s">
        <v>78</v>
      </c>
      <c r="C87" s="279">
        <v>92</v>
      </c>
      <c r="D87" s="280">
        <v>90.75</v>
      </c>
      <c r="E87" s="280">
        <v>87.35</v>
      </c>
      <c r="F87" s="280">
        <v>82.699999999999989</v>
      </c>
      <c r="G87" s="280">
        <v>79.299999999999983</v>
      </c>
      <c r="H87" s="280">
        <v>95.4</v>
      </c>
      <c r="I87" s="280">
        <v>98.800000000000011</v>
      </c>
      <c r="J87" s="280">
        <v>103.45000000000002</v>
      </c>
      <c r="K87" s="278">
        <v>94.15</v>
      </c>
      <c r="L87" s="278">
        <v>86.1</v>
      </c>
      <c r="M87" s="278">
        <v>233.85043999999999</v>
      </c>
    </row>
    <row r="88" spans="1:13" s="16" customFormat="1">
      <c r="A88" s="269">
        <v>78</v>
      </c>
      <c r="B88" s="278" t="s">
        <v>333</v>
      </c>
      <c r="C88" s="279">
        <v>311.35000000000002</v>
      </c>
      <c r="D88" s="280">
        <v>311.7833333333333</v>
      </c>
      <c r="E88" s="280">
        <v>302.86666666666662</v>
      </c>
      <c r="F88" s="280">
        <v>294.38333333333333</v>
      </c>
      <c r="G88" s="280">
        <v>285.46666666666664</v>
      </c>
      <c r="H88" s="280">
        <v>320.26666666666659</v>
      </c>
      <c r="I88" s="280">
        <v>329.18333333333334</v>
      </c>
      <c r="J88" s="280">
        <v>337.66666666666657</v>
      </c>
      <c r="K88" s="278">
        <v>320.7</v>
      </c>
      <c r="L88" s="278">
        <v>303.3</v>
      </c>
      <c r="M88" s="278">
        <v>12.219189999999999</v>
      </c>
    </row>
    <row r="89" spans="1:13" s="16" customFormat="1">
      <c r="A89" s="269">
        <v>79</v>
      </c>
      <c r="B89" s="278" t="s">
        <v>334</v>
      </c>
      <c r="C89" s="279">
        <v>329.65</v>
      </c>
      <c r="D89" s="280">
        <v>327.7</v>
      </c>
      <c r="E89" s="280">
        <v>322.39999999999998</v>
      </c>
      <c r="F89" s="280">
        <v>315.14999999999998</v>
      </c>
      <c r="G89" s="280">
        <v>309.84999999999997</v>
      </c>
      <c r="H89" s="280">
        <v>334.95</v>
      </c>
      <c r="I89" s="280">
        <v>340.25000000000006</v>
      </c>
      <c r="J89" s="280">
        <v>347.5</v>
      </c>
      <c r="K89" s="278">
        <v>333</v>
      </c>
      <c r="L89" s="278">
        <v>320.45</v>
      </c>
      <c r="M89" s="278">
        <v>0.96504000000000001</v>
      </c>
    </row>
    <row r="90" spans="1:13" s="16" customFormat="1">
      <c r="A90" s="269">
        <v>80</v>
      </c>
      <c r="B90" s="278" t="s">
        <v>336</v>
      </c>
      <c r="C90" s="279">
        <v>238.6</v>
      </c>
      <c r="D90" s="280">
        <v>247.4</v>
      </c>
      <c r="E90" s="280">
        <v>220.8</v>
      </c>
      <c r="F90" s="280">
        <v>203</v>
      </c>
      <c r="G90" s="280">
        <v>176.4</v>
      </c>
      <c r="H90" s="280">
        <v>265.20000000000005</v>
      </c>
      <c r="I90" s="280">
        <v>291.79999999999995</v>
      </c>
      <c r="J90" s="280">
        <v>309.60000000000002</v>
      </c>
      <c r="K90" s="278">
        <v>274</v>
      </c>
      <c r="L90" s="278">
        <v>229.6</v>
      </c>
      <c r="M90" s="278">
        <v>6.3838400000000002</v>
      </c>
    </row>
    <row r="91" spans="1:13" s="16" customFormat="1">
      <c r="A91" s="269">
        <v>81</v>
      </c>
      <c r="B91" s="278" t="s">
        <v>330</v>
      </c>
      <c r="C91" s="279">
        <v>433.6</v>
      </c>
      <c r="D91" s="280">
        <v>436.2</v>
      </c>
      <c r="E91" s="280">
        <v>427.4</v>
      </c>
      <c r="F91" s="280">
        <v>421.2</v>
      </c>
      <c r="G91" s="280">
        <v>412.4</v>
      </c>
      <c r="H91" s="280">
        <v>442.4</v>
      </c>
      <c r="I91" s="280">
        <v>451.20000000000005</v>
      </c>
      <c r="J91" s="280">
        <v>457.4</v>
      </c>
      <c r="K91" s="278">
        <v>445</v>
      </c>
      <c r="L91" s="278">
        <v>430</v>
      </c>
      <c r="M91" s="278">
        <v>1.4041300000000001</v>
      </c>
    </row>
    <row r="92" spans="1:13" s="16" customFormat="1">
      <c r="A92" s="269">
        <v>82</v>
      </c>
      <c r="B92" s="278" t="s">
        <v>79</v>
      </c>
      <c r="C92" s="279">
        <v>118</v>
      </c>
      <c r="D92" s="280">
        <v>117.39999999999999</v>
      </c>
      <c r="E92" s="280">
        <v>116.09999999999998</v>
      </c>
      <c r="F92" s="280">
        <v>114.19999999999999</v>
      </c>
      <c r="G92" s="280">
        <v>112.89999999999998</v>
      </c>
      <c r="H92" s="280">
        <v>119.29999999999998</v>
      </c>
      <c r="I92" s="280">
        <v>120.6</v>
      </c>
      <c r="J92" s="280">
        <v>122.49999999999999</v>
      </c>
      <c r="K92" s="278">
        <v>118.7</v>
      </c>
      <c r="L92" s="278">
        <v>115.5</v>
      </c>
      <c r="M92" s="278">
        <v>5.5648400000000002</v>
      </c>
    </row>
    <row r="93" spans="1:13" s="16" customFormat="1">
      <c r="A93" s="269">
        <v>83</v>
      </c>
      <c r="B93" s="278" t="s">
        <v>331</v>
      </c>
      <c r="C93" s="279">
        <v>190.05</v>
      </c>
      <c r="D93" s="280">
        <v>190.04999999999998</v>
      </c>
      <c r="E93" s="280">
        <v>187.39999999999998</v>
      </c>
      <c r="F93" s="280">
        <v>184.75</v>
      </c>
      <c r="G93" s="280">
        <v>182.1</v>
      </c>
      <c r="H93" s="280">
        <v>192.69999999999996</v>
      </c>
      <c r="I93" s="280">
        <v>195.35</v>
      </c>
      <c r="J93" s="280">
        <v>197.99999999999994</v>
      </c>
      <c r="K93" s="278">
        <v>192.7</v>
      </c>
      <c r="L93" s="278">
        <v>187.4</v>
      </c>
      <c r="M93" s="278">
        <v>3.0712299999999999</v>
      </c>
    </row>
    <row r="94" spans="1:13" s="16" customFormat="1">
      <c r="A94" s="269">
        <v>84</v>
      </c>
      <c r="B94" s="278" t="s">
        <v>339</v>
      </c>
      <c r="C94" s="279">
        <v>228.3</v>
      </c>
      <c r="D94" s="280">
        <v>230.13333333333333</v>
      </c>
      <c r="E94" s="280">
        <v>225.56666666666666</v>
      </c>
      <c r="F94" s="280">
        <v>222.83333333333334</v>
      </c>
      <c r="G94" s="280">
        <v>218.26666666666668</v>
      </c>
      <c r="H94" s="280">
        <v>232.86666666666665</v>
      </c>
      <c r="I94" s="280">
        <v>237.43333333333331</v>
      </c>
      <c r="J94" s="280">
        <v>240.16666666666663</v>
      </c>
      <c r="K94" s="278">
        <v>234.7</v>
      </c>
      <c r="L94" s="278">
        <v>227.4</v>
      </c>
      <c r="M94" s="278">
        <v>3.3980299999999999</v>
      </c>
    </row>
    <row r="95" spans="1:13" s="16" customFormat="1">
      <c r="A95" s="269">
        <v>85</v>
      </c>
      <c r="B95" s="278" t="s">
        <v>337</v>
      </c>
      <c r="C95" s="279">
        <v>809.55</v>
      </c>
      <c r="D95" s="280">
        <v>813.01666666666677</v>
      </c>
      <c r="E95" s="280">
        <v>801.53333333333353</v>
      </c>
      <c r="F95" s="280">
        <v>793.51666666666677</v>
      </c>
      <c r="G95" s="280">
        <v>782.03333333333353</v>
      </c>
      <c r="H95" s="280">
        <v>821.03333333333353</v>
      </c>
      <c r="I95" s="280">
        <v>832.51666666666688</v>
      </c>
      <c r="J95" s="280">
        <v>840.53333333333353</v>
      </c>
      <c r="K95" s="278">
        <v>824.5</v>
      </c>
      <c r="L95" s="278">
        <v>805</v>
      </c>
      <c r="M95" s="278">
        <v>0.53117999999999999</v>
      </c>
    </row>
    <row r="96" spans="1:13" s="16" customFormat="1">
      <c r="A96" s="269">
        <v>86</v>
      </c>
      <c r="B96" s="278" t="s">
        <v>338</v>
      </c>
      <c r="C96" s="279">
        <v>15.9</v>
      </c>
      <c r="D96" s="280">
        <v>15.049999999999999</v>
      </c>
      <c r="E96" s="280">
        <v>14.199999999999998</v>
      </c>
      <c r="F96" s="280">
        <v>12.499999999999998</v>
      </c>
      <c r="G96" s="280">
        <v>11.649999999999997</v>
      </c>
      <c r="H96" s="280">
        <v>16.75</v>
      </c>
      <c r="I96" s="280">
        <v>17.600000000000001</v>
      </c>
      <c r="J96" s="280">
        <v>19.299999999999997</v>
      </c>
      <c r="K96" s="278">
        <v>15.9</v>
      </c>
      <c r="L96" s="278">
        <v>13.35</v>
      </c>
      <c r="M96" s="278">
        <v>40.204610000000002</v>
      </c>
    </row>
    <row r="97" spans="1:13" s="16" customFormat="1">
      <c r="A97" s="269">
        <v>87</v>
      </c>
      <c r="B97" s="278" t="s">
        <v>340</v>
      </c>
      <c r="C97" s="279">
        <v>120.55</v>
      </c>
      <c r="D97" s="280">
        <v>121.38333333333333</v>
      </c>
      <c r="E97" s="280">
        <v>115.36666666666665</v>
      </c>
      <c r="F97" s="280">
        <v>110.18333333333332</v>
      </c>
      <c r="G97" s="280">
        <v>104.16666666666664</v>
      </c>
      <c r="H97" s="280">
        <v>126.56666666666665</v>
      </c>
      <c r="I97" s="280">
        <v>132.58333333333331</v>
      </c>
      <c r="J97" s="280">
        <v>137.76666666666665</v>
      </c>
      <c r="K97" s="278">
        <v>127.4</v>
      </c>
      <c r="L97" s="278">
        <v>116.2</v>
      </c>
      <c r="M97" s="278">
        <v>5.2466999999999997</v>
      </c>
    </row>
    <row r="98" spans="1:13" s="16" customFormat="1">
      <c r="A98" s="269">
        <v>88</v>
      </c>
      <c r="B98" s="278" t="s">
        <v>341</v>
      </c>
      <c r="C98" s="279">
        <v>2233.9</v>
      </c>
      <c r="D98" s="280">
        <v>2252.3833333333332</v>
      </c>
      <c r="E98" s="280">
        <v>2204.7666666666664</v>
      </c>
      <c r="F98" s="280">
        <v>2175.6333333333332</v>
      </c>
      <c r="G98" s="280">
        <v>2128.0166666666664</v>
      </c>
      <c r="H98" s="280">
        <v>2281.5166666666664</v>
      </c>
      <c r="I98" s="280">
        <v>2329.1333333333332</v>
      </c>
      <c r="J98" s="280">
        <v>2358.2666666666664</v>
      </c>
      <c r="K98" s="278">
        <v>2300</v>
      </c>
      <c r="L98" s="278">
        <v>2223.25</v>
      </c>
      <c r="M98" s="278">
        <v>3.8800000000000001E-2</v>
      </c>
    </row>
    <row r="99" spans="1:13" s="16" customFormat="1">
      <c r="A99" s="269">
        <v>89</v>
      </c>
      <c r="B99" s="278" t="s">
        <v>82</v>
      </c>
      <c r="C99" s="279">
        <v>597.85</v>
      </c>
      <c r="D99" s="280">
        <v>592.91666666666663</v>
      </c>
      <c r="E99" s="280">
        <v>575.0333333333333</v>
      </c>
      <c r="F99" s="280">
        <v>552.2166666666667</v>
      </c>
      <c r="G99" s="280">
        <v>534.33333333333337</v>
      </c>
      <c r="H99" s="280">
        <v>615.73333333333323</v>
      </c>
      <c r="I99" s="280">
        <v>633.61666666666667</v>
      </c>
      <c r="J99" s="280">
        <v>656.43333333333317</v>
      </c>
      <c r="K99" s="278">
        <v>610.79999999999995</v>
      </c>
      <c r="L99" s="278">
        <v>570.1</v>
      </c>
      <c r="M99" s="278">
        <v>23.616230000000002</v>
      </c>
    </row>
    <row r="100" spans="1:13" s="16" customFormat="1">
      <c r="A100" s="269">
        <v>90</v>
      </c>
      <c r="B100" s="278" t="s">
        <v>335</v>
      </c>
      <c r="C100" s="279">
        <v>130.35</v>
      </c>
      <c r="D100" s="280">
        <v>133.95000000000002</v>
      </c>
      <c r="E100" s="280">
        <v>124.90000000000003</v>
      </c>
      <c r="F100" s="280">
        <v>119.45000000000002</v>
      </c>
      <c r="G100" s="280">
        <v>110.40000000000003</v>
      </c>
      <c r="H100" s="280">
        <v>139.40000000000003</v>
      </c>
      <c r="I100" s="280">
        <v>148.45000000000005</v>
      </c>
      <c r="J100" s="280">
        <v>153.90000000000003</v>
      </c>
      <c r="K100" s="278">
        <v>143</v>
      </c>
      <c r="L100" s="278">
        <v>128.5</v>
      </c>
      <c r="M100" s="278">
        <v>0.55922000000000005</v>
      </c>
    </row>
    <row r="101" spans="1:13">
      <c r="A101" s="269">
        <v>91</v>
      </c>
      <c r="B101" s="278" t="s">
        <v>342</v>
      </c>
      <c r="C101" s="279">
        <v>180.65</v>
      </c>
      <c r="D101" s="280">
        <v>179.88333333333333</v>
      </c>
      <c r="E101" s="280">
        <v>174.76666666666665</v>
      </c>
      <c r="F101" s="280">
        <v>168.88333333333333</v>
      </c>
      <c r="G101" s="280">
        <v>163.76666666666665</v>
      </c>
      <c r="H101" s="280">
        <v>185.76666666666665</v>
      </c>
      <c r="I101" s="280">
        <v>190.88333333333333</v>
      </c>
      <c r="J101" s="280">
        <v>196.76666666666665</v>
      </c>
      <c r="K101" s="278">
        <v>185</v>
      </c>
      <c r="L101" s="278">
        <v>174</v>
      </c>
      <c r="M101" s="278">
        <v>0.14072000000000001</v>
      </c>
    </row>
    <row r="102" spans="1:13">
      <c r="A102" s="269">
        <v>92</v>
      </c>
      <c r="B102" s="278" t="s">
        <v>343</v>
      </c>
      <c r="C102" s="279">
        <v>132.6</v>
      </c>
      <c r="D102" s="280">
        <v>131.4</v>
      </c>
      <c r="E102" s="280">
        <v>127.20000000000002</v>
      </c>
      <c r="F102" s="280">
        <v>121.80000000000001</v>
      </c>
      <c r="G102" s="280">
        <v>117.60000000000002</v>
      </c>
      <c r="H102" s="280">
        <v>136.80000000000001</v>
      </c>
      <c r="I102" s="280">
        <v>141</v>
      </c>
      <c r="J102" s="280">
        <v>146.4</v>
      </c>
      <c r="K102" s="278">
        <v>135.6</v>
      </c>
      <c r="L102" s="278">
        <v>126</v>
      </c>
      <c r="M102" s="278">
        <v>13.23005</v>
      </c>
    </row>
    <row r="103" spans="1:13">
      <c r="A103" s="269">
        <v>93</v>
      </c>
      <c r="B103" s="278" t="s">
        <v>344</v>
      </c>
      <c r="C103" s="279">
        <v>71.45</v>
      </c>
      <c r="D103" s="280">
        <v>71.233333333333334</v>
      </c>
      <c r="E103" s="280">
        <v>68.466666666666669</v>
      </c>
      <c r="F103" s="280">
        <v>65.483333333333334</v>
      </c>
      <c r="G103" s="280">
        <v>62.716666666666669</v>
      </c>
      <c r="H103" s="280">
        <v>74.216666666666669</v>
      </c>
      <c r="I103" s="280">
        <v>76.983333333333348</v>
      </c>
      <c r="J103" s="280">
        <v>79.966666666666669</v>
      </c>
      <c r="K103" s="278">
        <v>74</v>
      </c>
      <c r="L103" s="278">
        <v>68.25</v>
      </c>
      <c r="M103" s="278">
        <v>12.13485</v>
      </c>
    </row>
    <row r="104" spans="1:13">
      <c r="A104" s="269">
        <v>94</v>
      </c>
      <c r="B104" s="278" t="s">
        <v>83</v>
      </c>
      <c r="C104" s="279">
        <v>155.75</v>
      </c>
      <c r="D104" s="280">
        <v>163.48333333333332</v>
      </c>
      <c r="E104" s="280">
        <v>143.26666666666665</v>
      </c>
      <c r="F104" s="280">
        <v>130.78333333333333</v>
      </c>
      <c r="G104" s="280">
        <v>110.56666666666666</v>
      </c>
      <c r="H104" s="280">
        <v>175.96666666666664</v>
      </c>
      <c r="I104" s="280">
        <v>196.18333333333328</v>
      </c>
      <c r="J104" s="280">
        <v>208.66666666666663</v>
      </c>
      <c r="K104" s="278">
        <v>183.7</v>
      </c>
      <c r="L104" s="278">
        <v>151</v>
      </c>
      <c r="M104" s="278">
        <v>107.90371</v>
      </c>
    </row>
    <row r="105" spans="1:13">
      <c r="A105" s="269">
        <v>95</v>
      </c>
      <c r="B105" s="278" t="s">
        <v>345</v>
      </c>
      <c r="C105" s="279">
        <v>294.60000000000002</v>
      </c>
      <c r="D105" s="280">
        <v>296.90000000000003</v>
      </c>
      <c r="E105" s="280">
        <v>284.80000000000007</v>
      </c>
      <c r="F105" s="280">
        <v>275.00000000000006</v>
      </c>
      <c r="G105" s="280">
        <v>262.90000000000009</v>
      </c>
      <c r="H105" s="280">
        <v>306.70000000000005</v>
      </c>
      <c r="I105" s="280">
        <v>318.80000000000007</v>
      </c>
      <c r="J105" s="280">
        <v>328.6</v>
      </c>
      <c r="K105" s="278">
        <v>309</v>
      </c>
      <c r="L105" s="278">
        <v>287.10000000000002</v>
      </c>
      <c r="M105" s="278">
        <v>1.3598699999999999</v>
      </c>
    </row>
    <row r="106" spans="1:13">
      <c r="A106" s="269">
        <v>96</v>
      </c>
      <c r="B106" s="278" t="s">
        <v>84</v>
      </c>
      <c r="C106" s="279">
        <v>585.4</v>
      </c>
      <c r="D106" s="280">
        <v>588.26666666666665</v>
      </c>
      <c r="E106" s="280">
        <v>577.13333333333333</v>
      </c>
      <c r="F106" s="280">
        <v>568.86666666666667</v>
      </c>
      <c r="G106" s="280">
        <v>557.73333333333335</v>
      </c>
      <c r="H106" s="280">
        <v>596.5333333333333</v>
      </c>
      <c r="I106" s="280">
        <v>607.66666666666652</v>
      </c>
      <c r="J106" s="280">
        <v>615.93333333333328</v>
      </c>
      <c r="K106" s="278">
        <v>599.4</v>
      </c>
      <c r="L106" s="278">
        <v>580</v>
      </c>
      <c r="M106" s="278">
        <v>58.562399999999997</v>
      </c>
    </row>
    <row r="107" spans="1:13">
      <c r="A107" s="269">
        <v>97</v>
      </c>
      <c r="B107" s="278" t="s">
        <v>85</v>
      </c>
      <c r="C107" s="279">
        <v>144.19999999999999</v>
      </c>
      <c r="D107" s="280">
        <v>145.70000000000002</v>
      </c>
      <c r="E107" s="280">
        <v>141.50000000000003</v>
      </c>
      <c r="F107" s="280">
        <v>138.80000000000001</v>
      </c>
      <c r="G107" s="280">
        <v>134.60000000000002</v>
      </c>
      <c r="H107" s="280">
        <v>148.40000000000003</v>
      </c>
      <c r="I107" s="280">
        <v>152.60000000000002</v>
      </c>
      <c r="J107" s="280">
        <v>155.30000000000004</v>
      </c>
      <c r="K107" s="278">
        <v>149.9</v>
      </c>
      <c r="L107" s="278">
        <v>143</v>
      </c>
      <c r="M107" s="278">
        <v>71.396900000000002</v>
      </c>
    </row>
    <row r="108" spans="1:13">
      <c r="A108" s="269">
        <v>98</v>
      </c>
      <c r="B108" s="286" t="s">
        <v>346</v>
      </c>
      <c r="C108" s="279">
        <v>272.10000000000002</v>
      </c>
      <c r="D108" s="280">
        <v>273.8</v>
      </c>
      <c r="E108" s="280">
        <v>268.60000000000002</v>
      </c>
      <c r="F108" s="280">
        <v>265.10000000000002</v>
      </c>
      <c r="G108" s="280">
        <v>259.90000000000003</v>
      </c>
      <c r="H108" s="280">
        <v>277.3</v>
      </c>
      <c r="I108" s="280">
        <v>282.49999999999994</v>
      </c>
      <c r="J108" s="280">
        <v>286</v>
      </c>
      <c r="K108" s="278">
        <v>279</v>
      </c>
      <c r="L108" s="278">
        <v>270.3</v>
      </c>
      <c r="M108" s="278">
        <v>1.52725</v>
      </c>
    </row>
    <row r="109" spans="1:13">
      <c r="A109" s="269">
        <v>99</v>
      </c>
      <c r="B109" s="278" t="s">
        <v>86</v>
      </c>
      <c r="C109" s="279">
        <v>1364.4</v>
      </c>
      <c r="D109" s="280">
        <v>1374.9166666666667</v>
      </c>
      <c r="E109" s="280">
        <v>1349.8333333333335</v>
      </c>
      <c r="F109" s="280">
        <v>1335.2666666666667</v>
      </c>
      <c r="G109" s="280">
        <v>1310.1833333333334</v>
      </c>
      <c r="H109" s="280">
        <v>1389.4833333333336</v>
      </c>
      <c r="I109" s="280">
        <v>1414.5666666666671</v>
      </c>
      <c r="J109" s="280">
        <v>1429.1333333333337</v>
      </c>
      <c r="K109" s="278">
        <v>1400</v>
      </c>
      <c r="L109" s="278">
        <v>1360.35</v>
      </c>
      <c r="M109" s="278">
        <v>4.4973900000000002</v>
      </c>
    </row>
    <row r="110" spans="1:13">
      <c r="A110" s="269">
        <v>100</v>
      </c>
      <c r="B110" s="278" t="s">
        <v>87</v>
      </c>
      <c r="C110" s="279">
        <v>370.3</v>
      </c>
      <c r="D110" s="280">
        <v>374.15000000000003</v>
      </c>
      <c r="E110" s="280">
        <v>364.75000000000006</v>
      </c>
      <c r="F110" s="280">
        <v>359.20000000000005</v>
      </c>
      <c r="G110" s="280">
        <v>349.80000000000007</v>
      </c>
      <c r="H110" s="280">
        <v>379.70000000000005</v>
      </c>
      <c r="I110" s="280">
        <v>389.1</v>
      </c>
      <c r="J110" s="280">
        <v>394.65000000000003</v>
      </c>
      <c r="K110" s="278">
        <v>383.55</v>
      </c>
      <c r="L110" s="278">
        <v>368.6</v>
      </c>
      <c r="M110" s="278">
        <v>19.539020000000001</v>
      </c>
    </row>
    <row r="111" spans="1:13">
      <c r="A111" s="269">
        <v>101</v>
      </c>
      <c r="B111" s="278" t="s">
        <v>237</v>
      </c>
      <c r="C111" s="279">
        <v>543.95000000000005</v>
      </c>
      <c r="D111" s="280">
        <v>549.98333333333335</v>
      </c>
      <c r="E111" s="280">
        <v>534.9666666666667</v>
      </c>
      <c r="F111" s="280">
        <v>525.98333333333335</v>
      </c>
      <c r="G111" s="280">
        <v>510.9666666666667</v>
      </c>
      <c r="H111" s="280">
        <v>558.9666666666667</v>
      </c>
      <c r="I111" s="280">
        <v>573.98333333333335</v>
      </c>
      <c r="J111" s="280">
        <v>582.9666666666667</v>
      </c>
      <c r="K111" s="278">
        <v>565</v>
      </c>
      <c r="L111" s="278">
        <v>541</v>
      </c>
      <c r="M111" s="278">
        <v>0.74495</v>
      </c>
    </row>
    <row r="112" spans="1:13">
      <c r="A112" s="269">
        <v>102</v>
      </c>
      <c r="B112" s="278" t="s">
        <v>347</v>
      </c>
      <c r="C112" s="279">
        <v>383.8</v>
      </c>
      <c r="D112" s="280">
        <v>383.8</v>
      </c>
      <c r="E112" s="280">
        <v>383.8</v>
      </c>
      <c r="F112" s="280">
        <v>383.8</v>
      </c>
      <c r="G112" s="280">
        <v>383.8</v>
      </c>
      <c r="H112" s="280">
        <v>383.8</v>
      </c>
      <c r="I112" s="280">
        <v>383.8</v>
      </c>
      <c r="J112" s="280">
        <v>383.8</v>
      </c>
      <c r="K112" s="278">
        <v>383.8</v>
      </c>
      <c r="L112" s="278">
        <v>383.8</v>
      </c>
      <c r="M112" s="278">
        <v>0.19764999999999999</v>
      </c>
    </row>
    <row r="113" spans="1:13">
      <c r="A113" s="269">
        <v>103</v>
      </c>
      <c r="B113" s="278" t="s">
        <v>332</v>
      </c>
      <c r="C113" s="279">
        <v>1420.15</v>
      </c>
      <c r="D113" s="280">
        <v>1425.0833333333333</v>
      </c>
      <c r="E113" s="280">
        <v>1400.0666666666666</v>
      </c>
      <c r="F113" s="280">
        <v>1379.9833333333333</v>
      </c>
      <c r="G113" s="280">
        <v>1354.9666666666667</v>
      </c>
      <c r="H113" s="280">
        <v>1445.1666666666665</v>
      </c>
      <c r="I113" s="280">
        <v>1470.1833333333334</v>
      </c>
      <c r="J113" s="280">
        <v>1490.2666666666664</v>
      </c>
      <c r="K113" s="278">
        <v>1450.1</v>
      </c>
      <c r="L113" s="278">
        <v>1405</v>
      </c>
      <c r="M113" s="278">
        <v>0.13231000000000001</v>
      </c>
    </row>
    <row r="114" spans="1:13">
      <c r="A114" s="269">
        <v>104</v>
      </c>
      <c r="B114" s="278" t="s">
        <v>238</v>
      </c>
      <c r="C114" s="279">
        <v>213.4</v>
      </c>
      <c r="D114" s="280">
        <v>215.63333333333333</v>
      </c>
      <c r="E114" s="280">
        <v>209.76666666666665</v>
      </c>
      <c r="F114" s="280">
        <v>206.13333333333333</v>
      </c>
      <c r="G114" s="280">
        <v>200.26666666666665</v>
      </c>
      <c r="H114" s="280">
        <v>219.26666666666665</v>
      </c>
      <c r="I114" s="280">
        <v>225.13333333333333</v>
      </c>
      <c r="J114" s="280">
        <v>228.76666666666665</v>
      </c>
      <c r="K114" s="278">
        <v>221.5</v>
      </c>
      <c r="L114" s="278">
        <v>212</v>
      </c>
      <c r="M114" s="278">
        <v>4.7978699999999996</v>
      </c>
    </row>
    <row r="115" spans="1:13">
      <c r="A115" s="269">
        <v>105</v>
      </c>
      <c r="B115" s="278" t="s">
        <v>236</v>
      </c>
      <c r="C115" s="279">
        <v>130.5</v>
      </c>
      <c r="D115" s="280">
        <v>132.98333333333332</v>
      </c>
      <c r="E115" s="280">
        <v>126.51666666666665</v>
      </c>
      <c r="F115" s="280">
        <v>122.53333333333333</v>
      </c>
      <c r="G115" s="280">
        <v>116.06666666666666</v>
      </c>
      <c r="H115" s="280">
        <v>136.96666666666664</v>
      </c>
      <c r="I115" s="280">
        <v>143.43333333333328</v>
      </c>
      <c r="J115" s="280">
        <v>147.41666666666663</v>
      </c>
      <c r="K115" s="278">
        <v>139.44999999999999</v>
      </c>
      <c r="L115" s="278">
        <v>129</v>
      </c>
      <c r="M115" s="278">
        <v>14.84815</v>
      </c>
    </row>
    <row r="116" spans="1:13">
      <c r="A116" s="269">
        <v>106</v>
      </c>
      <c r="B116" s="278" t="s">
        <v>88</v>
      </c>
      <c r="C116" s="279">
        <v>400.4</v>
      </c>
      <c r="D116" s="280">
        <v>402.68333333333339</v>
      </c>
      <c r="E116" s="280">
        <v>394.31666666666678</v>
      </c>
      <c r="F116" s="280">
        <v>388.23333333333341</v>
      </c>
      <c r="G116" s="280">
        <v>379.86666666666679</v>
      </c>
      <c r="H116" s="280">
        <v>408.76666666666677</v>
      </c>
      <c r="I116" s="280">
        <v>417.13333333333333</v>
      </c>
      <c r="J116" s="280">
        <v>423.21666666666675</v>
      </c>
      <c r="K116" s="278">
        <v>411.05</v>
      </c>
      <c r="L116" s="278">
        <v>396.6</v>
      </c>
      <c r="M116" s="278">
        <v>13.61181</v>
      </c>
    </row>
    <row r="117" spans="1:13">
      <c r="A117" s="269">
        <v>107</v>
      </c>
      <c r="B117" s="278" t="s">
        <v>348</v>
      </c>
      <c r="C117" s="279">
        <v>235.45</v>
      </c>
      <c r="D117" s="280">
        <v>234.76666666666665</v>
      </c>
      <c r="E117" s="280">
        <v>227.73333333333329</v>
      </c>
      <c r="F117" s="280">
        <v>220.01666666666665</v>
      </c>
      <c r="G117" s="280">
        <v>212.98333333333329</v>
      </c>
      <c r="H117" s="280">
        <v>242.48333333333329</v>
      </c>
      <c r="I117" s="280">
        <v>249.51666666666665</v>
      </c>
      <c r="J117" s="280">
        <v>257.23333333333329</v>
      </c>
      <c r="K117" s="278">
        <v>241.8</v>
      </c>
      <c r="L117" s="278">
        <v>227.05</v>
      </c>
      <c r="M117" s="278">
        <v>8.7209699999999994</v>
      </c>
    </row>
    <row r="118" spans="1:13">
      <c r="A118" s="269">
        <v>108</v>
      </c>
      <c r="B118" s="278" t="s">
        <v>89</v>
      </c>
      <c r="C118" s="279">
        <v>492.85</v>
      </c>
      <c r="D118" s="280">
        <v>491.76666666666665</v>
      </c>
      <c r="E118" s="280">
        <v>483.58333333333331</v>
      </c>
      <c r="F118" s="280">
        <v>474.31666666666666</v>
      </c>
      <c r="G118" s="280">
        <v>466.13333333333333</v>
      </c>
      <c r="H118" s="280">
        <v>501.0333333333333</v>
      </c>
      <c r="I118" s="280">
        <v>509.2166666666667</v>
      </c>
      <c r="J118" s="280">
        <v>518.48333333333335</v>
      </c>
      <c r="K118" s="278">
        <v>499.95</v>
      </c>
      <c r="L118" s="278">
        <v>482.5</v>
      </c>
      <c r="M118" s="278">
        <v>32.340620000000001</v>
      </c>
    </row>
    <row r="119" spans="1:13">
      <c r="A119" s="269">
        <v>109</v>
      </c>
      <c r="B119" s="278" t="s">
        <v>239</v>
      </c>
      <c r="C119" s="279">
        <v>540.04999999999995</v>
      </c>
      <c r="D119" s="280">
        <v>544.4</v>
      </c>
      <c r="E119" s="280">
        <v>533.79999999999995</v>
      </c>
      <c r="F119" s="280">
        <v>527.54999999999995</v>
      </c>
      <c r="G119" s="280">
        <v>516.94999999999993</v>
      </c>
      <c r="H119" s="280">
        <v>550.65</v>
      </c>
      <c r="I119" s="280">
        <v>561.25000000000011</v>
      </c>
      <c r="J119" s="280">
        <v>567.5</v>
      </c>
      <c r="K119" s="278">
        <v>555</v>
      </c>
      <c r="L119" s="278">
        <v>538.15</v>
      </c>
      <c r="M119" s="278">
        <v>2.6169899999999999</v>
      </c>
    </row>
    <row r="120" spans="1:13">
      <c r="A120" s="269">
        <v>110</v>
      </c>
      <c r="B120" s="278" t="s">
        <v>349</v>
      </c>
      <c r="C120" s="279">
        <v>81.150000000000006</v>
      </c>
      <c r="D120" s="280">
        <v>81.350000000000009</v>
      </c>
      <c r="E120" s="280">
        <v>79.800000000000011</v>
      </c>
      <c r="F120" s="280">
        <v>78.45</v>
      </c>
      <c r="G120" s="280">
        <v>76.900000000000006</v>
      </c>
      <c r="H120" s="280">
        <v>82.700000000000017</v>
      </c>
      <c r="I120" s="280">
        <v>84.25</v>
      </c>
      <c r="J120" s="280">
        <v>85.600000000000023</v>
      </c>
      <c r="K120" s="278">
        <v>82.9</v>
      </c>
      <c r="L120" s="278">
        <v>80</v>
      </c>
      <c r="M120" s="278">
        <v>1.3272299999999999</v>
      </c>
    </row>
    <row r="121" spans="1:13">
      <c r="A121" s="269">
        <v>111</v>
      </c>
      <c r="B121" s="278" t="s">
        <v>356</v>
      </c>
      <c r="C121" s="279">
        <v>272.25</v>
      </c>
      <c r="D121" s="280">
        <v>274.91666666666669</v>
      </c>
      <c r="E121" s="280">
        <v>267.33333333333337</v>
      </c>
      <c r="F121" s="280">
        <v>262.41666666666669</v>
      </c>
      <c r="G121" s="280">
        <v>254.83333333333337</v>
      </c>
      <c r="H121" s="280">
        <v>279.83333333333337</v>
      </c>
      <c r="I121" s="280">
        <v>287.41666666666674</v>
      </c>
      <c r="J121" s="280">
        <v>292.33333333333337</v>
      </c>
      <c r="K121" s="278">
        <v>282.5</v>
      </c>
      <c r="L121" s="278">
        <v>270</v>
      </c>
      <c r="M121" s="278">
        <v>2.2159599999999999</v>
      </c>
    </row>
    <row r="122" spans="1:13">
      <c r="A122" s="269">
        <v>112</v>
      </c>
      <c r="B122" s="278" t="s">
        <v>357</v>
      </c>
      <c r="C122" s="279">
        <v>86.55</v>
      </c>
      <c r="D122" s="280">
        <v>86.55</v>
      </c>
      <c r="E122" s="280">
        <v>86.55</v>
      </c>
      <c r="F122" s="280">
        <v>86.55</v>
      </c>
      <c r="G122" s="280">
        <v>86.55</v>
      </c>
      <c r="H122" s="280">
        <v>86.55</v>
      </c>
      <c r="I122" s="280">
        <v>86.55</v>
      </c>
      <c r="J122" s="280">
        <v>86.55</v>
      </c>
      <c r="K122" s="278">
        <v>86.55</v>
      </c>
      <c r="L122" s="278">
        <v>86.55</v>
      </c>
      <c r="M122" s="278">
        <v>0.24854000000000001</v>
      </c>
    </row>
    <row r="123" spans="1:13">
      <c r="A123" s="269">
        <v>113</v>
      </c>
      <c r="B123" s="278" t="s">
        <v>350</v>
      </c>
      <c r="C123" s="279">
        <v>95.65</v>
      </c>
      <c r="D123" s="280">
        <v>98.45</v>
      </c>
      <c r="E123" s="280">
        <v>91.2</v>
      </c>
      <c r="F123" s="280">
        <v>86.75</v>
      </c>
      <c r="G123" s="280">
        <v>79.5</v>
      </c>
      <c r="H123" s="280">
        <v>102.9</v>
      </c>
      <c r="I123" s="280">
        <v>110.15</v>
      </c>
      <c r="J123" s="280">
        <v>114.60000000000001</v>
      </c>
      <c r="K123" s="278">
        <v>105.7</v>
      </c>
      <c r="L123" s="278">
        <v>94</v>
      </c>
      <c r="M123" s="278">
        <v>28.55978</v>
      </c>
    </row>
    <row r="124" spans="1:13">
      <c r="A124" s="269">
        <v>114</v>
      </c>
      <c r="B124" s="278" t="s">
        <v>351</v>
      </c>
      <c r="C124" s="279">
        <v>283.5</v>
      </c>
      <c r="D124" s="280">
        <v>285.5</v>
      </c>
      <c r="E124" s="280">
        <v>273</v>
      </c>
      <c r="F124" s="280">
        <v>262.5</v>
      </c>
      <c r="G124" s="280">
        <v>250</v>
      </c>
      <c r="H124" s="280">
        <v>296</v>
      </c>
      <c r="I124" s="280">
        <v>308.5</v>
      </c>
      <c r="J124" s="280">
        <v>319</v>
      </c>
      <c r="K124" s="278">
        <v>298</v>
      </c>
      <c r="L124" s="278">
        <v>275</v>
      </c>
      <c r="M124" s="278">
        <v>3.7213799999999999</v>
      </c>
    </row>
    <row r="125" spans="1:13">
      <c r="A125" s="269">
        <v>115</v>
      </c>
      <c r="B125" s="278" t="s">
        <v>352</v>
      </c>
      <c r="C125" s="279">
        <v>460.9</v>
      </c>
      <c r="D125" s="280">
        <v>465.81666666666666</v>
      </c>
      <c r="E125" s="280">
        <v>455.08333333333331</v>
      </c>
      <c r="F125" s="280">
        <v>449.26666666666665</v>
      </c>
      <c r="G125" s="280">
        <v>438.5333333333333</v>
      </c>
      <c r="H125" s="280">
        <v>471.63333333333333</v>
      </c>
      <c r="I125" s="280">
        <v>482.36666666666667</v>
      </c>
      <c r="J125" s="280">
        <v>488.18333333333334</v>
      </c>
      <c r="K125" s="278">
        <v>476.55</v>
      </c>
      <c r="L125" s="278">
        <v>460</v>
      </c>
      <c r="M125" s="278">
        <v>3.5571199999999998</v>
      </c>
    </row>
    <row r="126" spans="1:13">
      <c r="A126" s="269">
        <v>116</v>
      </c>
      <c r="B126" s="278" t="s">
        <v>353</v>
      </c>
      <c r="C126" s="279">
        <v>72</v>
      </c>
      <c r="D126" s="280">
        <v>72.333333333333329</v>
      </c>
      <c r="E126" s="280">
        <v>69.86666666666666</v>
      </c>
      <c r="F126" s="280">
        <v>67.733333333333334</v>
      </c>
      <c r="G126" s="280">
        <v>65.266666666666666</v>
      </c>
      <c r="H126" s="280">
        <v>74.466666666666654</v>
      </c>
      <c r="I126" s="280">
        <v>76.933333333333323</v>
      </c>
      <c r="J126" s="280">
        <v>79.066666666666649</v>
      </c>
      <c r="K126" s="278">
        <v>74.8</v>
      </c>
      <c r="L126" s="278">
        <v>70.2</v>
      </c>
      <c r="M126" s="278">
        <v>21.573049999999999</v>
      </c>
    </row>
    <row r="127" spans="1:13">
      <c r="A127" s="269">
        <v>117</v>
      </c>
      <c r="B127" s="278" t="s">
        <v>355</v>
      </c>
      <c r="C127" s="279">
        <v>13.05</v>
      </c>
      <c r="D127" s="280">
        <v>13.050000000000002</v>
      </c>
      <c r="E127" s="280">
        <v>13.050000000000004</v>
      </c>
      <c r="F127" s="280">
        <v>13.050000000000002</v>
      </c>
      <c r="G127" s="280">
        <v>13.050000000000004</v>
      </c>
      <c r="H127" s="280">
        <v>13.050000000000004</v>
      </c>
      <c r="I127" s="280">
        <v>13.05</v>
      </c>
      <c r="J127" s="280">
        <v>13.050000000000004</v>
      </c>
      <c r="K127" s="278">
        <v>13.05</v>
      </c>
      <c r="L127" s="278">
        <v>13.05</v>
      </c>
      <c r="M127" s="278">
        <v>1.79111</v>
      </c>
    </row>
    <row r="128" spans="1:13">
      <c r="A128" s="269">
        <v>118</v>
      </c>
      <c r="B128" s="278" t="s">
        <v>91</v>
      </c>
      <c r="C128" s="279">
        <v>4.55</v>
      </c>
      <c r="D128" s="280">
        <v>4.4666666666666659</v>
      </c>
      <c r="E128" s="280">
        <v>4.383333333333332</v>
      </c>
      <c r="F128" s="280">
        <v>4.2166666666666659</v>
      </c>
      <c r="G128" s="280">
        <v>4.133333333333332</v>
      </c>
      <c r="H128" s="280">
        <v>4.633333333333332</v>
      </c>
      <c r="I128" s="280">
        <v>4.7166666666666659</v>
      </c>
      <c r="J128" s="280">
        <v>4.883333333333332</v>
      </c>
      <c r="K128" s="278">
        <v>4.55</v>
      </c>
      <c r="L128" s="278">
        <v>4.3</v>
      </c>
      <c r="M128" s="278">
        <v>55.877920000000003</v>
      </c>
    </row>
    <row r="129" spans="1:13">
      <c r="A129" s="269">
        <v>119</v>
      </c>
      <c r="B129" s="278" t="s">
        <v>92</v>
      </c>
      <c r="C129" s="279">
        <v>2342.5500000000002</v>
      </c>
      <c r="D129" s="280">
        <v>2337.8666666666668</v>
      </c>
      <c r="E129" s="280">
        <v>2300.7333333333336</v>
      </c>
      <c r="F129" s="280">
        <v>2258.916666666667</v>
      </c>
      <c r="G129" s="280">
        <v>2221.7833333333338</v>
      </c>
      <c r="H129" s="280">
        <v>2379.6833333333334</v>
      </c>
      <c r="I129" s="280">
        <v>2416.8166666666666</v>
      </c>
      <c r="J129" s="280">
        <v>2458.6333333333332</v>
      </c>
      <c r="K129" s="278">
        <v>2375</v>
      </c>
      <c r="L129" s="278">
        <v>2296.0500000000002</v>
      </c>
      <c r="M129" s="278">
        <v>8.1777599999999993</v>
      </c>
    </row>
    <row r="130" spans="1:13">
      <c r="A130" s="269">
        <v>120</v>
      </c>
      <c r="B130" s="278" t="s">
        <v>358</v>
      </c>
      <c r="C130" s="279">
        <v>3966.1</v>
      </c>
      <c r="D130" s="280">
        <v>3934.7000000000003</v>
      </c>
      <c r="E130" s="280">
        <v>3854.4000000000005</v>
      </c>
      <c r="F130" s="280">
        <v>3742.7000000000003</v>
      </c>
      <c r="G130" s="280">
        <v>3662.4000000000005</v>
      </c>
      <c r="H130" s="280">
        <v>4046.4000000000005</v>
      </c>
      <c r="I130" s="280">
        <v>4126.7000000000007</v>
      </c>
      <c r="J130" s="280">
        <v>4238.4000000000005</v>
      </c>
      <c r="K130" s="278">
        <v>4015</v>
      </c>
      <c r="L130" s="278">
        <v>3823</v>
      </c>
      <c r="M130" s="278">
        <v>0.25830999999999998</v>
      </c>
    </row>
    <row r="131" spans="1:13">
      <c r="A131" s="269">
        <v>121</v>
      </c>
      <c r="B131" s="278" t="s">
        <v>94</v>
      </c>
      <c r="C131" s="279">
        <v>134.4</v>
      </c>
      <c r="D131" s="280">
        <v>135.05000000000001</v>
      </c>
      <c r="E131" s="280">
        <v>130.65000000000003</v>
      </c>
      <c r="F131" s="280">
        <v>126.90000000000003</v>
      </c>
      <c r="G131" s="280">
        <v>122.50000000000006</v>
      </c>
      <c r="H131" s="280">
        <v>138.80000000000001</v>
      </c>
      <c r="I131" s="280">
        <v>143.19999999999999</v>
      </c>
      <c r="J131" s="280">
        <v>146.94999999999999</v>
      </c>
      <c r="K131" s="278">
        <v>139.44999999999999</v>
      </c>
      <c r="L131" s="278">
        <v>131.30000000000001</v>
      </c>
      <c r="M131" s="278">
        <v>181.61265</v>
      </c>
    </row>
    <row r="132" spans="1:13">
      <c r="A132" s="269">
        <v>122</v>
      </c>
      <c r="B132" s="278" t="s">
        <v>232</v>
      </c>
      <c r="C132" s="279">
        <v>2256.25</v>
      </c>
      <c r="D132" s="280">
        <v>2230.4333333333334</v>
      </c>
      <c r="E132" s="280">
        <v>2175.8666666666668</v>
      </c>
      <c r="F132" s="280">
        <v>2095.4833333333336</v>
      </c>
      <c r="G132" s="280">
        <v>2040.916666666667</v>
      </c>
      <c r="H132" s="280">
        <v>2310.8166666666666</v>
      </c>
      <c r="I132" s="280">
        <v>2365.3833333333332</v>
      </c>
      <c r="J132" s="280">
        <v>2445.7666666666664</v>
      </c>
      <c r="K132" s="278">
        <v>2285</v>
      </c>
      <c r="L132" s="278">
        <v>2150.0500000000002</v>
      </c>
      <c r="M132" s="278">
        <v>2.7475499999999999</v>
      </c>
    </row>
    <row r="133" spans="1:13">
      <c r="A133" s="269">
        <v>123</v>
      </c>
      <c r="B133" s="278" t="s">
        <v>95</v>
      </c>
      <c r="C133" s="279">
        <v>3844.75</v>
      </c>
      <c r="D133" s="280">
        <v>3860</v>
      </c>
      <c r="E133" s="280">
        <v>3795.05</v>
      </c>
      <c r="F133" s="280">
        <v>3745.3500000000004</v>
      </c>
      <c r="G133" s="280">
        <v>3680.4000000000005</v>
      </c>
      <c r="H133" s="280">
        <v>3909.7</v>
      </c>
      <c r="I133" s="280">
        <v>3974.6499999999996</v>
      </c>
      <c r="J133" s="280">
        <v>4024.3499999999995</v>
      </c>
      <c r="K133" s="278">
        <v>3924.95</v>
      </c>
      <c r="L133" s="278">
        <v>3810.3</v>
      </c>
      <c r="M133" s="278">
        <v>14.988020000000001</v>
      </c>
    </row>
    <row r="134" spans="1:13">
      <c r="A134" s="269">
        <v>124</v>
      </c>
      <c r="B134" s="278" t="s">
        <v>1265</v>
      </c>
      <c r="C134" s="279">
        <v>466.05</v>
      </c>
      <c r="D134" s="280">
        <v>467.34999999999997</v>
      </c>
      <c r="E134" s="280">
        <v>459.74999999999994</v>
      </c>
      <c r="F134" s="280">
        <v>453.45</v>
      </c>
      <c r="G134" s="280">
        <v>445.84999999999997</v>
      </c>
      <c r="H134" s="280">
        <v>473.64999999999992</v>
      </c>
      <c r="I134" s="280">
        <v>481.24999999999994</v>
      </c>
      <c r="J134" s="280">
        <v>487.5499999999999</v>
      </c>
      <c r="K134" s="278">
        <v>474.95</v>
      </c>
      <c r="L134" s="278">
        <v>461.05</v>
      </c>
      <c r="M134" s="278">
        <v>0.23932</v>
      </c>
    </row>
    <row r="135" spans="1:13">
      <c r="A135" s="269">
        <v>125</v>
      </c>
      <c r="B135" s="278" t="s">
        <v>240</v>
      </c>
      <c r="C135" s="279">
        <v>39.299999999999997</v>
      </c>
      <c r="D135" s="280">
        <v>38.800000000000004</v>
      </c>
      <c r="E135" s="280">
        <v>37.600000000000009</v>
      </c>
      <c r="F135" s="280">
        <v>35.900000000000006</v>
      </c>
      <c r="G135" s="280">
        <v>34.70000000000001</v>
      </c>
      <c r="H135" s="280">
        <v>40.500000000000007</v>
      </c>
      <c r="I135" s="280">
        <v>41.70000000000001</v>
      </c>
      <c r="J135" s="280">
        <v>43.400000000000006</v>
      </c>
      <c r="K135" s="278">
        <v>40</v>
      </c>
      <c r="L135" s="278">
        <v>37.1</v>
      </c>
      <c r="M135" s="278">
        <v>56.887540000000001</v>
      </c>
    </row>
    <row r="136" spans="1:13">
      <c r="A136" s="269">
        <v>126</v>
      </c>
      <c r="B136" s="278" t="s">
        <v>96</v>
      </c>
      <c r="C136" s="279">
        <v>14214.45</v>
      </c>
      <c r="D136" s="280">
        <v>14358.366666666669</v>
      </c>
      <c r="E136" s="280">
        <v>13916.383333333337</v>
      </c>
      <c r="F136" s="280">
        <v>13618.316666666668</v>
      </c>
      <c r="G136" s="280">
        <v>13176.333333333336</v>
      </c>
      <c r="H136" s="280">
        <v>14656.433333333338</v>
      </c>
      <c r="I136" s="280">
        <v>15098.416666666668</v>
      </c>
      <c r="J136" s="280">
        <v>15396.483333333339</v>
      </c>
      <c r="K136" s="278">
        <v>14800.35</v>
      </c>
      <c r="L136" s="278">
        <v>14060.3</v>
      </c>
      <c r="M136" s="278">
        <v>2.9997699999999998</v>
      </c>
    </row>
    <row r="137" spans="1:13">
      <c r="A137" s="269">
        <v>127</v>
      </c>
      <c r="B137" s="278" t="s">
        <v>360</v>
      </c>
      <c r="C137" s="279">
        <v>149.6</v>
      </c>
      <c r="D137" s="280">
        <v>146.31666666666666</v>
      </c>
      <c r="E137" s="280">
        <v>140.28333333333333</v>
      </c>
      <c r="F137" s="280">
        <v>130.96666666666667</v>
      </c>
      <c r="G137" s="280">
        <v>124.93333333333334</v>
      </c>
      <c r="H137" s="280">
        <v>155.63333333333333</v>
      </c>
      <c r="I137" s="280">
        <v>161.66666666666663</v>
      </c>
      <c r="J137" s="280">
        <v>170.98333333333332</v>
      </c>
      <c r="K137" s="278">
        <v>152.35</v>
      </c>
      <c r="L137" s="278">
        <v>137</v>
      </c>
      <c r="M137" s="278">
        <v>5.7492999999999999</v>
      </c>
    </row>
    <row r="138" spans="1:13">
      <c r="A138" s="269">
        <v>128</v>
      </c>
      <c r="B138" s="278" t="s">
        <v>361</v>
      </c>
      <c r="C138" s="279">
        <v>79.45</v>
      </c>
      <c r="D138" s="280">
        <v>78.13333333333334</v>
      </c>
      <c r="E138" s="280">
        <v>73.566666666666677</v>
      </c>
      <c r="F138" s="280">
        <v>67.683333333333337</v>
      </c>
      <c r="G138" s="280">
        <v>63.116666666666674</v>
      </c>
      <c r="H138" s="280">
        <v>84.01666666666668</v>
      </c>
      <c r="I138" s="280">
        <v>88.583333333333343</v>
      </c>
      <c r="J138" s="280">
        <v>94.466666666666683</v>
      </c>
      <c r="K138" s="278">
        <v>82.7</v>
      </c>
      <c r="L138" s="278">
        <v>72.25</v>
      </c>
      <c r="M138" s="278">
        <v>1.01074</v>
      </c>
    </row>
    <row r="139" spans="1:13">
      <c r="A139" s="269">
        <v>129</v>
      </c>
      <c r="B139" s="278" t="s">
        <v>362</v>
      </c>
      <c r="C139" s="279">
        <v>131.4</v>
      </c>
      <c r="D139" s="280">
        <v>134.13333333333333</v>
      </c>
      <c r="E139" s="280">
        <v>128.26666666666665</v>
      </c>
      <c r="F139" s="280">
        <v>125.13333333333333</v>
      </c>
      <c r="G139" s="280">
        <v>119.26666666666665</v>
      </c>
      <c r="H139" s="280">
        <v>137.26666666666665</v>
      </c>
      <c r="I139" s="280">
        <v>143.13333333333333</v>
      </c>
      <c r="J139" s="280">
        <v>146.26666666666665</v>
      </c>
      <c r="K139" s="278">
        <v>140</v>
      </c>
      <c r="L139" s="278">
        <v>131</v>
      </c>
      <c r="M139" s="278">
        <v>1.0140199999999999</v>
      </c>
    </row>
    <row r="140" spans="1:13">
      <c r="A140" s="269">
        <v>130</v>
      </c>
      <c r="B140" s="278" t="s">
        <v>241</v>
      </c>
      <c r="C140" s="279">
        <v>209.7</v>
      </c>
      <c r="D140" s="280">
        <v>212.23333333333335</v>
      </c>
      <c r="E140" s="280">
        <v>205.4666666666667</v>
      </c>
      <c r="F140" s="280">
        <v>201.23333333333335</v>
      </c>
      <c r="G140" s="280">
        <v>194.4666666666667</v>
      </c>
      <c r="H140" s="280">
        <v>216.4666666666667</v>
      </c>
      <c r="I140" s="280">
        <v>223.23333333333335</v>
      </c>
      <c r="J140" s="280">
        <v>227.4666666666667</v>
      </c>
      <c r="K140" s="278">
        <v>219</v>
      </c>
      <c r="L140" s="278">
        <v>208</v>
      </c>
      <c r="M140" s="278">
        <v>5.181</v>
      </c>
    </row>
    <row r="141" spans="1:13">
      <c r="A141" s="269">
        <v>131</v>
      </c>
      <c r="B141" s="278" t="s">
        <v>242</v>
      </c>
      <c r="C141" s="279">
        <v>602.75</v>
      </c>
      <c r="D141" s="280">
        <v>610.91666666666663</v>
      </c>
      <c r="E141" s="280">
        <v>581.83333333333326</v>
      </c>
      <c r="F141" s="280">
        <v>560.91666666666663</v>
      </c>
      <c r="G141" s="280">
        <v>531.83333333333326</v>
      </c>
      <c r="H141" s="280">
        <v>631.83333333333326</v>
      </c>
      <c r="I141" s="280">
        <v>660.91666666666652</v>
      </c>
      <c r="J141" s="280">
        <v>681.83333333333326</v>
      </c>
      <c r="K141" s="278">
        <v>640</v>
      </c>
      <c r="L141" s="278">
        <v>590</v>
      </c>
      <c r="M141" s="278">
        <v>8.0921699999999994</v>
      </c>
    </row>
    <row r="142" spans="1:13">
      <c r="A142" s="269">
        <v>132</v>
      </c>
      <c r="B142" s="278" t="s">
        <v>243</v>
      </c>
      <c r="C142" s="279">
        <v>68.8</v>
      </c>
      <c r="D142" s="280">
        <v>68.249999999999986</v>
      </c>
      <c r="E142" s="280">
        <v>65.899999999999977</v>
      </c>
      <c r="F142" s="280">
        <v>62.999999999999986</v>
      </c>
      <c r="G142" s="280">
        <v>60.649999999999977</v>
      </c>
      <c r="H142" s="280">
        <v>71.149999999999977</v>
      </c>
      <c r="I142" s="280">
        <v>73.499999999999972</v>
      </c>
      <c r="J142" s="280">
        <v>76.399999999999977</v>
      </c>
      <c r="K142" s="278">
        <v>70.599999999999994</v>
      </c>
      <c r="L142" s="278">
        <v>65.349999999999994</v>
      </c>
      <c r="M142" s="278">
        <v>40.867190000000001</v>
      </c>
    </row>
    <row r="143" spans="1:13">
      <c r="A143" s="269">
        <v>133</v>
      </c>
      <c r="B143" s="278" t="s">
        <v>97</v>
      </c>
      <c r="C143" s="279">
        <v>52.4</v>
      </c>
      <c r="D143" s="280">
        <v>53.166666666666664</v>
      </c>
      <c r="E143" s="280">
        <v>50.333333333333329</v>
      </c>
      <c r="F143" s="280">
        <v>48.266666666666666</v>
      </c>
      <c r="G143" s="280">
        <v>45.43333333333333</v>
      </c>
      <c r="H143" s="280">
        <v>55.233333333333327</v>
      </c>
      <c r="I143" s="280">
        <v>58.066666666666656</v>
      </c>
      <c r="J143" s="280">
        <v>60.133333333333326</v>
      </c>
      <c r="K143" s="278">
        <v>56</v>
      </c>
      <c r="L143" s="278">
        <v>51.1</v>
      </c>
      <c r="M143" s="278">
        <v>255.13733999999999</v>
      </c>
    </row>
    <row r="144" spans="1:13">
      <c r="A144" s="269">
        <v>134</v>
      </c>
      <c r="B144" s="278" t="s">
        <v>363</v>
      </c>
      <c r="C144" s="279">
        <v>482.35</v>
      </c>
      <c r="D144" s="280">
        <v>484.11666666666662</v>
      </c>
      <c r="E144" s="280">
        <v>473.33333333333326</v>
      </c>
      <c r="F144" s="280">
        <v>464.31666666666666</v>
      </c>
      <c r="G144" s="280">
        <v>453.5333333333333</v>
      </c>
      <c r="H144" s="280">
        <v>493.13333333333321</v>
      </c>
      <c r="I144" s="280">
        <v>503.91666666666663</v>
      </c>
      <c r="J144" s="280">
        <v>512.93333333333317</v>
      </c>
      <c r="K144" s="278">
        <v>494.9</v>
      </c>
      <c r="L144" s="278">
        <v>475.1</v>
      </c>
      <c r="M144" s="278">
        <v>0.18984000000000001</v>
      </c>
    </row>
    <row r="145" spans="1:13">
      <c r="A145" s="269">
        <v>135</v>
      </c>
      <c r="B145" s="278" t="s">
        <v>98</v>
      </c>
      <c r="C145" s="279">
        <v>746.1</v>
      </c>
      <c r="D145" s="280">
        <v>744.1</v>
      </c>
      <c r="E145" s="280">
        <v>727.55000000000007</v>
      </c>
      <c r="F145" s="280">
        <v>709</v>
      </c>
      <c r="G145" s="280">
        <v>692.45</v>
      </c>
      <c r="H145" s="280">
        <v>762.65000000000009</v>
      </c>
      <c r="I145" s="280">
        <v>779.2</v>
      </c>
      <c r="J145" s="280">
        <v>797.75000000000011</v>
      </c>
      <c r="K145" s="278">
        <v>760.65</v>
      </c>
      <c r="L145" s="278">
        <v>725.55</v>
      </c>
      <c r="M145" s="278">
        <v>28.193159999999999</v>
      </c>
    </row>
    <row r="146" spans="1:13">
      <c r="A146" s="269">
        <v>136</v>
      </c>
      <c r="B146" s="278" t="s">
        <v>364</v>
      </c>
      <c r="C146" s="279">
        <v>178</v>
      </c>
      <c r="D146" s="280">
        <v>176.51666666666665</v>
      </c>
      <c r="E146" s="280">
        <v>173.1333333333333</v>
      </c>
      <c r="F146" s="280">
        <v>168.26666666666665</v>
      </c>
      <c r="G146" s="280">
        <v>164.8833333333333</v>
      </c>
      <c r="H146" s="280">
        <v>181.3833333333333</v>
      </c>
      <c r="I146" s="280">
        <v>184.76666666666662</v>
      </c>
      <c r="J146" s="280">
        <v>189.6333333333333</v>
      </c>
      <c r="K146" s="278">
        <v>179.9</v>
      </c>
      <c r="L146" s="278">
        <v>171.65</v>
      </c>
      <c r="M146" s="278">
        <v>0.82376000000000005</v>
      </c>
    </row>
    <row r="147" spans="1:13">
      <c r="A147" s="269">
        <v>137</v>
      </c>
      <c r="B147" s="278" t="s">
        <v>99</v>
      </c>
      <c r="C147" s="279">
        <v>149.75</v>
      </c>
      <c r="D147" s="280">
        <v>150.48333333333332</v>
      </c>
      <c r="E147" s="280">
        <v>146.06666666666663</v>
      </c>
      <c r="F147" s="280">
        <v>142.38333333333333</v>
      </c>
      <c r="G147" s="280">
        <v>137.96666666666664</v>
      </c>
      <c r="H147" s="280">
        <v>154.16666666666663</v>
      </c>
      <c r="I147" s="280">
        <v>158.58333333333331</v>
      </c>
      <c r="J147" s="280">
        <v>162.26666666666662</v>
      </c>
      <c r="K147" s="278">
        <v>154.9</v>
      </c>
      <c r="L147" s="278">
        <v>146.80000000000001</v>
      </c>
      <c r="M147" s="278">
        <v>63.745139999999999</v>
      </c>
    </row>
    <row r="148" spans="1:13">
      <c r="A148" s="269">
        <v>138</v>
      </c>
      <c r="B148" s="278" t="s">
        <v>244</v>
      </c>
      <c r="C148" s="279">
        <v>7.75</v>
      </c>
      <c r="D148" s="280">
        <v>7.75</v>
      </c>
      <c r="E148" s="280">
        <v>7.75</v>
      </c>
      <c r="F148" s="280">
        <v>7.75</v>
      </c>
      <c r="G148" s="280">
        <v>7.75</v>
      </c>
      <c r="H148" s="280">
        <v>7.75</v>
      </c>
      <c r="I148" s="280">
        <v>7.75</v>
      </c>
      <c r="J148" s="280">
        <v>7.75</v>
      </c>
      <c r="K148" s="278">
        <v>7.75</v>
      </c>
      <c r="L148" s="278">
        <v>7.75</v>
      </c>
      <c r="M148" s="278">
        <v>1.98702</v>
      </c>
    </row>
    <row r="149" spans="1:13">
      <c r="A149" s="269">
        <v>139</v>
      </c>
      <c r="B149" s="278" t="s">
        <v>365</v>
      </c>
      <c r="C149" s="279">
        <v>237.3</v>
      </c>
      <c r="D149" s="280">
        <v>237.98333333333335</v>
      </c>
      <c r="E149" s="280">
        <v>233.06666666666669</v>
      </c>
      <c r="F149" s="280">
        <v>228.83333333333334</v>
      </c>
      <c r="G149" s="280">
        <v>223.91666666666669</v>
      </c>
      <c r="H149" s="280">
        <v>242.2166666666667</v>
      </c>
      <c r="I149" s="280">
        <v>247.13333333333333</v>
      </c>
      <c r="J149" s="280">
        <v>251.3666666666667</v>
      </c>
      <c r="K149" s="278">
        <v>242.9</v>
      </c>
      <c r="L149" s="278">
        <v>233.75</v>
      </c>
      <c r="M149" s="278">
        <v>1.15069</v>
      </c>
    </row>
    <row r="150" spans="1:13">
      <c r="A150" s="269">
        <v>140</v>
      </c>
      <c r="B150" s="278" t="s">
        <v>100</v>
      </c>
      <c r="C150" s="279">
        <v>46.05</v>
      </c>
      <c r="D150" s="280">
        <v>46.283333333333331</v>
      </c>
      <c r="E150" s="280">
        <v>45.066666666666663</v>
      </c>
      <c r="F150" s="280">
        <v>44.083333333333329</v>
      </c>
      <c r="G150" s="280">
        <v>42.86666666666666</v>
      </c>
      <c r="H150" s="280">
        <v>47.266666666666666</v>
      </c>
      <c r="I150" s="280">
        <v>48.483333333333334</v>
      </c>
      <c r="J150" s="280">
        <v>49.466666666666669</v>
      </c>
      <c r="K150" s="278">
        <v>47.5</v>
      </c>
      <c r="L150" s="278">
        <v>45.3</v>
      </c>
      <c r="M150" s="278">
        <v>314.14510999999999</v>
      </c>
    </row>
    <row r="151" spans="1:13">
      <c r="A151" s="269">
        <v>141</v>
      </c>
      <c r="B151" s="278" t="s">
        <v>368</v>
      </c>
      <c r="C151" s="279">
        <v>256.8</v>
      </c>
      <c r="D151" s="280">
        <v>253.6166666666667</v>
      </c>
      <c r="E151" s="280">
        <v>249.63333333333338</v>
      </c>
      <c r="F151" s="280">
        <v>242.46666666666667</v>
      </c>
      <c r="G151" s="280">
        <v>238.48333333333335</v>
      </c>
      <c r="H151" s="280">
        <v>260.78333333333342</v>
      </c>
      <c r="I151" s="280">
        <v>264.76666666666671</v>
      </c>
      <c r="J151" s="280">
        <v>271.93333333333345</v>
      </c>
      <c r="K151" s="278">
        <v>257.60000000000002</v>
      </c>
      <c r="L151" s="278">
        <v>246.45</v>
      </c>
      <c r="M151" s="278">
        <v>0.76436999999999999</v>
      </c>
    </row>
    <row r="152" spans="1:13">
      <c r="A152" s="269">
        <v>142</v>
      </c>
      <c r="B152" s="278" t="s">
        <v>367</v>
      </c>
      <c r="C152" s="279">
        <v>2118.1</v>
      </c>
      <c r="D152" s="280">
        <v>2118.7166666666667</v>
      </c>
      <c r="E152" s="280">
        <v>2097.4333333333334</v>
      </c>
      <c r="F152" s="280">
        <v>2076.7666666666669</v>
      </c>
      <c r="G152" s="280">
        <v>2055.4833333333336</v>
      </c>
      <c r="H152" s="280">
        <v>2139.3833333333332</v>
      </c>
      <c r="I152" s="280">
        <v>2160.666666666667</v>
      </c>
      <c r="J152" s="280">
        <v>2181.333333333333</v>
      </c>
      <c r="K152" s="278">
        <v>2140</v>
      </c>
      <c r="L152" s="278">
        <v>2098.0500000000002</v>
      </c>
      <c r="M152" s="278">
        <v>3.1649999999999998E-2</v>
      </c>
    </row>
    <row r="153" spans="1:13">
      <c r="A153" s="269">
        <v>143</v>
      </c>
      <c r="B153" s="278" t="s">
        <v>369</v>
      </c>
      <c r="C153" s="279">
        <v>430.65</v>
      </c>
      <c r="D153" s="280">
        <v>432.18333333333334</v>
      </c>
      <c r="E153" s="280">
        <v>423.4666666666667</v>
      </c>
      <c r="F153" s="280">
        <v>416.28333333333336</v>
      </c>
      <c r="G153" s="280">
        <v>407.56666666666672</v>
      </c>
      <c r="H153" s="280">
        <v>439.36666666666667</v>
      </c>
      <c r="I153" s="280">
        <v>448.08333333333326</v>
      </c>
      <c r="J153" s="280">
        <v>455.26666666666665</v>
      </c>
      <c r="K153" s="278">
        <v>440.9</v>
      </c>
      <c r="L153" s="278">
        <v>425</v>
      </c>
      <c r="M153" s="278">
        <v>0.25491000000000003</v>
      </c>
    </row>
    <row r="154" spans="1:13">
      <c r="A154" s="269">
        <v>144</v>
      </c>
      <c r="B154" s="278" t="s">
        <v>372</v>
      </c>
      <c r="C154" s="279">
        <v>128.44999999999999</v>
      </c>
      <c r="D154" s="280">
        <v>128.44999999999999</v>
      </c>
      <c r="E154" s="280">
        <v>128.44999999999999</v>
      </c>
      <c r="F154" s="280">
        <v>128.44999999999999</v>
      </c>
      <c r="G154" s="280">
        <v>128.44999999999999</v>
      </c>
      <c r="H154" s="280">
        <v>128.44999999999999</v>
      </c>
      <c r="I154" s="280">
        <v>128.44999999999999</v>
      </c>
      <c r="J154" s="280">
        <v>128.44999999999999</v>
      </c>
      <c r="K154" s="278">
        <v>128.44999999999999</v>
      </c>
      <c r="L154" s="278">
        <v>128.44999999999999</v>
      </c>
      <c r="M154" s="278">
        <v>7.2910000000000003E-2</v>
      </c>
    </row>
    <row r="155" spans="1:13">
      <c r="A155" s="269">
        <v>145</v>
      </c>
      <c r="B155" s="278" t="s">
        <v>366</v>
      </c>
      <c r="C155" s="279">
        <v>366.55</v>
      </c>
      <c r="D155" s="280">
        <v>352.16666666666669</v>
      </c>
      <c r="E155" s="280">
        <v>334.58333333333337</v>
      </c>
      <c r="F155" s="280">
        <v>302.61666666666667</v>
      </c>
      <c r="G155" s="280">
        <v>285.03333333333336</v>
      </c>
      <c r="H155" s="280">
        <v>384.13333333333338</v>
      </c>
      <c r="I155" s="280">
        <v>401.71666666666675</v>
      </c>
      <c r="J155" s="280">
        <v>433.68333333333339</v>
      </c>
      <c r="K155" s="278">
        <v>369.75</v>
      </c>
      <c r="L155" s="278">
        <v>320.2</v>
      </c>
      <c r="M155" s="278">
        <v>2.0969999999999999E-2</v>
      </c>
    </row>
    <row r="156" spans="1:13">
      <c r="A156" s="269">
        <v>146</v>
      </c>
      <c r="B156" s="278" t="s">
        <v>371</v>
      </c>
      <c r="C156" s="279">
        <v>122.65</v>
      </c>
      <c r="D156" s="280">
        <v>121.85000000000001</v>
      </c>
      <c r="E156" s="280">
        <v>119.30000000000001</v>
      </c>
      <c r="F156" s="280">
        <v>115.95</v>
      </c>
      <c r="G156" s="280">
        <v>113.4</v>
      </c>
      <c r="H156" s="280">
        <v>125.20000000000002</v>
      </c>
      <c r="I156" s="280">
        <v>127.75</v>
      </c>
      <c r="J156" s="280">
        <v>131.10000000000002</v>
      </c>
      <c r="K156" s="278">
        <v>124.4</v>
      </c>
      <c r="L156" s="278">
        <v>118.5</v>
      </c>
      <c r="M156" s="278">
        <v>20.485749999999999</v>
      </c>
    </row>
    <row r="157" spans="1:13">
      <c r="A157" s="269">
        <v>147</v>
      </c>
      <c r="B157" s="278" t="s">
        <v>245</v>
      </c>
      <c r="C157" s="279">
        <v>84.45</v>
      </c>
      <c r="D157" s="280">
        <v>84.45</v>
      </c>
      <c r="E157" s="280">
        <v>84.45</v>
      </c>
      <c r="F157" s="280">
        <v>84.45</v>
      </c>
      <c r="G157" s="280">
        <v>84.45</v>
      </c>
      <c r="H157" s="280">
        <v>84.45</v>
      </c>
      <c r="I157" s="280">
        <v>84.45</v>
      </c>
      <c r="J157" s="280">
        <v>84.45</v>
      </c>
      <c r="K157" s="278">
        <v>84.45</v>
      </c>
      <c r="L157" s="278">
        <v>84.45</v>
      </c>
      <c r="M157" s="278">
        <v>0.57059000000000004</v>
      </c>
    </row>
    <row r="158" spans="1:13">
      <c r="A158" s="269">
        <v>148</v>
      </c>
      <c r="B158" s="278" t="s">
        <v>370</v>
      </c>
      <c r="C158" s="279">
        <v>36.799999999999997</v>
      </c>
      <c r="D158" s="280">
        <v>37.749999999999993</v>
      </c>
      <c r="E158" s="280">
        <v>35.599999999999987</v>
      </c>
      <c r="F158" s="280">
        <v>34.399999999999991</v>
      </c>
      <c r="G158" s="280">
        <v>32.249999999999986</v>
      </c>
      <c r="H158" s="280">
        <v>38.949999999999989</v>
      </c>
      <c r="I158" s="280">
        <v>41.099999999999994</v>
      </c>
      <c r="J158" s="280">
        <v>42.29999999999999</v>
      </c>
      <c r="K158" s="278">
        <v>39.9</v>
      </c>
      <c r="L158" s="278">
        <v>36.549999999999997</v>
      </c>
      <c r="M158" s="278">
        <v>12.978059999999999</v>
      </c>
    </row>
    <row r="159" spans="1:13">
      <c r="A159" s="269">
        <v>149</v>
      </c>
      <c r="B159" s="278" t="s">
        <v>101</v>
      </c>
      <c r="C159" s="279">
        <v>87.4</v>
      </c>
      <c r="D159" s="280">
        <v>88.399999999999991</v>
      </c>
      <c r="E159" s="280">
        <v>85.799999999999983</v>
      </c>
      <c r="F159" s="280">
        <v>84.199999999999989</v>
      </c>
      <c r="G159" s="280">
        <v>81.59999999999998</v>
      </c>
      <c r="H159" s="280">
        <v>89.999999999999986</v>
      </c>
      <c r="I159" s="280">
        <v>92.59999999999998</v>
      </c>
      <c r="J159" s="280">
        <v>94.199999999999989</v>
      </c>
      <c r="K159" s="278">
        <v>91</v>
      </c>
      <c r="L159" s="278">
        <v>86.8</v>
      </c>
      <c r="M159" s="278">
        <v>115.50951999999999</v>
      </c>
    </row>
    <row r="160" spans="1:13">
      <c r="A160" s="269">
        <v>150</v>
      </c>
      <c r="B160" s="278" t="s">
        <v>376</v>
      </c>
      <c r="C160" s="279">
        <v>1363.8</v>
      </c>
      <c r="D160" s="280">
        <v>1361.3500000000001</v>
      </c>
      <c r="E160" s="280">
        <v>1347.4500000000003</v>
      </c>
      <c r="F160" s="280">
        <v>1331.1000000000001</v>
      </c>
      <c r="G160" s="280">
        <v>1317.2000000000003</v>
      </c>
      <c r="H160" s="280">
        <v>1377.7000000000003</v>
      </c>
      <c r="I160" s="280">
        <v>1391.6000000000004</v>
      </c>
      <c r="J160" s="280">
        <v>1407.9500000000003</v>
      </c>
      <c r="K160" s="278">
        <v>1375.25</v>
      </c>
      <c r="L160" s="278">
        <v>1345</v>
      </c>
      <c r="M160" s="278">
        <v>0.12884000000000001</v>
      </c>
    </row>
    <row r="161" spans="1:13">
      <c r="A161" s="269">
        <v>151</v>
      </c>
      <c r="B161" s="278" t="s">
        <v>377</v>
      </c>
      <c r="C161" s="279">
        <v>1183.3499999999999</v>
      </c>
      <c r="D161" s="280">
        <v>1188.6666666666667</v>
      </c>
      <c r="E161" s="280">
        <v>1167.3333333333335</v>
      </c>
      <c r="F161" s="280">
        <v>1151.3166666666668</v>
      </c>
      <c r="G161" s="280">
        <v>1129.9833333333336</v>
      </c>
      <c r="H161" s="280">
        <v>1204.6833333333334</v>
      </c>
      <c r="I161" s="280">
        <v>1226.0166666666669</v>
      </c>
      <c r="J161" s="280">
        <v>1242.0333333333333</v>
      </c>
      <c r="K161" s="278">
        <v>1210</v>
      </c>
      <c r="L161" s="278">
        <v>1172.6500000000001</v>
      </c>
      <c r="M161" s="278">
        <v>6.5750000000000003E-2</v>
      </c>
    </row>
    <row r="162" spans="1:13">
      <c r="A162" s="269">
        <v>152</v>
      </c>
      <c r="B162" s="278" t="s">
        <v>378</v>
      </c>
      <c r="C162" s="279">
        <v>9.6999999999999993</v>
      </c>
      <c r="D162" s="280">
        <v>9.6999999999999993</v>
      </c>
      <c r="E162" s="280">
        <v>9.6999999999999993</v>
      </c>
      <c r="F162" s="280">
        <v>9.6999999999999993</v>
      </c>
      <c r="G162" s="280">
        <v>9.6999999999999993</v>
      </c>
      <c r="H162" s="280">
        <v>9.6999999999999993</v>
      </c>
      <c r="I162" s="280">
        <v>9.6999999999999993</v>
      </c>
      <c r="J162" s="280">
        <v>9.6999999999999993</v>
      </c>
      <c r="K162" s="278">
        <v>9.6999999999999993</v>
      </c>
      <c r="L162" s="278">
        <v>9.6999999999999993</v>
      </c>
      <c r="M162" s="278">
        <v>1.18872</v>
      </c>
    </row>
    <row r="163" spans="1:13">
      <c r="A163" s="269">
        <v>153</v>
      </c>
      <c r="B163" s="278" t="s">
        <v>373</v>
      </c>
      <c r="C163" s="279">
        <v>439.2</v>
      </c>
      <c r="D163" s="280">
        <v>440.06666666666666</v>
      </c>
      <c r="E163" s="280">
        <v>437.13333333333333</v>
      </c>
      <c r="F163" s="280">
        <v>435.06666666666666</v>
      </c>
      <c r="G163" s="280">
        <v>432.13333333333333</v>
      </c>
      <c r="H163" s="280">
        <v>442.13333333333333</v>
      </c>
      <c r="I163" s="280">
        <v>445.06666666666661</v>
      </c>
      <c r="J163" s="280">
        <v>447.13333333333333</v>
      </c>
      <c r="K163" s="278">
        <v>443</v>
      </c>
      <c r="L163" s="278">
        <v>438</v>
      </c>
      <c r="M163" s="278">
        <v>0.22062999999999999</v>
      </c>
    </row>
    <row r="164" spans="1:13">
      <c r="A164" s="269">
        <v>154</v>
      </c>
      <c r="B164" s="278" t="s">
        <v>383</v>
      </c>
      <c r="C164" s="279">
        <v>202.2</v>
      </c>
      <c r="D164" s="280">
        <v>206</v>
      </c>
      <c r="E164" s="280">
        <v>196</v>
      </c>
      <c r="F164" s="280">
        <v>189.8</v>
      </c>
      <c r="G164" s="280">
        <v>179.8</v>
      </c>
      <c r="H164" s="280">
        <v>212.2</v>
      </c>
      <c r="I164" s="280">
        <v>222.2</v>
      </c>
      <c r="J164" s="280">
        <v>228.39999999999998</v>
      </c>
      <c r="K164" s="278">
        <v>216</v>
      </c>
      <c r="L164" s="278">
        <v>199.8</v>
      </c>
      <c r="M164" s="278">
        <v>1.63889</v>
      </c>
    </row>
    <row r="165" spans="1:13">
      <c r="A165" s="269">
        <v>155</v>
      </c>
      <c r="B165" s="278" t="s">
        <v>374</v>
      </c>
      <c r="C165" s="279">
        <v>95.9</v>
      </c>
      <c r="D165" s="280">
        <v>95.8</v>
      </c>
      <c r="E165" s="280">
        <v>93.699999999999989</v>
      </c>
      <c r="F165" s="280">
        <v>91.499999999999986</v>
      </c>
      <c r="G165" s="280">
        <v>89.399999999999977</v>
      </c>
      <c r="H165" s="280">
        <v>98</v>
      </c>
      <c r="I165" s="280">
        <v>100.1</v>
      </c>
      <c r="J165" s="280">
        <v>102.30000000000001</v>
      </c>
      <c r="K165" s="278">
        <v>97.9</v>
      </c>
      <c r="L165" s="278">
        <v>93.6</v>
      </c>
      <c r="M165" s="278">
        <v>1.5008999999999999</v>
      </c>
    </row>
    <row r="166" spans="1:13">
      <c r="A166" s="269">
        <v>156</v>
      </c>
      <c r="B166" s="278" t="s">
        <v>375</v>
      </c>
      <c r="C166" s="279">
        <v>113.65</v>
      </c>
      <c r="D166" s="280">
        <v>114.55</v>
      </c>
      <c r="E166" s="280">
        <v>111.25</v>
      </c>
      <c r="F166" s="280">
        <v>108.85000000000001</v>
      </c>
      <c r="G166" s="280">
        <v>105.55000000000001</v>
      </c>
      <c r="H166" s="280">
        <v>116.94999999999999</v>
      </c>
      <c r="I166" s="280">
        <v>120.24999999999997</v>
      </c>
      <c r="J166" s="280">
        <v>122.64999999999998</v>
      </c>
      <c r="K166" s="278">
        <v>117.85</v>
      </c>
      <c r="L166" s="278">
        <v>112.15</v>
      </c>
      <c r="M166" s="278">
        <v>4.1484300000000003</v>
      </c>
    </row>
    <row r="167" spans="1:13">
      <c r="A167" s="269">
        <v>157</v>
      </c>
      <c r="B167" s="278" t="s">
        <v>246</v>
      </c>
      <c r="C167" s="279">
        <v>141.5</v>
      </c>
      <c r="D167" s="280">
        <v>141.61666666666667</v>
      </c>
      <c r="E167" s="280">
        <v>139.48333333333335</v>
      </c>
      <c r="F167" s="280">
        <v>137.46666666666667</v>
      </c>
      <c r="G167" s="280">
        <v>135.33333333333334</v>
      </c>
      <c r="H167" s="280">
        <v>143.63333333333335</v>
      </c>
      <c r="I167" s="280">
        <v>145.76666666666668</v>
      </c>
      <c r="J167" s="280">
        <v>147.78333333333336</v>
      </c>
      <c r="K167" s="278">
        <v>143.75</v>
      </c>
      <c r="L167" s="278">
        <v>139.6</v>
      </c>
      <c r="M167" s="278">
        <v>6.3928700000000003</v>
      </c>
    </row>
    <row r="168" spans="1:13">
      <c r="A168" s="269">
        <v>158</v>
      </c>
      <c r="B168" s="278" t="s">
        <v>379</v>
      </c>
      <c r="C168" s="279">
        <v>5500.25</v>
      </c>
      <c r="D168" s="280">
        <v>5496.7333333333336</v>
      </c>
      <c r="E168" s="280">
        <v>5473.5166666666673</v>
      </c>
      <c r="F168" s="280">
        <v>5446.7833333333338</v>
      </c>
      <c r="G168" s="280">
        <v>5423.5666666666675</v>
      </c>
      <c r="H168" s="280">
        <v>5523.4666666666672</v>
      </c>
      <c r="I168" s="280">
        <v>5546.6833333333343</v>
      </c>
      <c r="J168" s="280">
        <v>5573.416666666667</v>
      </c>
      <c r="K168" s="278">
        <v>5519.95</v>
      </c>
      <c r="L168" s="278">
        <v>5470</v>
      </c>
      <c r="M168" s="278">
        <v>6.2300000000000001E-2</v>
      </c>
    </row>
    <row r="169" spans="1:13">
      <c r="A169" s="269">
        <v>159</v>
      </c>
      <c r="B169" s="278" t="s">
        <v>380</v>
      </c>
      <c r="C169" s="279">
        <v>1455.6</v>
      </c>
      <c r="D169" s="280">
        <v>1452.6833333333334</v>
      </c>
      <c r="E169" s="280">
        <v>1431.3666666666668</v>
      </c>
      <c r="F169" s="280">
        <v>1407.1333333333334</v>
      </c>
      <c r="G169" s="280">
        <v>1385.8166666666668</v>
      </c>
      <c r="H169" s="280">
        <v>1476.9166666666667</v>
      </c>
      <c r="I169" s="280">
        <v>1498.2333333333333</v>
      </c>
      <c r="J169" s="280">
        <v>1522.4666666666667</v>
      </c>
      <c r="K169" s="278">
        <v>1474</v>
      </c>
      <c r="L169" s="278">
        <v>1428.45</v>
      </c>
      <c r="M169" s="278">
        <v>0.28753000000000001</v>
      </c>
    </row>
    <row r="170" spans="1:13">
      <c r="A170" s="269">
        <v>160</v>
      </c>
      <c r="B170" s="278" t="s">
        <v>102</v>
      </c>
      <c r="C170" s="279">
        <v>314.05</v>
      </c>
      <c r="D170" s="280">
        <v>315.18333333333334</v>
      </c>
      <c r="E170" s="280">
        <v>304.86666666666667</v>
      </c>
      <c r="F170" s="280">
        <v>295.68333333333334</v>
      </c>
      <c r="G170" s="280">
        <v>285.36666666666667</v>
      </c>
      <c r="H170" s="280">
        <v>324.36666666666667</v>
      </c>
      <c r="I170" s="280">
        <v>334.68333333333339</v>
      </c>
      <c r="J170" s="280">
        <v>343.86666666666667</v>
      </c>
      <c r="K170" s="278">
        <v>325.5</v>
      </c>
      <c r="L170" s="278">
        <v>306</v>
      </c>
      <c r="M170" s="278">
        <v>45.123159999999999</v>
      </c>
    </row>
    <row r="171" spans="1:13">
      <c r="A171" s="269">
        <v>161</v>
      </c>
      <c r="B171" s="278" t="s">
        <v>388</v>
      </c>
      <c r="C171" s="279">
        <v>42.45</v>
      </c>
      <c r="D171" s="280">
        <v>43.433333333333337</v>
      </c>
      <c r="E171" s="280">
        <v>41.266666666666673</v>
      </c>
      <c r="F171" s="280">
        <v>40.083333333333336</v>
      </c>
      <c r="G171" s="280">
        <v>37.916666666666671</v>
      </c>
      <c r="H171" s="280">
        <v>44.616666666666674</v>
      </c>
      <c r="I171" s="280">
        <v>46.783333333333331</v>
      </c>
      <c r="J171" s="280">
        <v>47.966666666666676</v>
      </c>
      <c r="K171" s="278">
        <v>45.6</v>
      </c>
      <c r="L171" s="278">
        <v>42.25</v>
      </c>
      <c r="M171" s="278">
        <v>8.1718600000000006</v>
      </c>
    </row>
    <row r="172" spans="1:13">
      <c r="A172" s="269">
        <v>162</v>
      </c>
      <c r="B172" s="278" t="s">
        <v>104</v>
      </c>
      <c r="C172" s="279">
        <v>17.649999999999999</v>
      </c>
      <c r="D172" s="280">
        <v>17.766666666666666</v>
      </c>
      <c r="E172" s="280">
        <v>17.383333333333333</v>
      </c>
      <c r="F172" s="280">
        <v>17.116666666666667</v>
      </c>
      <c r="G172" s="280">
        <v>16.733333333333334</v>
      </c>
      <c r="H172" s="280">
        <v>18.033333333333331</v>
      </c>
      <c r="I172" s="280">
        <v>18.416666666666664</v>
      </c>
      <c r="J172" s="280">
        <v>18.68333333333333</v>
      </c>
      <c r="K172" s="278">
        <v>18.149999999999999</v>
      </c>
      <c r="L172" s="278">
        <v>17.5</v>
      </c>
      <c r="M172" s="278">
        <v>163.94585000000001</v>
      </c>
    </row>
    <row r="173" spans="1:13">
      <c r="A173" s="269">
        <v>163</v>
      </c>
      <c r="B173" s="278" t="s">
        <v>389</v>
      </c>
      <c r="C173" s="279">
        <v>142.4</v>
      </c>
      <c r="D173" s="280">
        <v>143.91666666666666</v>
      </c>
      <c r="E173" s="280">
        <v>139.83333333333331</v>
      </c>
      <c r="F173" s="280">
        <v>137.26666666666665</v>
      </c>
      <c r="G173" s="280">
        <v>133.18333333333331</v>
      </c>
      <c r="H173" s="280">
        <v>146.48333333333332</v>
      </c>
      <c r="I173" s="280">
        <v>150.56666666666663</v>
      </c>
      <c r="J173" s="280">
        <v>153.13333333333333</v>
      </c>
      <c r="K173" s="278">
        <v>148</v>
      </c>
      <c r="L173" s="278">
        <v>141.35</v>
      </c>
      <c r="M173" s="278">
        <v>4.0383300000000002</v>
      </c>
    </row>
    <row r="174" spans="1:13">
      <c r="A174" s="269">
        <v>164</v>
      </c>
      <c r="B174" s="278" t="s">
        <v>381</v>
      </c>
      <c r="C174" s="279">
        <v>991.65</v>
      </c>
      <c r="D174" s="280">
        <v>998.13333333333333</v>
      </c>
      <c r="E174" s="280">
        <v>976.26666666666665</v>
      </c>
      <c r="F174" s="280">
        <v>960.88333333333333</v>
      </c>
      <c r="G174" s="280">
        <v>939.01666666666665</v>
      </c>
      <c r="H174" s="280">
        <v>1013.5166666666667</v>
      </c>
      <c r="I174" s="280">
        <v>1035.3833333333332</v>
      </c>
      <c r="J174" s="280">
        <v>1050.7666666666667</v>
      </c>
      <c r="K174" s="278">
        <v>1020</v>
      </c>
      <c r="L174" s="278">
        <v>982.75</v>
      </c>
      <c r="M174" s="278">
        <v>0.42038999999999999</v>
      </c>
    </row>
    <row r="175" spans="1:13">
      <c r="A175" s="269">
        <v>165</v>
      </c>
      <c r="B175" s="278" t="s">
        <v>247</v>
      </c>
      <c r="C175" s="279">
        <v>404.15</v>
      </c>
      <c r="D175" s="280">
        <v>402.38333333333338</v>
      </c>
      <c r="E175" s="280">
        <v>394.76666666666677</v>
      </c>
      <c r="F175" s="280">
        <v>385.38333333333338</v>
      </c>
      <c r="G175" s="280">
        <v>377.76666666666677</v>
      </c>
      <c r="H175" s="280">
        <v>411.76666666666677</v>
      </c>
      <c r="I175" s="280">
        <v>419.38333333333344</v>
      </c>
      <c r="J175" s="280">
        <v>428.76666666666677</v>
      </c>
      <c r="K175" s="278">
        <v>410</v>
      </c>
      <c r="L175" s="278">
        <v>393</v>
      </c>
      <c r="M175" s="278">
        <v>1.01162</v>
      </c>
    </row>
    <row r="176" spans="1:13">
      <c r="A176" s="269">
        <v>166</v>
      </c>
      <c r="B176" s="278" t="s">
        <v>105</v>
      </c>
      <c r="C176" s="279">
        <v>537.65</v>
      </c>
      <c r="D176" s="280">
        <v>544.0333333333333</v>
      </c>
      <c r="E176" s="280">
        <v>528.61666666666656</v>
      </c>
      <c r="F176" s="280">
        <v>519.58333333333326</v>
      </c>
      <c r="G176" s="280">
        <v>504.16666666666652</v>
      </c>
      <c r="H176" s="280">
        <v>553.06666666666661</v>
      </c>
      <c r="I176" s="280">
        <v>568.48333333333335</v>
      </c>
      <c r="J176" s="280">
        <v>577.51666666666665</v>
      </c>
      <c r="K176" s="278">
        <v>559.45000000000005</v>
      </c>
      <c r="L176" s="278">
        <v>535</v>
      </c>
      <c r="M176" s="278">
        <v>15.05931</v>
      </c>
    </row>
    <row r="177" spans="1:13">
      <c r="A177" s="269">
        <v>167</v>
      </c>
      <c r="B177" s="278" t="s">
        <v>248</v>
      </c>
      <c r="C177" s="279">
        <v>277.89999999999998</v>
      </c>
      <c r="D177" s="280">
        <v>279.13333333333333</v>
      </c>
      <c r="E177" s="280">
        <v>274.76666666666665</v>
      </c>
      <c r="F177" s="280">
        <v>271.63333333333333</v>
      </c>
      <c r="G177" s="280">
        <v>267.26666666666665</v>
      </c>
      <c r="H177" s="280">
        <v>282.26666666666665</v>
      </c>
      <c r="I177" s="280">
        <v>286.63333333333333</v>
      </c>
      <c r="J177" s="280">
        <v>289.76666666666665</v>
      </c>
      <c r="K177" s="278">
        <v>283.5</v>
      </c>
      <c r="L177" s="278">
        <v>276</v>
      </c>
      <c r="M177" s="278">
        <v>3.3955500000000001</v>
      </c>
    </row>
    <row r="178" spans="1:13">
      <c r="A178" s="269">
        <v>168</v>
      </c>
      <c r="B178" s="278" t="s">
        <v>249</v>
      </c>
      <c r="C178" s="279">
        <v>679.5</v>
      </c>
      <c r="D178" s="280">
        <v>679.86666666666667</v>
      </c>
      <c r="E178" s="280">
        <v>667.63333333333333</v>
      </c>
      <c r="F178" s="280">
        <v>655.76666666666665</v>
      </c>
      <c r="G178" s="280">
        <v>643.5333333333333</v>
      </c>
      <c r="H178" s="280">
        <v>691.73333333333335</v>
      </c>
      <c r="I178" s="280">
        <v>703.9666666666667</v>
      </c>
      <c r="J178" s="280">
        <v>715.83333333333337</v>
      </c>
      <c r="K178" s="278">
        <v>692.1</v>
      </c>
      <c r="L178" s="278">
        <v>668</v>
      </c>
      <c r="M178" s="278">
        <v>2.66865</v>
      </c>
    </row>
    <row r="179" spans="1:13">
      <c r="A179" s="269">
        <v>169</v>
      </c>
      <c r="B179" s="278" t="s">
        <v>390</v>
      </c>
      <c r="C179" s="279">
        <v>55.3</v>
      </c>
      <c r="D179" s="280">
        <v>55.816666666666663</v>
      </c>
      <c r="E179" s="280">
        <v>54.383333333333326</v>
      </c>
      <c r="F179" s="280">
        <v>53.466666666666661</v>
      </c>
      <c r="G179" s="280">
        <v>52.033333333333324</v>
      </c>
      <c r="H179" s="280">
        <v>56.733333333333327</v>
      </c>
      <c r="I179" s="280">
        <v>58.166666666666664</v>
      </c>
      <c r="J179" s="280">
        <v>59.083333333333329</v>
      </c>
      <c r="K179" s="278">
        <v>57.25</v>
      </c>
      <c r="L179" s="278">
        <v>54.9</v>
      </c>
      <c r="M179" s="278">
        <v>7.2490500000000004</v>
      </c>
    </row>
    <row r="180" spans="1:13">
      <c r="A180" s="269">
        <v>170</v>
      </c>
      <c r="B180" s="278" t="s">
        <v>382</v>
      </c>
      <c r="C180" s="279">
        <v>164.7</v>
      </c>
      <c r="D180" s="280">
        <v>165.98333333333332</v>
      </c>
      <c r="E180" s="280">
        <v>162.21666666666664</v>
      </c>
      <c r="F180" s="280">
        <v>159.73333333333332</v>
      </c>
      <c r="G180" s="280">
        <v>155.96666666666664</v>
      </c>
      <c r="H180" s="280">
        <v>168.46666666666664</v>
      </c>
      <c r="I180" s="280">
        <v>172.23333333333335</v>
      </c>
      <c r="J180" s="280">
        <v>174.71666666666664</v>
      </c>
      <c r="K180" s="278">
        <v>169.75</v>
      </c>
      <c r="L180" s="278">
        <v>163.5</v>
      </c>
      <c r="M180" s="278">
        <v>9.4763400000000004</v>
      </c>
    </row>
    <row r="181" spans="1:13">
      <c r="A181" s="269">
        <v>171</v>
      </c>
      <c r="B181" s="278" t="s">
        <v>250</v>
      </c>
      <c r="C181" s="279">
        <v>207</v>
      </c>
      <c r="D181" s="280">
        <v>207</v>
      </c>
      <c r="E181" s="280">
        <v>207</v>
      </c>
      <c r="F181" s="280">
        <v>207</v>
      </c>
      <c r="G181" s="280">
        <v>207</v>
      </c>
      <c r="H181" s="280">
        <v>207</v>
      </c>
      <c r="I181" s="280">
        <v>207</v>
      </c>
      <c r="J181" s="280">
        <v>207</v>
      </c>
      <c r="K181" s="278">
        <v>207</v>
      </c>
      <c r="L181" s="278">
        <v>207</v>
      </c>
      <c r="M181" s="278">
        <v>0.47217999999999999</v>
      </c>
    </row>
    <row r="182" spans="1:13">
      <c r="A182" s="269">
        <v>172</v>
      </c>
      <c r="B182" s="278" t="s">
        <v>106</v>
      </c>
      <c r="C182" s="279">
        <v>521.65</v>
      </c>
      <c r="D182" s="280">
        <v>531.31666666666661</v>
      </c>
      <c r="E182" s="280">
        <v>509.73333333333323</v>
      </c>
      <c r="F182" s="280">
        <v>497.81666666666661</v>
      </c>
      <c r="G182" s="280">
        <v>476.23333333333323</v>
      </c>
      <c r="H182" s="280">
        <v>543.23333333333323</v>
      </c>
      <c r="I182" s="280">
        <v>564.81666666666672</v>
      </c>
      <c r="J182" s="280">
        <v>576.73333333333323</v>
      </c>
      <c r="K182" s="278">
        <v>552.9</v>
      </c>
      <c r="L182" s="278">
        <v>519.4</v>
      </c>
      <c r="M182" s="278">
        <v>31.060549999999999</v>
      </c>
    </row>
    <row r="183" spans="1:13">
      <c r="A183" s="269">
        <v>173</v>
      </c>
      <c r="B183" s="278" t="s">
        <v>384</v>
      </c>
      <c r="C183" s="279">
        <v>87.6</v>
      </c>
      <c r="D183" s="280">
        <v>88.399999999999991</v>
      </c>
      <c r="E183" s="280">
        <v>86.499999999999986</v>
      </c>
      <c r="F183" s="280">
        <v>85.399999999999991</v>
      </c>
      <c r="G183" s="280">
        <v>83.499999999999986</v>
      </c>
      <c r="H183" s="280">
        <v>89.499999999999986</v>
      </c>
      <c r="I183" s="280">
        <v>91.399999999999991</v>
      </c>
      <c r="J183" s="280">
        <v>92.499999999999986</v>
      </c>
      <c r="K183" s="278">
        <v>90.3</v>
      </c>
      <c r="L183" s="278">
        <v>87.3</v>
      </c>
      <c r="M183" s="278">
        <v>0.97748999999999997</v>
      </c>
    </row>
    <row r="184" spans="1:13">
      <c r="A184" s="269">
        <v>174</v>
      </c>
      <c r="B184" s="278" t="s">
        <v>385</v>
      </c>
      <c r="C184" s="279">
        <v>554.29999999999995</v>
      </c>
      <c r="D184" s="280">
        <v>552.76666666666665</v>
      </c>
      <c r="E184" s="280">
        <v>501.83333333333326</v>
      </c>
      <c r="F184" s="280">
        <v>449.36666666666662</v>
      </c>
      <c r="G184" s="280">
        <v>398.43333333333322</v>
      </c>
      <c r="H184" s="280">
        <v>605.23333333333335</v>
      </c>
      <c r="I184" s="280">
        <v>656.16666666666674</v>
      </c>
      <c r="J184" s="280">
        <v>708.63333333333333</v>
      </c>
      <c r="K184" s="278">
        <v>603.70000000000005</v>
      </c>
      <c r="L184" s="278">
        <v>500.3</v>
      </c>
      <c r="M184" s="278">
        <v>2.04826</v>
      </c>
    </row>
    <row r="185" spans="1:13">
      <c r="A185" s="269">
        <v>175</v>
      </c>
      <c r="B185" s="278" t="s">
        <v>391</v>
      </c>
      <c r="C185" s="279">
        <v>43.85</v>
      </c>
      <c r="D185" s="280">
        <v>44.300000000000004</v>
      </c>
      <c r="E185" s="280">
        <v>43.20000000000001</v>
      </c>
      <c r="F185" s="280">
        <v>42.550000000000004</v>
      </c>
      <c r="G185" s="280">
        <v>41.45000000000001</v>
      </c>
      <c r="H185" s="280">
        <v>44.95000000000001</v>
      </c>
      <c r="I185" s="280">
        <v>46.050000000000004</v>
      </c>
      <c r="J185" s="280">
        <v>46.70000000000001</v>
      </c>
      <c r="K185" s="278">
        <v>45.4</v>
      </c>
      <c r="L185" s="278">
        <v>43.65</v>
      </c>
      <c r="M185" s="278">
        <v>6.3553199999999999</v>
      </c>
    </row>
    <row r="186" spans="1:13">
      <c r="A186" s="269">
        <v>176</v>
      </c>
      <c r="B186" s="278" t="s">
        <v>251</v>
      </c>
      <c r="C186" s="279">
        <v>207.1</v>
      </c>
      <c r="D186" s="280">
        <v>206.7166666666667</v>
      </c>
      <c r="E186" s="280">
        <v>203.43333333333339</v>
      </c>
      <c r="F186" s="280">
        <v>199.76666666666671</v>
      </c>
      <c r="G186" s="280">
        <v>196.48333333333341</v>
      </c>
      <c r="H186" s="280">
        <v>210.38333333333338</v>
      </c>
      <c r="I186" s="280">
        <v>213.66666666666669</v>
      </c>
      <c r="J186" s="280">
        <v>217.33333333333337</v>
      </c>
      <c r="K186" s="278">
        <v>210</v>
      </c>
      <c r="L186" s="278">
        <v>203.05</v>
      </c>
      <c r="M186" s="278">
        <v>3.0341300000000002</v>
      </c>
    </row>
    <row r="187" spans="1:13">
      <c r="A187" s="269">
        <v>177</v>
      </c>
      <c r="B187" s="278" t="s">
        <v>386</v>
      </c>
      <c r="C187" s="279">
        <v>328.2</v>
      </c>
      <c r="D187" s="280">
        <v>329.4666666666667</v>
      </c>
      <c r="E187" s="280">
        <v>323.93333333333339</v>
      </c>
      <c r="F187" s="280">
        <v>319.66666666666669</v>
      </c>
      <c r="G187" s="280">
        <v>314.13333333333338</v>
      </c>
      <c r="H187" s="280">
        <v>333.73333333333341</v>
      </c>
      <c r="I187" s="280">
        <v>339.26666666666671</v>
      </c>
      <c r="J187" s="280">
        <v>343.53333333333342</v>
      </c>
      <c r="K187" s="278">
        <v>335</v>
      </c>
      <c r="L187" s="278">
        <v>325.2</v>
      </c>
      <c r="M187" s="278">
        <v>0.76863999999999999</v>
      </c>
    </row>
    <row r="188" spans="1:13">
      <c r="A188" s="269">
        <v>178</v>
      </c>
      <c r="B188" s="278" t="s">
        <v>387</v>
      </c>
      <c r="C188" s="279">
        <v>263.64999999999998</v>
      </c>
      <c r="D188" s="280">
        <v>263.98333333333329</v>
      </c>
      <c r="E188" s="280">
        <v>253.06666666666661</v>
      </c>
      <c r="F188" s="280">
        <v>242.48333333333332</v>
      </c>
      <c r="G188" s="280">
        <v>231.56666666666663</v>
      </c>
      <c r="H188" s="280">
        <v>274.56666666666661</v>
      </c>
      <c r="I188" s="280">
        <v>285.48333333333323</v>
      </c>
      <c r="J188" s="280">
        <v>296.06666666666655</v>
      </c>
      <c r="K188" s="278">
        <v>274.89999999999998</v>
      </c>
      <c r="L188" s="278">
        <v>253.4</v>
      </c>
      <c r="M188" s="278">
        <v>15.928789999999999</v>
      </c>
    </row>
    <row r="189" spans="1:13">
      <c r="A189" s="269">
        <v>179</v>
      </c>
      <c r="B189" s="278" t="s">
        <v>392</v>
      </c>
      <c r="C189" s="279">
        <v>598.45000000000005</v>
      </c>
      <c r="D189" s="280">
        <v>599.16666666666663</v>
      </c>
      <c r="E189" s="280">
        <v>589.33333333333326</v>
      </c>
      <c r="F189" s="280">
        <v>580.21666666666658</v>
      </c>
      <c r="G189" s="280">
        <v>570.38333333333321</v>
      </c>
      <c r="H189" s="280">
        <v>608.2833333333333</v>
      </c>
      <c r="I189" s="280">
        <v>618.11666666666656</v>
      </c>
      <c r="J189" s="280">
        <v>627.23333333333335</v>
      </c>
      <c r="K189" s="278">
        <v>609</v>
      </c>
      <c r="L189" s="278">
        <v>590.04999999999995</v>
      </c>
      <c r="M189" s="278">
        <v>0.29976000000000003</v>
      </c>
    </row>
    <row r="190" spans="1:13">
      <c r="A190" s="269">
        <v>180</v>
      </c>
      <c r="B190" s="278" t="s">
        <v>400</v>
      </c>
      <c r="C190" s="279">
        <v>565</v>
      </c>
      <c r="D190" s="280">
        <v>566.23333333333335</v>
      </c>
      <c r="E190" s="280">
        <v>560.76666666666665</v>
      </c>
      <c r="F190" s="280">
        <v>556.5333333333333</v>
      </c>
      <c r="G190" s="280">
        <v>551.06666666666661</v>
      </c>
      <c r="H190" s="280">
        <v>570.4666666666667</v>
      </c>
      <c r="I190" s="280">
        <v>575.93333333333339</v>
      </c>
      <c r="J190" s="280">
        <v>580.16666666666674</v>
      </c>
      <c r="K190" s="278">
        <v>571.70000000000005</v>
      </c>
      <c r="L190" s="278">
        <v>562</v>
      </c>
      <c r="M190" s="278">
        <v>0.24931</v>
      </c>
    </row>
    <row r="191" spans="1:13">
      <c r="A191" s="269">
        <v>181</v>
      </c>
      <c r="B191" s="278" t="s">
        <v>394</v>
      </c>
      <c r="C191" s="279">
        <v>516.70000000000005</v>
      </c>
      <c r="D191" s="280">
        <v>519.73333333333335</v>
      </c>
      <c r="E191" s="280">
        <v>511.9666666666667</v>
      </c>
      <c r="F191" s="280">
        <v>507.23333333333335</v>
      </c>
      <c r="G191" s="280">
        <v>499.4666666666667</v>
      </c>
      <c r="H191" s="280">
        <v>524.4666666666667</v>
      </c>
      <c r="I191" s="280">
        <v>532.23333333333335</v>
      </c>
      <c r="J191" s="280">
        <v>536.9666666666667</v>
      </c>
      <c r="K191" s="278">
        <v>527.5</v>
      </c>
      <c r="L191" s="278">
        <v>515</v>
      </c>
      <c r="M191" s="278">
        <v>2.8379999999999999E-2</v>
      </c>
    </row>
    <row r="192" spans="1:13">
      <c r="A192" s="269">
        <v>182</v>
      </c>
      <c r="B192" s="278" t="s">
        <v>107</v>
      </c>
      <c r="C192" s="279">
        <v>524.95000000000005</v>
      </c>
      <c r="D192" s="280">
        <v>522.35</v>
      </c>
      <c r="E192" s="280">
        <v>512.70000000000005</v>
      </c>
      <c r="F192" s="280">
        <v>500.45000000000005</v>
      </c>
      <c r="G192" s="280">
        <v>490.80000000000007</v>
      </c>
      <c r="H192" s="280">
        <v>534.6</v>
      </c>
      <c r="I192" s="280">
        <v>544.24999999999989</v>
      </c>
      <c r="J192" s="280">
        <v>556.5</v>
      </c>
      <c r="K192" s="278">
        <v>532</v>
      </c>
      <c r="L192" s="278">
        <v>510.1</v>
      </c>
      <c r="M192" s="278">
        <v>35.782359999999997</v>
      </c>
    </row>
    <row r="193" spans="1:13">
      <c r="A193" s="269">
        <v>183</v>
      </c>
      <c r="B193" s="278" t="s">
        <v>109</v>
      </c>
      <c r="C193" s="279">
        <v>470</v>
      </c>
      <c r="D193" s="280">
        <v>465.7</v>
      </c>
      <c r="E193" s="280">
        <v>457.79999999999995</v>
      </c>
      <c r="F193" s="280">
        <v>445.59999999999997</v>
      </c>
      <c r="G193" s="280">
        <v>437.69999999999993</v>
      </c>
      <c r="H193" s="280">
        <v>477.9</v>
      </c>
      <c r="I193" s="280">
        <v>485.79999999999995</v>
      </c>
      <c r="J193" s="280">
        <v>498</v>
      </c>
      <c r="K193" s="278">
        <v>473.6</v>
      </c>
      <c r="L193" s="278">
        <v>453.5</v>
      </c>
      <c r="M193" s="278">
        <v>48.011200000000002</v>
      </c>
    </row>
    <row r="194" spans="1:13">
      <c r="A194" s="269">
        <v>184</v>
      </c>
      <c r="B194" s="278" t="s">
        <v>110</v>
      </c>
      <c r="C194" s="279">
        <v>1727.7</v>
      </c>
      <c r="D194" s="280">
        <v>1713.0333333333335</v>
      </c>
      <c r="E194" s="280">
        <v>1688.0666666666671</v>
      </c>
      <c r="F194" s="280">
        <v>1648.4333333333336</v>
      </c>
      <c r="G194" s="280">
        <v>1623.4666666666672</v>
      </c>
      <c r="H194" s="280">
        <v>1752.666666666667</v>
      </c>
      <c r="I194" s="280">
        <v>1777.6333333333337</v>
      </c>
      <c r="J194" s="280">
        <v>1817.2666666666669</v>
      </c>
      <c r="K194" s="278">
        <v>1738</v>
      </c>
      <c r="L194" s="278">
        <v>1673.4</v>
      </c>
      <c r="M194" s="278">
        <v>73.723799999999997</v>
      </c>
    </row>
    <row r="195" spans="1:13">
      <c r="A195" s="269">
        <v>185</v>
      </c>
      <c r="B195" s="278" t="s">
        <v>253</v>
      </c>
      <c r="C195" s="279">
        <v>2792.85</v>
      </c>
      <c r="D195" s="280">
        <v>2770.9500000000003</v>
      </c>
      <c r="E195" s="280">
        <v>2721.9000000000005</v>
      </c>
      <c r="F195" s="280">
        <v>2650.9500000000003</v>
      </c>
      <c r="G195" s="280">
        <v>2601.9000000000005</v>
      </c>
      <c r="H195" s="280">
        <v>2841.9000000000005</v>
      </c>
      <c r="I195" s="280">
        <v>2890.9500000000007</v>
      </c>
      <c r="J195" s="280">
        <v>2961.9000000000005</v>
      </c>
      <c r="K195" s="278">
        <v>2820</v>
      </c>
      <c r="L195" s="278">
        <v>2700</v>
      </c>
      <c r="M195" s="278">
        <v>3.64235</v>
      </c>
    </row>
    <row r="196" spans="1:13">
      <c r="A196" s="269">
        <v>186</v>
      </c>
      <c r="B196" s="278" t="s">
        <v>111</v>
      </c>
      <c r="C196" s="279">
        <v>944.85</v>
      </c>
      <c r="D196" s="280">
        <v>946.93333333333339</v>
      </c>
      <c r="E196" s="280">
        <v>932.91666666666674</v>
      </c>
      <c r="F196" s="280">
        <v>920.98333333333335</v>
      </c>
      <c r="G196" s="280">
        <v>906.9666666666667</v>
      </c>
      <c r="H196" s="280">
        <v>958.86666666666679</v>
      </c>
      <c r="I196" s="280">
        <v>972.88333333333344</v>
      </c>
      <c r="J196" s="280">
        <v>984.81666666666683</v>
      </c>
      <c r="K196" s="278">
        <v>960.95</v>
      </c>
      <c r="L196" s="278">
        <v>935</v>
      </c>
      <c r="M196" s="278">
        <v>331.16613999999998</v>
      </c>
    </row>
    <row r="197" spans="1:13">
      <c r="A197" s="269">
        <v>187</v>
      </c>
      <c r="B197" s="278" t="s">
        <v>254</v>
      </c>
      <c r="C197" s="279">
        <v>508.3</v>
      </c>
      <c r="D197" s="280">
        <v>506.5333333333333</v>
      </c>
      <c r="E197" s="280">
        <v>497.76666666666665</v>
      </c>
      <c r="F197" s="280">
        <v>487.23333333333335</v>
      </c>
      <c r="G197" s="280">
        <v>478.4666666666667</v>
      </c>
      <c r="H197" s="280">
        <v>517.06666666666661</v>
      </c>
      <c r="I197" s="280">
        <v>525.83333333333326</v>
      </c>
      <c r="J197" s="280">
        <v>536.36666666666656</v>
      </c>
      <c r="K197" s="278">
        <v>515.29999999999995</v>
      </c>
      <c r="L197" s="278">
        <v>496</v>
      </c>
      <c r="M197" s="278">
        <v>41.645229999999998</v>
      </c>
    </row>
    <row r="198" spans="1:13">
      <c r="A198" s="269">
        <v>188</v>
      </c>
      <c r="B198" s="278" t="s">
        <v>252</v>
      </c>
      <c r="C198" s="279">
        <v>822.85</v>
      </c>
      <c r="D198" s="280">
        <v>822.85</v>
      </c>
      <c r="E198" s="280">
        <v>822.85</v>
      </c>
      <c r="F198" s="280">
        <v>822.85</v>
      </c>
      <c r="G198" s="280">
        <v>822.85</v>
      </c>
      <c r="H198" s="280">
        <v>822.85</v>
      </c>
      <c r="I198" s="280">
        <v>822.85</v>
      </c>
      <c r="J198" s="280">
        <v>822.85</v>
      </c>
      <c r="K198" s="278">
        <v>822.85</v>
      </c>
      <c r="L198" s="278">
        <v>822.85</v>
      </c>
      <c r="M198" s="278">
        <v>0.66608999999999996</v>
      </c>
    </row>
    <row r="199" spans="1:13">
      <c r="A199" s="269">
        <v>189</v>
      </c>
      <c r="B199" s="278" t="s">
        <v>395</v>
      </c>
      <c r="C199" s="279">
        <v>163.15</v>
      </c>
      <c r="D199" s="280">
        <v>162.78333333333333</v>
      </c>
      <c r="E199" s="280">
        <v>157.56666666666666</v>
      </c>
      <c r="F199" s="280">
        <v>151.98333333333332</v>
      </c>
      <c r="G199" s="280">
        <v>146.76666666666665</v>
      </c>
      <c r="H199" s="280">
        <v>168.36666666666667</v>
      </c>
      <c r="I199" s="280">
        <v>173.58333333333331</v>
      </c>
      <c r="J199" s="280">
        <v>179.16666666666669</v>
      </c>
      <c r="K199" s="278">
        <v>168</v>
      </c>
      <c r="L199" s="278">
        <v>157.19999999999999</v>
      </c>
      <c r="M199" s="278">
        <v>13.83732</v>
      </c>
    </row>
    <row r="200" spans="1:13">
      <c r="A200" s="269">
        <v>190</v>
      </c>
      <c r="B200" s="278" t="s">
        <v>396</v>
      </c>
      <c r="C200" s="279">
        <v>303.89999999999998</v>
      </c>
      <c r="D200" s="280">
        <v>313.40000000000003</v>
      </c>
      <c r="E200" s="280">
        <v>292.80000000000007</v>
      </c>
      <c r="F200" s="280">
        <v>281.70000000000005</v>
      </c>
      <c r="G200" s="280">
        <v>261.10000000000008</v>
      </c>
      <c r="H200" s="280">
        <v>324.50000000000006</v>
      </c>
      <c r="I200" s="280">
        <v>345.10000000000008</v>
      </c>
      <c r="J200" s="280">
        <v>356.20000000000005</v>
      </c>
      <c r="K200" s="278">
        <v>334</v>
      </c>
      <c r="L200" s="278">
        <v>302.3</v>
      </c>
      <c r="M200" s="278">
        <v>0.52971999999999997</v>
      </c>
    </row>
    <row r="201" spans="1:13">
      <c r="A201" s="269">
        <v>191</v>
      </c>
      <c r="B201" s="278" t="s">
        <v>112</v>
      </c>
      <c r="C201" s="279">
        <v>1805.85</v>
      </c>
      <c r="D201" s="280">
        <v>1824.2833333333335</v>
      </c>
      <c r="E201" s="280">
        <v>1768.616666666667</v>
      </c>
      <c r="F201" s="280">
        <v>1731.3833333333334</v>
      </c>
      <c r="G201" s="280">
        <v>1675.7166666666669</v>
      </c>
      <c r="H201" s="280">
        <v>1861.5166666666671</v>
      </c>
      <c r="I201" s="280">
        <v>1917.1833333333336</v>
      </c>
      <c r="J201" s="280">
        <v>1954.4166666666672</v>
      </c>
      <c r="K201" s="278">
        <v>1879.95</v>
      </c>
      <c r="L201" s="278">
        <v>1787.05</v>
      </c>
      <c r="M201" s="278">
        <v>22.911950000000001</v>
      </c>
    </row>
    <row r="202" spans="1:13">
      <c r="A202" s="269">
        <v>192</v>
      </c>
      <c r="B202" s="278" t="s">
        <v>113</v>
      </c>
      <c r="C202" s="279">
        <v>275.85000000000002</v>
      </c>
      <c r="D202" s="280">
        <v>277.81666666666666</v>
      </c>
      <c r="E202" s="280">
        <v>273.0333333333333</v>
      </c>
      <c r="F202" s="280">
        <v>270.21666666666664</v>
      </c>
      <c r="G202" s="280">
        <v>265.43333333333328</v>
      </c>
      <c r="H202" s="280">
        <v>280.63333333333333</v>
      </c>
      <c r="I202" s="280">
        <v>285.41666666666674</v>
      </c>
      <c r="J202" s="280">
        <v>288.23333333333335</v>
      </c>
      <c r="K202" s="278">
        <v>282.60000000000002</v>
      </c>
      <c r="L202" s="278">
        <v>275</v>
      </c>
      <c r="M202" s="278">
        <v>0.69169999999999998</v>
      </c>
    </row>
    <row r="203" spans="1:13">
      <c r="A203" s="269">
        <v>193</v>
      </c>
      <c r="B203" s="278" t="s">
        <v>397</v>
      </c>
      <c r="C203" s="279">
        <v>10.95</v>
      </c>
      <c r="D203" s="280">
        <v>10.799999999999999</v>
      </c>
      <c r="E203" s="280">
        <v>10.249999999999998</v>
      </c>
      <c r="F203" s="280">
        <v>9.5499999999999989</v>
      </c>
      <c r="G203" s="280">
        <v>8.9999999999999982</v>
      </c>
      <c r="H203" s="280">
        <v>11.499999999999998</v>
      </c>
      <c r="I203" s="280">
        <v>12.049999999999999</v>
      </c>
      <c r="J203" s="280">
        <v>12.749999999999998</v>
      </c>
      <c r="K203" s="278">
        <v>11.35</v>
      </c>
      <c r="L203" s="278">
        <v>10.1</v>
      </c>
      <c r="M203" s="278">
        <v>13.36918</v>
      </c>
    </row>
    <row r="204" spans="1:13">
      <c r="A204" s="269">
        <v>194</v>
      </c>
      <c r="B204" s="278" t="s">
        <v>399</v>
      </c>
      <c r="C204" s="279">
        <v>59.95</v>
      </c>
      <c r="D204" s="280">
        <v>60.666666666666664</v>
      </c>
      <c r="E204" s="280">
        <v>58.533333333333331</v>
      </c>
      <c r="F204" s="280">
        <v>57.116666666666667</v>
      </c>
      <c r="G204" s="280">
        <v>54.983333333333334</v>
      </c>
      <c r="H204" s="280">
        <v>62.083333333333329</v>
      </c>
      <c r="I204" s="280">
        <v>64.216666666666669</v>
      </c>
      <c r="J204" s="280">
        <v>65.633333333333326</v>
      </c>
      <c r="K204" s="278">
        <v>62.8</v>
      </c>
      <c r="L204" s="278">
        <v>59.25</v>
      </c>
      <c r="M204" s="278">
        <v>2.2574399999999999</v>
      </c>
    </row>
    <row r="205" spans="1:13">
      <c r="A205" s="269">
        <v>195</v>
      </c>
      <c r="B205" s="278" t="s">
        <v>115</v>
      </c>
      <c r="C205" s="279">
        <v>116.45</v>
      </c>
      <c r="D205" s="280">
        <v>119.11666666666667</v>
      </c>
      <c r="E205" s="280">
        <v>113.08333333333334</v>
      </c>
      <c r="F205" s="280">
        <v>109.71666666666667</v>
      </c>
      <c r="G205" s="280">
        <v>103.68333333333334</v>
      </c>
      <c r="H205" s="280">
        <v>122.48333333333335</v>
      </c>
      <c r="I205" s="280">
        <v>128.51666666666668</v>
      </c>
      <c r="J205" s="280">
        <v>131.88333333333335</v>
      </c>
      <c r="K205" s="278">
        <v>125.15</v>
      </c>
      <c r="L205" s="278">
        <v>115.75</v>
      </c>
      <c r="M205" s="278">
        <v>183.4256</v>
      </c>
    </row>
    <row r="206" spans="1:13">
      <c r="A206" s="269">
        <v>196</v>
      </c>
      <c r="B206" s="278" t="s">
        <v>401</v>
      </c>
      <c r="C206" s="279">
        <v>27.1</v>
      </c>
      <c r="D206" s="280">
        <v>27.383333333333336</v>
      </c>
      <c r="E206" s="280">
        <v>26.466666666666672</v>
      </c>
      <c r="F206" s="280">
        <v>25.833333333333336</v>
      </c>
      <c r="G206" s="280">
        <v>24.916666666666671</v>
      </c>
      <c r="H206" s="280">
        <v>28.016666666666673</v>
      </c>
      <c r="I206" s="280">
        <v>28.933333333333337</v>
      </c>
      <c r="J206" s="280">
        <v>29.566666666666674</v>
      </c>
      <c r="K206" s="278">
        <v>28.3</v>
      </c>
      <c r="L206" s="278">
        <v>26.75</v>
      </c>
      <c r="M206" s="278">
        <v>9.3861899999999991</v>
      </c>
    </row>
    <row r="207" spans="1:13">
      <c r="A207" s="269">
        <v>197</v>
      </c>
      <c r="B207" s="278" t="s">
        <v>116</v>
      </c>
      <c r="C207" s="279">
        <v>227.4</v>
      </c>
      <c r="D207" s="280">
        <v>224.71666666666667</v>
      </c>
      <c r="E207" s="280">
        <v>220.93333333333334</v>
      </c>
      <c r="F207" s="280">
        <v>214.46666666666667</v>
      </c>
      <c r="G207" s="280">
        <v>210.68333333333334</v>
      </c>
      <c r="H207" s="280">
        <v>231.18333333333334</v>
      </c>
      <c r="I207" s="280">
        <v>234.9666666666667</v>
      </c>
      <c r="J207" s="280">
        <v>241.43333333333334</v>
      </c>
      <c r="K207" s="278">
        <v>228.5</v>
      </c>
      <c r="L207" s="278">
        <v>218.25</v>
      </c>
      <c r="M207" s="278">
        <v>56.076320000000003</v>
      </c>
    </row>
    <row r="208" spans="1:13">
      <c r="A208" s="269">
        <v>198</v>
      </c>
      <c r="B208" s="278" t="s">
        <v>117</v>
      </c>
      <c r="C208" s="279">
        <v>2336.5500000000002</v>
      </c>
      <c r="D208" s="280">
        <v>2359.1833333333334</v>
      </c>
      <c r="E208" s="280">
        <v>2298.3666666666668</v>
      </c>
      <c r="F208" s="280">
        <v>2260.1833333333334</v>
      </c>
      <c r="G208" s="280">
        <v>2199.3666666666668</v>
      </c>
      <c r="H208" s="280">
        <v>2397.3666666666668</v>
      </c>
      <c r="I208" s="280">
        <v>2458.1833333333334</v>
      </c>
      <c r="J208" s="280">
        <v>2496.3666666666668</v>
      </c>
      <c r="K208" s="278">
        <v>2420</v>
      </c>
      <c r="L208" s="278">
        <v>2321</v>
      </c>
      <c r="M208" s="278">
        <v>29.852779999999999</v>
      </c>
    </row>
    <row r="209" spans="1:13">
      <c r="A209" s="269">
        <v>199</v>
      </c>
      <c r="B209" s="278" t="s">
        <v>255</v>
      </c>
      <c r="C209" s="279">
        <v>174.2</v>
      </c>
      <c r="D209" s="280">
        <v>175.15</v>
      </c>
      <c r="E209" s="280">
        <v>172.5</v>
      </c>
      <c r="F209" s="280">
        <v>170.79999999999998</v>
      </c>
      <c r="G209" s="280">
        <v>168.14999999999998</v>
      </c>
      <c r="H209" s="280">
        <v>176.85000000000002</v>
      </c>
      <c r="I209" s="280">
        <v>179.50000000000006</v>
      </c>
      <c r="J209" s="280">
        <v>181.20000000000005</v>
      </c>
      <c r="K209" s="278">
        <v>177.8</v>
      </c>
      <c r="L209" s="278">
        <v>173.45</v>
      </c>
      <c r="M209" s="278">
        <v>6.7983900000000004</v>
      </c>
    </row>
    <row r="210" spans="1:13">
      <c r="A210" s="269">
        <v>200</v>
      </c>
      <c r="B210" s="278" t="s">
        <v>402</v>
      </c>
      <c r="C210" s="279">
        <v>28336.799999999999</v>
      </c>
      <c r="D210" s="280">
        <v>28148.933333333334</v>
      </c>
      <c r="E210" s="280">
        <v>27437.916666666668</v>
      </c>
      <c r="F210" s="280">
        <v>26539.033333333333</v>
      </c>
      <c r="G210" s="280">
        <v>25828.016666666666</v>
      </c>
      <c r="H210" s="280">
        <v>29047.816666666669</v>
      </c>
      <c r="I210" s="280">
        <v>29758.833333333332</v>
      </c>
      <c r="J210" s="280">
        <v>30657.716666666671</v>
      </c>
      <c r="K210" s="278">
        <v>28859.95</v>
      </c>
      <c r="L210" s="278">
        <v>27250.05</v>
      </c>
      <c r="M210" s="278">
        <v>3.1570000000000001E-2</v>
      </c>
    </row>
    <row r="211" spans="1:13">
      <c r="A211" s="269">
        <v>201</v>
      </c>
      <c r="B211" s="278" t="s">
        <v>398</v>
      </c>
      <c r="C211" s="279">
        <v>50.9</v>
      </c>
      <c r="D211" s="280">
        <v>51.116666666666667</v>
      </c>
      <c r="E211" s="280">
        <v>48.683333333333337</v>
      </c>
      <c r="F211" s="280">
        <v>46.466666666666669</v>
      </c>
      <c r="G211" s="280">
        <v>44.033333333333339</v>
      </c>
      <c r="H211" s="280">
        <v>53.333333333333336</v>
      </c>
      <c r="I211" s="280">
        <v>55.766666666666659</v>
      </c>
      <c r="J211" s="280">
        <v>57.983333333333334</v>
      </c>
      <c r="K211" s="278">
        <v>53.55</v>
      </c>
      <c r="L211" s="278">
        <v>48.9</v>
      </c>
      <c r="M211" s="278">
        <v>26.68084</v>
      </c>
    </row>
    <row r="212" spans="1:13">
      <c r="A212" s="269">
        <v>202</v>
      </c>
      <c r="B212" s="278" t="s">
        <v>256</v>
      </c>
      <c r="C212" s="279">
        <v>23.7</v>
      </c>
      <c r="D212" s="280">
        <v>23.866666666666664</v>
      </c>
      <c r="E212" s="280">
        <v>23.383333333333326</v>
      </c>
      <c r="F212" s="280">
        <v>23.066666666666663</v>
      </c>
      <c r="G212" s="280">
        <v>22.583333333333325</v>
      </c>
      <c r="H212" s="280">
        <v>24.183333333333326</v>
      </c>
      <c r="I212" s="280">
        <v>24.666666666666668</v>
      </c>
      <c r="J212" s="280">
        <v>24.983333333333327</v>
      </c>
      <c r="K212" s="278">
        <v>24.35</v>
      </c>
      <c r="L212" s="278">
        <v>23.55</v>
      </c>
      <c r="M212" s="278">
        <v>12.02064</v>
      </c>
    </row>
    <row r="213" spans="1:13">
      <c r="A213" s="269">
        <v>203</v>
      </c>
      <c r="B213" s="278" t="s">
        <v>416</v>
      </c>
      <c r="C213" s="279">
        <v>54.7</v>
      </c>
      <c r="D213" s="280">
        <v>53.95000000000001</v>
      </c>
      <c r="E213" s="280">
        <v>53.200000000000017</v>
      </c>
      <c r="F213" s="280">
        <v>51.70000000000001</v>
      </c>
      <c r="G213" s="280">
        <v>50.950000000000017</v>
      </c>
      <c r="H213" s="280">
        <v>55.450000000000017</v>
      </c>
      <c r="I213" s="280">
        <v>56.2</v>
      </c>
      <c r="J213" s="280">
        <v>57.700000000000017</v>
      </c>
      <c r="K213" s="278">
        <v>54.7</v>
      </c>
      <c r="L213" s="278">
        <v>52.45</v>
      </c>
      <c r="M213" s="278">
        <v>12.47532</v>
      </c>
    </row>
    <row r="214" spans="1:13">
      <c r="A214" s="269">
        <v>204</v>
      </c>
      <c r="B214" s="278" t="s">
        <v>118</v>
      </c>
      <c r="C214" s="279">
        <v>129</v>
      </c>
      <c r="D214" s="280">
        <v>128.33333333333334</v>
      </c>
      <c r="E214" s="280">
        <v>123.76666666666668</v>
      </c>
      <c r="F214" s="280">
        <v>118.53333333333333</v>
      </c>
      <c r="G214" s="280">
        <v>113.96666666666667</v>
      </c>
      <c r="H214" s="280">
        <v>133.56666666666669</v>
      </c>
      <c r="I214" s="280">
        <v>138.13333333333335</v>
      </c>
      <c r="J214" s="280">
        <v>143.3666666666667</v>
      </c>
      <c r="K214" s="278">
        <v>132.9</v>
      </c>
      <c r="L214" s="278">
        <v>123.1</v>
      </c>
      <c r="M214" s="278">
        <v>517.46745999999996</v>
      </c>
    </row>
    <row r="215" spans="1:13">
      <c r="A215" s="269">
        <v>205</v>
      </c>
      <c r="B215" s="278" t="s">
        <v>415</v>
      </c>
      <c r="C215" s="279">
        <v>49.65</v>
      </c>
      <c r="D215" s="280">
        <v>48.866666666666667</v>
      </c>
      <c r="E215" s="280">
        <v>48.083333333333336</v>
      </c>
      <c r="F215" s="280">
        <v>46.516666666666666</v>
      </c>
      <c r="G215" s="280">
        <v>45.733333333333334</v>
      </c>
      <c r="H215" s="280">
        <v>50.433333333333337</v>
      </c>
      <c r="I215" s="280">
        <v>51.216666666666669</v>
      </c>
      <c r="J215" s="280">
        <v>52.783333333333339</v>
      </c>
      <c r="K215" s="278">
        <v>49.65</v>
      </c>
      <c r="L215" s="278">
        <v>47.3</v>
      </c>
      <c r="M215" s="278">
        <v>3.5993400000000002</v>
      </c>
    </row>
    <row r="216" spans="1:13">
      <c r="A216" s="269">
        <v>206</v>
      </c>
      <c r="B216" s="278" t="s">
        <v>259</v>
      </c>
      <c r="C216" s="279">
        <v>109</v>
      </c>
      <c r="D216" s="280">
        <v>107.7</v>
      </c>
      <c r="E216" s="280">
        <v>106.4</v>
      </c>
      <c r="F216" s="280">
        <v>103.8</v>
      </c>
      <c r="G216" s="280">
        <v>102.5</v>
      </c>
      <c r="H216" s="280">
        <v>110.30000000000001</v>
      </c>
      <c r="I216" s="280">
        <v>111.6</v>
      </c>
      <c r="J216" s="280">
        <v>114.20000000000002</v>
      </c>
      <c r="K216" s="278">
        <v>109</v>
      </c>
      <c r="L216" s="278">
        <v>105.1</v>
      </c>
      <c r="M216" s="278">
        <v>6.6714500000000001</v>
      </c>
    </row>
    <row r="217" spans="1:13">
      <c r="A217" s="269">
        <v>207</v>
      </c>
      <c r="B217" s="278" t="s">
        <v>119</v>
      </c>
      <c r="C217" s="279">
        <v>361.3</v>
      </c>
      <c r="D217" s="280">
        <v>365.73333333333335</v>
      </c>
      <c r="E217" s="280">
        <v>352.56666666666672</v>
      </c>
      <c r="F217" s="280">
        <v>343.83333333333337</v>
      </c>
      <c r="G217" s="280">
        <v>330.66666666666674</v>
      </c>
      <c r="H217" s="280">
        <v>374.4666666666667</v>
      </c>
      <c r="I217" s="280">
        <v>387.63333333333333</v>
      </c>
      <c r="J217" s="280">
        <v>396.36666666666667</v>
      </c>
      <c r="K217" s="278">
        <v>378.9</v>
      </c>
      <c r="L217" s="278">
        <v>357</v>
      </c>
      <c r="M217" s="278">
        <v>558.11177999999995</v>
      </c>
    </row>
    <row r="218" spans="1:13">
      <c r="A218" s="269">
        <v>208</v>
      </c>
      <c r="B218" s="278" t="s">
        <v>257</v>
      </c>
      <c r="C218" s="279">
        <v>1190.3</v>
      </c>
      <c r="D218" s="280">
        <v>1199.6000000000001</v>
      </c>
      <c r="E218" s="280">
        <v>1165.7000000000003</v>
      </c>
      <c r="F218" s="280">
        <v>1141.1000000000001</v>
      </c>
      <c r="G218" s="280">
        <v>1107.2000000000003</v>
      </c>
      <c r="H218" s="280">
        <v>1224.2000000000003</v>
      </c>
      <c r="I218" s="280">
        <v>1258.1000000000004</v>
      </c>
      <c r="J218" s="280">
        <v>1282.7000000000003</v>
      </c>
      <c r="K218" s="278">
        <v>1233.5</v>
      </c>
      <c r="L218" s="278">
        <v>1175</v>
      </c>
      <c r="M218" s="278">
        <v>7.3485800000000001</v>
      </c>
    </row>
    <row r="219" spans="1:13">
      <c r="A219" s="269">
        <v>209</v>
      </c>
      <c r="B219" s="278" t="s">
        <v>120</v>
      </c>
      <c r="C219" s="279">
        <v>378.3</v>
      </c>
      <c r="D219" s="280">
        <v>380.16666666666669</v>
      </c>
      <c r="E219" s="280">
        <v>370.43333333333339</v>
      </c>
      <c r="F219" s="280">
        <v>362.56666666666672</v>
      </c>
      <c r="G219" s="280">
        <v>352.83333333333343</v>
      </c>
      <c r="H219" s="280">
        <v>388.03333333333336</v>
      </c>
      <c r="I219" s="280">
        <v>397.76666666666659</v>
      </c>
      <c r="J219" s="280">
        <v>405.63333333333333</v>
      </c>
      <c r="K219" s="278">
        <v>389.9</v>
      </c>
      <c r="L219" s="278">
        <v>372.3</v>
      </c>
      <c r="M219" s="278">
        <v>76.607810000000001</v>
      </c>
    </row>
    <row r="220" spans="1:13">
      <c r="A220" s="269">
        <v>210</v>
      </c>
      <c r="B220" s="278" t="s">
        <v>404</v>
      </c>
      <c r="C220" s="279">
        <v>2254.3000000000002</v>
      </c>
      <c r="D220" s="280">
        <v>2356.3166666666671</v>
      </c>
      <c r="E220" s="280">
        <v>2137.983333333334</v>
      </c>
      <c r="F220" s="280">
        <v>2021.666666666667</v>
      </c>
      <c r="G220" s="280">
        <v>1803.3333333333339</v>
      </c>
      <c r="H220" s="280">
        <v>2472.6333333333341</v>
      </c>
      <c r="I220" s="280">
        <v>2690.9666666666672</v>
      </c>
      <c r="J220" s="280">
        <v>2807.2833333333342</v>
      </c>
      <c r="K220" s="278">
        <v>2574.65</v>
      </c>
      <c r="L220" s="278">
        <v>2240</v>
      </c>
      <c r="M220" s="278">
        <v>1.881E-2</v>
      </c>
    </row>
    <row r="221" spans="1:13">
      <c r="A221" s="269">
        <v>211</v>
      </c>
      <c r="B221" s="278" t="s">
        <v>258</v>
      </c>
      <c r="C221" s="279">
        <v>22.45</v>
      </c>
      <c r="D221" s="280">
        <v>22.116666666666664</v>
      </c>
      <c r="E221" s="280">
        <v>21.333333333333329</v>
      </c>
      <c r="F221" s="280">
        <v>20.216666666666665</v>
      </c>
      <c r="G221" s="280">
        <v>19.43333333333333</v>
      </c>
      <c r="H221" s="280">
        <v>23.233333333333327</v>
      </c>
      <c r="I221" s="280">
        <v>24.016666666666666</v>
      </c>
      <c r="J221" s="280">
        <v>25.133333333333326</v>
      </c>
      <c r="K221" s="278">
        <v>22.9</v>
      </c>
      <c r="L221" s="278">
        <v>21</v>
      </c>
      <c r="M221" s="278">
        <v>35.534689999999998</v>
      </c>
    </row>
    <row r="222" spans="1:13">
      <c r="A222" s="269">
        <v>212</v>
      </c>
      <c r="B222" s="278" t="s">
        <v>121</v>
      </c>
      <c r="C222" s="279">
        <v>3.9</v>
      </c>
      <c r="D222" s="280">
        <v>3.9666666666666663</v>
      </c>
      <c r="E222" s="280">
        <v>3.7333333333333325</v>
      </c>
      <c r="F222" s="280">
        <v>3.566666666666666</v>
      </c>
      <c r="G222" s="280">
        <v>3.3333333333333321</v>
      </c>
      <c r="H222" s="280">
        <v>4.1333333333333329</v>
      </c>
      <c r="I222" s="280">
        <v>4.3666666666666663</v>
      </c>
      <c r="J222" s="280">
        <v>4.5333333333333332</v>
      </c>
      <c r="K222" s="278">
        <v>4.2</v>
      </c>
      <c r="L222" s="278">
        <v>3.8</v>
      </c>
      <c r="M222" s="278">
        <v>2740.6009100000001</v>
      </c>
    </row>
    <row r="223" spans="1:13">
      <c r="A223" s="269">
        <v>213</v>
      </c>
      <c r="B223" s="278" t="s">
        <v>405</v>
      </c>
      <c r="C223" s="279">
        <v>17.5</v>
      </c>
      <c r="D223" s="280">
        <v>17.400000000000002</v>
      </c>
      <c r="E223" s="280">
        <v>17.300000000000004</v>
      </c>
      <c r="F223" s="280">
        <v>17.100000000000001</v>
      </c>
      <c r="G223" s="280">
        <v>17.000000000000004</v>
      </c>
      <c r="H223" s="280">
        <v>17.600000000000005</v>
      </c>
      <c r="I223" s="280">
        <v>17.700000000000006</v>
      </c>
      <c r="J223" s="280">
        <v>17.900000000000006</v>
      </c>
      <c r="K223" s="278">
        <v>17.5</v>
      </c>
      <c r="L223" s="278">
        <v>17.2</v>
      </c>
      <c r="M223" s="278">
        <v>22.033300000000001</v>
      </c>
    </row>
    <row r="224" spans="1:13">
      <c r="A224" s="269">
        <v>214</v>
      </c>
      <c r="B224" s="278" t="s">
        <v>122</v>
      </c>
      <c r="C224" s="279">
        <v>24.85</v>
      </c>
      <c r="D224" s="280">
        <v>25.416666666666668</v>
      </c>
      <c r="E224" s="280">
        <v>23.933333333333337</v>
      </c>
      <c r="F224" s="280">
        <v>23.016666666666669</v>
      </c>
      <c r="G224" s="280">
        <v>21.533333333333339</v>
      </c>
      <c r="H224" s="280">
        <v>26.333333333333336</v>
      </c>
      <c r="I224" s="280">
        <v>27.816666666666663</v>
      </c>
      <c r="J224" s="280">
        <v>28.733333333333334</v>
      </c>
      <c r="K224" s="278">
        <v>26.9</v>
      </c>
      <c r="L224" s="278">
        <v>24.5</v>
      </c>
      <c r="M224" s="278">
        <v>331.83028999999999</v>
      </c>
    </row>
    <row r="225" spans="1:13">
      <c r="A225" s="269">
        <v>215</v>
      </c>
      <c r="B225" s="278" t="s">
        <v>417</v>
      </c>
      <c r="C225" s="279">
        <v>162.75</v>
      </c>
      <c r="D225" s="280">
        <v>164.91666666666666</v>
      </c>
      <c r="E225" s="280">
        <v>152.83333333333331</v>
      </c>
      <c r="F225" s="280">
        <v>142.91666666666666</v>
      </c>
      <c r="G225" s="280">
        <v>130.83333333333331</v>
      </c>
      <c r="H225" s="280">
        <v>174.83333333333331</v>
      </c>
      <c r="I225" s="280">
        <v>186.91666666666663</v>
      </c>
      <c r="J225" s="280">
        <v>196.83333333333331</v>
      </c>
      <c r="K225" s="278">
        <v>177</v>
      </c>
      <c r="L225" s="278">
        <v>155</v>
      </c>
      <c r="M225" s="278">
        <v>24.054770000000001</v>
      </c>
    </row>
    <row r="226" spans="1:13">
      <c r="A226" s="269">
        <v>216</v>
      </c>
      <c r="B226" s="278" t="s">
        <v>406</v>
      </c>
      <c r="C226" s="279">
        <v>424.35</v>
      </c>
      <c r="D226" s="280">
        <v>411.7833333333333</v>
      </c>
      <c r="E226" s="280">
        <v>388.56666666666661</v>
      </c>
      <c r="F226" s="280">
        <v>352.7833333333333</v>
      </c>
      <c r="G226" s="280">
        <v>329.56666666666661</v>
      </c>
      <c r="H226" s="280">
        <v>447.56666666666661</v>
      </c>
      <c r="I226" s="280">
        <v>470.7833333333333</v>
      </c>
      <c r="J226" s="280">
        <v>506.56666666666661</v>
      </c>
      <c r="K226" s="278">
        <v>435</v>
      </c>
      <c r="L226" s="278">
        <v>376</v>
      </c>
      <c r="M226" s="278">
        <v>1.6789700000000001</v>
      </c>
    </row>
    <row r="227" spans="1:13">
      <c r="A227" s="269">
        <v>217</v>
      </c>
      <c r="B227" s="278" t="s">
        <v>407</v>
      </c>
      <c r="C227" s="279">
        <v>4.3499999999999996</v>
      </c>
      <c r="D227" s="280">
        <v>4.333333333333333</v>
      </c>
      <c r="E227" s="280">
        <v>4.2666666666666657</v>
      </c>
      <c r="F227" s="280">
        <v>4.1833333333333327</v>
      </c>
      <c r="G227" s="280">
        <v>4.1166666666666654</v>
      </c>
      <c r="H227" s="280">
        <v>4.4166666666666661</v>
      </c>
      <c r="I227" s="280">
        <v>4.4833333333333343</v>
      </c>
      <c r="J227" s="280">
        <v>4.5666666666666664</v>
      </c>
      <c r="K227" s="278">
        <v>4.4000000000000004</v>
      </c>
      <c r="L227" s="278">
        <v>4.25</v>
      </c>
      <c r="M227" s="278">
        <v>71.781819999999996</v>
      </c>
    </row>
    <row r="228" spans="1:13">
      <c r="A228" s="269">
        <v>218</v>
      </c>
      <c r="B228" s="278" t="s">
        <v>123</v>
      </c>
      <c r="C228" s="279">
        <v>464.4</v>
      </c>
      <c r="D228" s="280">
        <v>463.4666666666667</v>
      </c>
      <c r="E228" s="280">
        <v>451.93333333333339</v>
      </c>
      <c r="F228" s="280">
        <v>439.4666666666667</v>
      </c>
      <c r="G228" s="280">
        <v>427.93333333333339</v>
      </c>
      <c r="H228" s="280">
        <v>475.93333333333339</v>
      </c>
      <c r="I228" s="280">
        <v>487.4666666666667</v>
      </c>
      <c r="J228" s="280">
        <v>499.93333333333339</v>
      </c>
      <c r="K228" s="278">
        <v>475</v>
      </c>
      <c r="L228" s="278">
        <v>451</v>
      </c>
      <c r="M228" s="278">
        <v>30.953410000000002</v>
      </c>
    </row>
    <row r="229" spans="1:13">
      <c r="A229" s="269">
        <v>219</v>
      </c>
      <c r="B229" s="278" t="s">
        <v>408</v>
      </c>
      <c r="C229" s="279">
        <v>84.05</v>
      </c>
      <c r="D229" s="280">
        <v>84.666666666666671</v>
      </c>
      <c r="E229" s="280">
        <v>83.083333333333343</v>
      </c>
      <c r="F229" s="280">
        <v>82.116666666666674</v>
      </c>
      <c r="G229" s="280">
        <v>80.533333333333346</v>
      </c>
      <c r="H229" s="280">
        <v>85.63333333333334</v>
      </c>
      <c r="I229" s="280">
        <v>87.216666666666683</v>
      </c>
      <c r="J229" s="280">
        <v>88.183333333333337</v>
      </c>
      <c r="K229" s="278">
        <v>86.25</v>
      </c>
      <c r="L229" s="278">
        <v>83.7</v>
      </c>
      <c r="M229" s="278">
        <v>2.3600400000000001</v>
      </c>
    </row>
    <row r="230" spans="1:13">
      <c r="A230" s="269">
        <v>220</v>
      </c>
      <c r="B230" s="278" t="s">
        <v>261</v>
      </c>
      <c r="C230" s="279">
        <v>81.400000000000006</v>
      </c>
      <c r="D230" s="280">
        <v>82.483333333333334</v>
      </c>
      <c r="E230" s="280">
        <v>80.016666666666666</v>
      </c>
      <c r="F230" s="280">
        <v>78.633333333333326</v>
      </c>
      <c r="G230" s="280">
        <v>76.166666666666657</v>
      </c>
      <c r="H230" s="280">
        <v>83.866666666666674</v>
      </c>
      <c r="I230" s="280">
        <v>86.333333333333343</v>
      </c>
      <c r="J230" s="280">
        <v>87.716666666666683</v>
      </c>
      <c r="K230" s="278">
        <v>84.95</v>
      </c>
      <c r="L230" s="278">
        <v>81.099999999999994</v>
      </c>
      <c r="M230" s="278">
        <v>13.16184</v>
      </c>
    </row>
    <row r="231" spans="1:13">
      <c r="A231" s="269">
        <v>221</v>
      </c>
      <c r="B231" s="278" t="s">
        <v>413</v>
      </c>
      <c r="C231" s="279">
        <v>103.2</v>
      </c>
      <c r="D231" s="280">
        <v>104.55</v>
      </c>
      <c r="E231" s="280">
        <v>101.64999999999999</v>
      </c>
      <c r="F231" s="280">
        <v>100.1</v>
      </c>
      <c r="G231" s="280">
        <v>97.199999999999989</v>
      </c>
      <c r="H231" s="280">
        <v>106.1</v>
      </c>
      <c r="I231" s="280">
        <v>109</v>
      </c>
      <c r="J231" s="280">
        <v>110.55</v>
      </c>
      <c r="K231" s="278">
        <v>107.45</v>
      </c>
      <c r="L231" s="278">
        <v>103</v>
      </c>
      <c r="M231" s="278">
        <v>13.66234</v>
      </c>
    </row>
    <row r="232" spans="1:13">
      <c r="A232" s="269">
        <v>222</v>
      </c>
      <c r="B232" s="278" t="s">
        <v>1617</v>
      </c>
      <c r="C232" s="279">
        <v>2214.85</v>
      </c>
      <c r="D232" s="280">
        <v>2211.6</v>
      </c>
      <c r="E232" s="280">
        <v>2153.25</v>
      </c>
      <c r="F232" s="280">
        <v>2091.65</v>
      </c>
      <c r="G232" s="280">
        <v>2033.3000000000002</v>
      </c>
      <c r="H232" s="280">
        <v>2273.1999999999998</v>
      </c>
      <c r="I232" s="280">
        <v>2331.5499999999993</v>
      </c>
      <c r="J232" s="280">
        <v>2393.1499999999996</v>
      </c>
      <c r="K232" s="278">
        <v>2269.9499999999998</v>
      </c>
      <c r="L232" s="278">
        <v>2150</v>
      </c>
      <c r="M232" s="278">
        <v>0.38062000000000001</v>
      </c>
    </row>
    <row r="233" spans="1:13">
      <c r="A233" s="269">
        <v>223</v>
      </c>
      <c r="B233" s="278" t="s">
        <v>260</v>
      </c>
      <c r="C233" s="279">
        <v>53.85</v>
      </c>
      <c r="D233" s="280">
        <v>51.966666666666669</v>
      </c>
      <c r="E233" s="280">
        <v>48.38333333333334</v>
      </c>
      <c r="F233" s="280">
        <v>42.916666666666671</v>
      </c>
      <c r="G233" s="280">
        <v>39.333333333333343</v>
      </c>
      <c r="H233" s="280">
        <v>57.433333333333337</v>
      </c>
      <c r="I233" s="280">
        <v>61.016666666666666</v>
      </c>
      <c r="J233" s="280">
        <v>66.483333333333334</v>
      </c>
      <c r="K233" s="278">
        <v>55.55</v>
      </c>
      <c r="L233" s="278">
        <v>46.5</v>
      </c>
      <c r="M233" s="278">
        <v>109.9251</v>
      </c>
    </row>
    <row r="234" spans="1:13">
      <c r="A234" s="269">
        <v>224</v>
      </c>
      <c r="B234" s="278" t="s">
        <v>124</v>
      </c>
      <c r="C234" s="279">
        <v>1004.15</v>
      </c>
      <c r="D234" s="280">
        <v>1016.0333333333333</v>
      </c>
      <c r="E234" s="280">
        <v>988.11666666666656</v>
      </c>
      <c r="F234" s="280">
        <v>972.08333333333326</v>
      </c>
      <c r="G234" s="280">
        <v>944.16666666666652</v>
      </c>
      <c r="H234" s="280">
        <v>1032.0666666666666</v>
      </c>
      <c r="I234" s="280">
        <v>1059.9833333333336</v>
      </c>
      <c r="J234" s="280">
        <v>1076.0166666666667</v>
      </c>
      <c r="K234" s="278">
        <v>1043.95</v>
      </c>
      <c r="L234" s="278">
        <v>1000</v>
      </c>
      <c r="M234" s="278">
        <v>25.20926</v>
      </c>
    </row>
    <row r="235" spans="1:13">
      <c r="A235" s="269">
        <v>225</v>
      </c>
      <c r="B235" s="278" t="s">
        <v>419</v>
      </c>
      <c r="C235" s="279">
        <v>270.10000000000002</v>
      </c>
      <c r="D235" s="280">
        <v>269.3</v>
      </c>
      <c r="E235" s="280">
        <v>267</v>
      </c>
      <c r="F235" s="280">
        <v>263.89999999999998</v>
      </c>
      <c r="G235" s="280">
        <v>261.59999999999997</v>
      </c>
      <c r="H235" s="280">
        <v>272.40000000000003</v>
      </c>
      <c r="I235" s="280">
        <v>274.7000000000001</v>
      </c>
      <c r="J235" s="280">
        <v>277.80000000000007</v>
      </c>
      <c r="K235" s="278">
        <v>271.60000000000002</v>
      </c>
      <c r="L235" s="278">
        <v>266.2</v>
      </c>
      <c r="M235" s="278">
        <v>0.43306</v>
      </c>
    </row>
    <row r="236" spans="1:13">
      <c r="A236" s="269">
        <v>226</v>
      </c>
      <c r="B236" s="278" t="s">
        <v>125</v>
      </c>
      <c r="C236" s="279">
        <v>456.7</v>
      </c>
      <c r="D236" s="280">
        <v>463.56666666666666</v>
      </c>
      <c r="E236" s="280">
        <v>446.13333333333333</v>
      </c>
      <c r="F236" s="280">
        <v>435.56666666666666</v>
      </c>
      <c r="G236" s="280">
        <v>418.13333333333333</v>
      </c>
      <c r="H236" s="280">
        <v>474.13333333333333</v>
      </c>
      <c r="I236" s="280">
        <v>491.56666666666661</v>
      </c>
      <c r="J236" s="280">
        <v>502.13333333333333</v>
      </c>
      <c r="K236" s="278">
        <v>481</v>
      </c>
      <c r="L236" s="278">
        <v>453</v>
      </c>
      <c r="M236" s="278">
        <v>169.50516999999999</v>
      </c>
    </row>
    <row r="237" spans="1:13">
      <c r="A237" s="269">
        <v>227</v>
      </c>
      <c r="B237" s="278" t="s">
        <v>420</v>
      </c>
      <c r="C237" s="279">
        <v>35.700000000000003</v>
      </c>
      <c r="D237" s="280">
        <v>36.06666666666667</v>
      </c>
      <c r="E237" s="280">
        <v>35.033333333333339</v>
      </c>
      <c r="F237" s="280">
        <v>34.366666666666667</v>
      </c>
      <c r="G237" s="280">
        <v>33.333333333333336</v>
      </c>
      <c r="H237" s="280">
        <v>36.733333333333341</v>
      </c>
      <c r="I237" s="280">
        <v>37.766666666666673</v>
      </c>
      <c r="J237" s="280">
        <v>38.433333333333344</v>
      </c>
      <c r="K237" s="278">
        <v>37.1</v>
      </c>
      <c r="L237" s="278">
        <v>35.4</v>
      </c>
      <c r="M237" s="278">
        <v>8.9807400000000008</v>
      </c>
    </row>
    <row r="238" spans="1:13">
      <c r="A238" s="269">
        <v>228</v>
      </c>
      <c r="B238" s="278" t="s">
        <v>126</v>
      </c>
      <c r="C238" s="279">
        <v>159.30000000000001</v>
      </c>
      <c r="D238" s="280">
        <v>162.56666666666669</v>
      </c>
      <c r="E238" s="280">
        <v>155.13333333333338</v>
      </c>
      <c r="F238" s="280">
        <v>150.9666666666667</v>
      </c>
      <c r="G238" s="280">
        <v>143.53333333333339</v>
      </c>
      <c r="H238" s="280">
        <v>166.73333333333338</v>
      </c>
      <c r="I238" s="280">
        <v>174.16666666666671</v>
      </c>
      <c r="J238" s="280">
        <v>178.33333333333337</v>
      </c>
      <c r="K238" s="278">
        <v>170</v>
      </c>
      <c r="L238" s="278">
        <v>158.4</v>
      </c>
      <c r="M238" s="278">
        <v>60.075600000000001</v>
      </c>
    </row>
    <row r="239" spans="1:13">
      <c r="A239" s="269">
        <v>229</v>
      </c>
      <c r="B239" s="278" t="s">
        <v>127</v>
      </c>
      <c r="C239" s="279">
        <v>653.29999999999995</v>
      </c>
      <c r="D239" s="280">
        <v>651.1</v>
      </c>
      <c r="E239" s="280">
        <v>641.20000000000005</v>
      </c>
      <c r="F239" s="280">
        <v>629.1</v>
      </c>
      <c r="G239" s="280">
        <v>619.20000000000005</v>
      </c>
      <c r="H239" s="280">
        <v>663.2</v>
      </c>
      <c r="I239" s="280">
        <v>673.09999999999991</v>
      </c>
      <c r="J239" s="280">
        <v>685.2</v>
      </c>
      <c r="K239" s="278">
        <v>661</v>
      </c>
      <c r="L239" s="278">
        <v>639</v>
      </c>
      <c r="M239" s="278">
        <v>133.22995</v>
      </c>
    </row>
    <row r="240" spans="1:13">
      <c r="A240" s="269">
        <v>230</v>
      </c>
      <c r="B240" s="278" t="s">
        <v>421</v>
      </c>
      <c r="C240" s="279">
        <v>223.4</v>
      </c>
      <c r="D240" s="280">
        <v>227.70000000000002</v>
      </c>
      <c r="E240" s="280">
        <v>215.70000000000005</v>
      </c>
      <c r="F240" s="280">
        <v>208.00000000000003</v>
      </c>
      <c r="G240" s="280">
        <v>196.00000000000006</v>
      </c>
      <c r="H240" s="280">
        <v>235.40000000000003</v>
      </c>
      <c r="I240" s="280">
        <v>247.39999999999998</v>
      </c>
      <c r="J240" s="280">
        <v>255.10000000000002</v>
      </c>
      <c r="K240" s="278">
        <v>239.7</v>
      </c>
      <c r="L240" s="278">
        <v>220</v>
      </c>
      <c r="M240" s="278">
        <v>10.00501</v>
      </c>
    </row>
    <row r="241" spans="1:13">
      <c r="A241" s="269">
        <v>231</v>
      </c>
      <c r="B241" s="278" t="s">
        <v>422</v>
      </c>
      <c r="C241" s="279">
        <v>88.35</v>
      </c>
      <c r="D241" s="280">
        <v>88.34999999999998</v>
      </c>
      <c r="E241" s="280">
        <v>88.349999999999966</v>
      </c>
      <c r="F241" s="280">
        <v>88.34999999999998</v>
      </c>
      <c r="G241" s="280">
        <v>88.349999999999966</v>
      </c>
      <c r="H241" s="280">
        <v>88.349999999999966</v>
      </c>
      <c r="I241" s="280">
        <v>88.35</v>
      </c>
      <c r="J241" s="280">
        <v>88.349999999999966</v>
      </c>
      <c r="K241" s="278">
        <v>88.35</v>
      </c>
      <c r="L241" s="278">
        <v>88.35</v>
      </c>
      <c r="M241" s="278">
        <v>0.52517999999999998</v>
      </c>
    </row>
    <row r="242" spans="1:13">
      <c r="A242" s="269">
        <v>232</v>
      </c>
      <c r="B242" s="278" t="s">
        <v>418</v>
      </c>
      <c r="C242" s="279">
        <v>7.95</v>
      </c>
      <c r="D242" s="280">
        <v>7.8166666666666673</v>
      </c>
      <c r="E242" s="280">
        <v>7.533333333333335</v>
      </c>
      <c r="F242" s="280">
        <v>7.116666666666668</v>
      </c>
      <c r="G242" s="280">
        <v>6.8333333333333357</v>
      </c>
      <c r="H242" s="280">
        <v>8.2333333333333343</v>
      </c>
      <c r="I242" s="280">
        <v>8.5166666666666675</v>
      </c>
      <c r="J242" s="280">
        <v>8.9333333333333336</v>
      </c>
      <c r="K242" s="278">
        <v>8.1</v>
      </c>
      <c r="L242" s="278">
        <v>7.4</v>
      </c>
      <c r="M242" s="278">
        <v>70.841809999999995</v>
      </c>
    </row>
    <row r="243" spans="1:13">
      <c r="A243" s="269">
        <v>233</v>
      </c>
      <c r="B243" s="278" t="s">
        <v>128</v>
      </c>
      <c r="C243" s="279">
        <v>87.55</v>
      </c>
      <c r="D243" s="280">
        <v>87.600000000000009</v>
      </c>
      <c r="E243" s="280">
        <v>85.700000000000017</v>
      </c>
      <c r="F243" s="280">
        <v>83.850000000000009</v>
      </c>
      <c r="G243" s="280">
        <v>81.950000000000017</v>
      </c>
      <c r="H243" s="280">
        <v>89.450000000000017</v>
      </c>
      <c r="I243" s="280">
        <v>91.350000000000023</v>
      </c>
      <c r="J243" s="280">
        <v>93.200000000000017</v>
      </c>
      <c r="K243" s="278">
        <v>89.5</v>
      </c>
      <c r="L243" s="278">
        <v>85.75</v>
      </c>
      <c r="M243" s="278">
        <v>176.88009</v>
      </c>
    </row>
    <row r="244" spans="1:13">
      <c r="A244" s="269">
        <v>234</v>
      </c>
      <c r="B244" s="278" t="s">
        <v>263</v>
      </c>
      <c r="C244" s="279">
        <v>1504.15</v>
      </c>
      <c r="D244" s="280">
        <v>1513.05</v>
      </c>
      <c r="E244" s="280">
        <v>1482.1</v>
      </c>
      <c r="F244" s="280">
        <v>1460.05</v>
      </c>
      <c r="G244" s="280">
        <v>1429.1</v>
      </c>
      <c r="H244" s="280">
        <v>1535.1</v>
      </c>
      <c r="I244" s="280">
        <v>1566.0500000000002</v>
      </c>
      <c r="J244" s="280">
        <v>1588.1</v>
      </c>
      <c r="K244" s="278">
        <v>1544</v>
      </c>
      <c r="L244" s="278">
        <v>1491</v>
      </c>
      <c r="M244" s="278">
        <v>4.0937299999999999</v>
      </c>
    </row>
    <row r="245" spans="1:13">
      <c r="A245" s="269">
        <v>235</v>
      </c>
      <c r="B245" s="278" t="s">
        <v>409</v>
      </c>
      <c r="C245" s="279">
        <v>81.45</v>
      </c>
      <c r="D245" s="280">
        <v>82.05</v>
      </c>
      <c r="E245" s="280">
        <v>79.3</v>
      </c>
      <c r="F245" s="280">
        <v>77.150000000000006</v>
      </c>
      <c r="G245" s="280">
        <v>74.400000000000006</v>
      </c>
      <c r="H245" s="280">
        <v>84.199999999999989</v>
      </c>
      <c r="I245" s="280">
        <v>86.949999999999989</v>
      </c>
      <c r="J245" s="280">
        <v>89.09999999999998</v>
      </c>
      <c r="K245" s="278">
        <v>84.8</v>
      </c>
      <c r="L245" s="278">
        <v>79.900000000000006</v>
      </c>
      <c r="M245" s="278">
        <v>22.906030000000001</v>
      </c>
    </row>
    <row r="246" spans="1:13">
      <c r="A246" s="269">
        <v>236</v>
      </c>
      <c r="B246" s="278" t="s">
        <v>410</v>
      </c>
      <c r="C246" s="279">
        <v>91.8</v>
      </c>
      <c r="D246" s="280">
        <v>92.766666666666666</v>
      </c>
      <c r="E246" s="280">
        <v>90.033333333333331</v>
      </c>
      <c r="F246" s="280">
        <v>88.266666666666666</v>
      </c>
      <c r="G246" s="280">
        <v>85.533333333333331</v>
      </c>
      <c r="H246" s="280">
        <v>94.533333333333331</v>
      </c>
      <c r="I246" s="280">
        <v>97.266666666666652</v>
      </c>
      <c r="J246" s="280">
        <v>99.033333333333331</v>
      </c>
      <c r="K246" s="278">
        <v>95.5</v>
      </c>
      <c r="L246" s="278">
        <v>91</v>
      </c>
      <c r="M246" s="278">
        <v>7.9867600000000003</v>
      </c>
    </row>
    <row r="247" spans="1:13">
      <c r="A247" s="269">
        <v>237</v>
      </c>
      <c r="B247" s="278" t="s">
        <v>403</v>
      </c>
      <c r="C247" s="279">
        <v>336.4</v>
      </c>
      <c r="D247" s="280">
        <v>338.16666666666669</v>
      </c>
      <c r="E247" s="280">
        <v>328.33333333333337</v>
      </c>
      <c r="F247" s="280">
        <v>320.26666666666671</v>
      </c>
      <c r="G247" s="280">
        <v>310.43333333333339</v>
      </c>
      <c r="H247" s="280">
        <v>346.23333333333335</v>
      </c>
      <c r="I247" s="280">
        <v>356.06666666666672</v>
      </c>
      <c r="J247" s="280">
        <v>364.13333333333333</v>
      </c>
      <c r="K247" s="278">
        <v>348</v>
      </c>
      <c r="L247" s="278">
        <v>330.1</v>
      </c>
      <c r="M247" s="278">
        <v>2.3399299999999998</v>
      </c>
    </row>
    <row r="248" spans="1:13">
      <c r="A248" s="269">
        <v>238</v>
      </c>
      <c r="B248" s="278" t="s">
        <v>129</v>
      </c>
      <c r="C248" s="279">
        <v>180.7</v>
      </c>
      <c r="D248" s="280">
        <v>183.38333333333333</v>
      </c>
      <c r="E248" s="280">
        <v>176.81666666666666</v>
      </c>
      <c r="F248" s="280">
        <v>172.93333333333334</v>
      </c>
      <c r="G248" s="280">
        <v>166.36666666666667</v>
      </c>
      <c r="H248" s="280">
        <v>187.26666666666665</v>
      </c>
      <c r="I248" s="280">
        <v>193.83333333333331</v>
      </c>
      <c r="J248" s="280">
        <v>197.71666666666664</v>
      </c>
      <c r="K248" s="278">
        <v>189.95</v>
      </c>
      <c r="L248" s="278">
        <v>179.5</v>
      </c>
      <c r="M248" s="278">
        <v>357.67070000000001</v>
      </c>
    </row>
    <row r="249" spans="1:13">
      <c r="A249" s="269">
        <v>239</v>
      </c>
      <c r="B249" s="278" t="s">
        <v>414</v>
      </c>
      <c r="C249" s="279">
        <v>170.25</v>
      </c>
      <c r="D249" s="280">
        <v>172.75</v>
      </c>
      <c r="E249" s="280">
        <v>166.5</v>
      </c>
      <c r="F249" s="280">
        <v>162.75</v>
      </c>
      <c r="G249" s="280">
        <v>156.5</v>
      </c>
      <c r="H249" s="280">
        <v>176.5</v>
      </c>
      <c r="I249" s="280">
        <v>182.75</v>
      </c>
      <c r="J249" s="280">
        <v>186.5</v>
      </c>
      <c r="K249" s="278">
        <v>179</v>
      </c>
      <c r="L249" s="278">
        <v>169</v>
      </c>
      <c r="M249" s="278">
        <v>0.51715</v>
      </c>
    </row>
    <row r="250" spans="1:13">
      <c r="A250" s="269">
        <v>240</v>
      </c>
      <c r="B250" s="278" t="s">
        <v>411</v>
      </c>
      <c r="C250" s="279">
        <v>41.95</v>
      </c>
      <c r="D250" s="280">
        <v>42.4</v>
      </c>
      <c r="E250" s="280">
        <v>40.799999999999997</v>
      </c>
      <c r="F250" s="280">
        <v>39.65</v>
      </c>
      <c r="G250" s="280">
        <v>38.049999999999997</v>
      </c>
      <c r="H250" s="280">
        <v>43.55</v>
      </c>
      <c r="I250" s="280">
        <v>45.150000000000006</v>
      </c>
      <c r="J250" s="280">
        <v>46.3</v>
      </c>
      <c r="K250" s="278">
        <v>44</v>
      </c>
      <c r="L250" s="278">
        <v>41.25</v>
      </c>
      <c r="M250" s="278">
        <v>1.58561</v>
      </c>
    </row>
    <row r="251" spans="1:13">
      <c r="A251" s="269">
        <v>241</v>
      </c>
      <c r="B251" s="278" t="s">
        <v>412</v>
      </c>
      <c r="C251" s="279">
        <v>87.05</v>
      </c>
      <c r="D251" s="280">
        <v>88.399999999999991</v>
      </c>
      <c r="E251" s="280">
        <v>85.149999999999977</v>
      </c>
      <c r="F251" s="280">
        <v>83.249999999999986</v>
      </c>
      <c r="G251" s="280">
        <v>79.999999999999972</v>
      </c>
      <c r="H251" s="280">
        <v>90.299999999999983</v>
      </c>
      <c r="I251" s="280">
        <v>93.550000000000011</v>
      </c>
      <c r="J251" s="280">
        <v>95.449999999999989</v>
      </c>
      <c r="K251" s="278">
        <v>91.65</v>
      </c>
      <c r="L251" s="278">
        <v>86.5</v>
      </c>
      <c r="M251" s="278">
        <v>6.3852799999999998</v>
      </c>
    </row>
    <row r="252" spans="1:13">
      <c r="A252" s="269">
        <v>242</v>
      </c>
      <c r="B252" s="278" t="s">
        <v>432</v>
      </c>
      <c r="C252" s="279">
        <v>17.149999999999999</v>
      </c>
      <c r="D252" s="280">
        <v>16.633333333333333</v>
      </c>
      <c r="E252" s="280">
        <v>16.116666666666667</v>
      </c>
      <c r="F252" s="280">
        <v>15.083333333333334</v>
      </c>
      <c r="G252" s="280">
        <v>14.566666666666668</v>
      </c>
      <c r="H252" s="280">
        <v>17.666666666666664</v>
      </c>
      <c r="I252" s="280">
        <v>18.18333333333333</v>
      </c>
      <c r="J252" s="280">
        <v>19.216666666666665</v>
      </c>
      <c r="K252" s="278">
        <v>17.149999999999999</v>
      </c>
      <c r="L252" s="278">
        <v>15.6</v>
      </c>
      <c r="M252" s="278">
        <v>41.452129999999997</v>
      </c>
    </row>
    <row r="253" spans="1:13">
      <c r="A253" s="269">
        <v>243</v>
      </c>
      <c r="B253" s="278" t="s">
        <v>429</v>
      </c>
      <c r="C253" s="279">
        <v>50.2</v>
      </c>
      <c r="D253" s="280">
        <v>50.066666666666663</v>
      </c>
      <c r="E253" s="280">
        <v>48.133333333333326</v>
      </c>
      <c r="F253" s="280">
        <v>46.066666666666663</v>
      </c>
      <c r="G253" s="280">
        <v>44.133333333333326</v>
      </c>
      <c r="H253" s="280">
        <v>52.133333333333326</v>
      </c>
      <c r="I253" s="280">
        <v>54.066666666666663</v>
      </c>
      <c r="J253" s="280">
        <v>56.133333333333326</v>
      </c>
      <c r="K253" s="278">
        <v>52</v>
      </c>
      <c r="L253" s="278">
        <v>48</v>
      </c>
      <c r="M253" s="278">
        <v>2.27135</v>
      </c>
    </row>
    <row r="254" spans="1:13">
      <c r="A254" s="269">
        <v>244</v>
      </c>
      <c r="B254" s="278" t="s">
        <v>430</v>
      </c>
      <c r="C254" s="279">
        <v>66.099999999999994</v>
      </c>
      <c r="D254" s="280">
        <v>67.083333333333329</v>
      </c>
      <c r="E254" s="280">
        <v>64.61666666666666</v>
      </c>
      <c r="F254" s="280">
        <v>63.133333333333326</v>
      </c>
      <c r="G254" s="280">
        <v>60.666666666666657</v>
      </c>
      <c r="H254" s="280">
        <v>68.566666666666663</v>
      </c>
      <c r="I254" s="280">
        <v>71.033333333333331</v>
      </c>
      <c r="J254" s="280">
        <v>72.516666666666666</v>
      </c>
      <c r="K254" s="278">
        <v>69.55</v>
      </c>
      <c r="L254" s="278">
        <v>65.599999999999994</v>
      </c>
      <c r="M254" s="278">
        <v>17.966200000000001</v>
      </c>
    </row>
    <row r="255" spans="1:13">
      <c r="A255" s="269">
        <v>245</v>
      </c>
      <c r="B255" s="278" t="s">
        <v>433</v>
      </c>
      <c r="C255" s="279">
        <v>27.95</v>
      </c>
      <c r="D255" s="280">
        <v>27.966666666666669</v>
      </c>
      <c r="E255" s="280">
        <v>26.983333333333338</v>
      </c>
      <c r="F255" s="280">
        <v>26.016666666666669</v>
      </c>
      <c r="G255" s="280">
        <v>25.033333333333339</v>
      </c>
      <c r="H255" s="280">
        <v>28.933333333333337</v>
      </c>
      <c r="I255" s="280">
        <v>29.916666666666671</v>
      </c>
      <c r="J255" s="280">
        <v>30.883333333333336</v>
      </c>
      <c r="K255" s="278">
        <v>28.95</v>
      </c>
      <c r="L255" s="278">
        <v>27</v>
      </c>
      <c r="M255" s="278">
        <v>19.532050000000002</v>
      </c>
    </row>
    <row r="256" spans="1:13">
      <c r="A256" s="269">
        <v>246</v>
      </c>
      <c r="B256" s="278" t="s">
        <v>423</v>
      </c>
      <c r="C256" s="279">
        <v>566.35</v>
      </c>
      <c r="D256" s="280">
        <v>569.7833333333333</v>
      </c>
      <c r="E256" s="280">
        <v>551.56666666666661</v>
      </c>
      <c r="F256" s="280">
        <v>536.7833333333333</v>
      </c>
      <c r="G256" s="280">
        <v>518.56666666666661</v>
      </c>
      <c r="H256" s="280">
        <v>584.56666666666661</v>
      </c>
      <c r="I256" s="280">
        <v>602.7833333333333</v>
      </c>
      <c r="J256" s="280">
        <v>617.56666666666661</v>
      </c>
      <c r="K256" s="278">
        <v>588</v>
      </c>
      <c r="L256" s="278">
        <v>555</v>
      </c>
      <c r="M256" s="278">
        <v>3.3519700000000001</v>
      </c>
    </row>
    <row r="257" spans="1:13">
      <c r="A257" s="269">
        <v>247</v>
      </c>
      <c r="B257" s="278" t="s">
        <v>437</v>
      </c>
      <c r="C257" s="279">
        <v>2232.9</v>
      </c>
      <c r="D257" s="280">
        <v>2254.15</v>
      </c>
      <c r="E257" s="280">
        <v>2198.3500000000004</v>
      </c>
      <c r="F257" s="280">
        <v>2163.8000000000002</v>
      </c>
      <c r="G257" s="280">
        <v>2108.0000000000005</v>
      </c>
      <c r="H257" s="280">
        <v>2288.7000000000003</v>
      </c>
      <c r="I257" s="280">
        <v>2344.5000000000005</v>
      </c>
      <c r="J257" s="280">
        <v>2379.0500000000002</v>
      </c>
      <c r="K257" s="278">
        <v>2309.9499999999998</v>
      </c>
      <c r="L257" s="278">
        <v>2219.6</v>
      </c>
      <c r="M257" s="278">
        <v>5.1319999999999998E-2</v>
      </c>
    </row>
    <row r="258" spans="1:13">
      <c r="A258" s="269">
        <v>248</v>
      </c>
      <c r="B258" s="278" t="s">
        <v>434</v>
      </c>
      <c r="C258" s="279">
        <v>56.95</v>
      </c>
      <c r="D258" s="280">
        <v>57.75</v>
      </c>
      <c r="E258" s="280">
        <v>55.7</v>
      </c>
      <c r="F258" s="280">
        <v>54.45</v>
      </c>
      <c r="G258" s="280">
        <v>52.400000000000006</v>
      </c>
      <c r="H258" s="280">
        <v>59</v>
      </c>
      <c r="I258" s="280">
        <v>61.05</v>
      </c>
      <c r="J258" s="280">
        <v>62.3</v>
      </c>
      <c r="K258" s="278">
        <v>59.8</v>
      </c>
      <c r="L258" s="278">
        <v>56.5</v>
      </c>
      <c r="M258" s="278">
        <v>7.7799800000000001</v>
      </c>
    </row>
    <row r="259" spans="1:13">
      <c r="A259" s="269">
        <v>249</v>
      </c>
      <c r="B259" s="278" t="s">
        <v>130</v>
      </c>
      <c r="C259" s="279">
        <v>90.6</v>
      </c>
      <c r="D259" s="280">
        <v>91.166666666666671</v>
      </c>
      <c r="E259" s="280">
        <v>88.733333333333348</v>
      </c>
      <c r="F259" s="280">
        <v>86.866666666666674</v>
      </c>
      <c r="G259" s="280">
        <v>84.433333333333351</v>
      </c>
      <c r="H259" s="280">
        <v>93.033333333333346</v>
      </c>
      <c r="I259" s="280">
        <v>95.466666666666654</v>
      </c>
      <c r="J259" s="280">
        <v>97.333333333333343</v>
      </c>
      <c r="K259" s="278">
        <v>93.6</v>
      </c>
      <c r="L259" s="278">
        <v>89.3</v>
      </c>
      <c r="M259" s="278">
        <v>138.53528</v>
      </c>
    </row>
    <row r="260" spans="1:13">
      <c r="A260" s="269">
        <v>250</v>
      </c>
      <c r="B260" s="278" t="s">
        <v>431</v>
      </c>
      <c r="C260" s="279">
        <v>4.9000000000000004</v>
      </c>
      <c r="D260" s="280">
        <v>4.9000000000000004</v>
      </c>
      <c r="E260" s="280">
        <v>4.9000000000000004</v>
      </c>
      <c r="F260" s="280">
        <v>4.9000000000000004</v>
      </c>
      <c r="G260" s="280">
        <v>4.9000000000000004</v>
      </c>
      <c r="H260" s="280">
        <v>4.9000000000000004</v>
      </c>
      <c r="I260" s="280">
        <v>4.9000000000000004</v>
      </c>
      <c r="J260" s="280">
        <v>4.9000000000000004</v>
      </c>
      <c r="K260" s="278">
        <v>4.9000000000000004</v>
      </c>
      <c r="L260" s="278">
        <v>4.9000000000000004</v>
      </c>
      <c r="M260" s="278">
        <v>1.6291500000000001</v>
      </c>
    </row>
    <row r="261" spans="1:13">
      <c r="A261" s="269">
        <v>251</v>
      </c>
      <c r="B261" s="278" t="s">
        <v>424</v>
      </c>
      <c r="C261" s="279">
        <v>1143.75</v>
      </c>
      <c r="D261" s="280">
        <v>1144.6166666666666</v>
      </c>
      <c r="E261" s="280">
        <v>1111.2333333333331</v>
      </c>
      <c r="F261" s="280">
        <v>1078.7166666666665</v>
      </c>
      <c r="G261" s="280">
        <v>1045.333333333333</v>
      </c>
      <c r="H261" s="280">
        <v>1177.1333333333332</v>
      </c>
      <c r="I261" s="280">
        <v>1210.5166666666669</v>
      </c>
      <c r="J261" s="280">
        <v>1243.0333333333333</v>
      </c>
      <c r="K261" s="278">
        <v>1178</v>
      </c>
      <c r="L261" s="278">
        <v>1112.0999999999999</v>
      </c>
      <c r="M261" s="278">
        <v>2.04698</v>
      </c>
    </row>
    <row r="262" spans="1:13">
      <c r="A262" s="269">
        <v>252</v>
      </c>
      <c r="B262" s="278" t="s">
        <v>425</v>
      </c>
      <c r="C262" s="279">
        <v>218.6</v>
      </c>
      <c r="D262" s="280">
        <v>223.56666666666669</v>
      </c>
      <c r="E262" s="280">
        <v>211.33333333333337</v>
      </c>
      <c r="F262" s="280">
        <v>204.06666666666669</v>
      </c>
      <c r="G262" s="280">
        <v>191.83333333333337</v>
      </c>
      <c r="H262" s="280">
        <v>230.83333333333337</v>
      </c>
      <c r="I262" s="280">
        <v>243.06666666666666</v>
      </c>
      <c r="J262" s="280">
        <v>250.33333333333337</v>
      </c>
      <c r="K262" s="278">
        <v>235.8</v>
      </c>
      <c r="L262" s="278">
        <v>216.3</v>
      </c>
      <c r="M262" s="278">
        <v>3.3037700000000001</v>
      </c>
    </row>
    <row r="263" spans="1:13">
      <c r="A263" s="269">
        <v>253</v>
      </c>
      <c r="B263" s="278" t="s">
        <v>426</v>
      </c>
      <c r="C263" s="279">
        <v>97.55</v>
      </c>
      <c r="D263" s="280">
        <v>98.966666666666654</v>
      </c>
      <c r="E263" s="280">
        <v>95.133333333333312</v>
      </c>
      <c r="F263" s="280">
        <v>92.716666666666654</v>
      </c>
      <c r="G263" s="280">
        <v>88.883333333333312</v>
      </c>
      <c r="H263" s="280">
        <v>101.38333333333331</v>
      </c>
      <c r="I263" s="280">
        <v>105.21666666666665</v>
      </c>
      <c r="J263" s="280">
        <v>107.63333333333331</v>
      </c>
      <c r="K263" s="278">
        <v>102.8</v>
      </c>
      <c r="L263" s="278">
        <v>96.55</v>
      </c>
      <c r="M263" s="278">
        <v>21.242899999999999</v>
      </c>
    </row>
    <row r="264" spans="1:13">
      <c r="A264" s="269">
        <v>254</v>
      </c>
      <c r="B264" s="278" t="s">
        <v>427</v>
      </c>
      <c r="C264" s="279">
        <v>52.75</v>
      </c>
      <c r="D264" s="280">
        <v>53.35</v>
      </c>
      <c r="E264" s="280">
        <v>51.800000000000004</v>
      </c>
      <c r="F264" s="280">
        <v>50.85</v>
      </c>
      <c r="G264" s="280">
        <v>49.300000000000004</v>
      </c>
      <c r="H264" s="280">
        <v>54.300000000000004</v>
      </c>
      <c r="I264" s="280">
        <v>55.85</v>
      </c>
      <c r="J264" s="280">
        <v>56.800000000000004</v>
      </c>
      <c r="K264" s="278">
        <v>54.9</v>
      </c>
      <c r="L264" s="278">
        <v>52.4</v>
      </c>
      <c r="M264" s="278">
        <v>6.3490500000000001</v>
      </c>
    </row>
    <row r="265" spans="1:13">
      <c r="A265" s="269">
        <v>255</v>
      </c>
      <c r="B265" s="278" t="s">
        <v>428</v>
      </c>
      <c r="C265" s="279">
        <v>76.2</v>
      </c>
      <c r="D265" s="280">
        <v>77.083333333333329</v>
      </c>
      <c r="E265" s="280">
        <v>74.716666666666654</v>
      </c>
      <c r="F265" s="280">
        <v>73.23333333333332</v>
      </c>
      <c r="G265" s="280">
        <v>70.866666666666646</v>
      </c>
      <c r="H265" s="280">
        <v>78.566666666666663</v>
      </c>
      <c r="I265" s="280">
        <v>80.933333333333337</v>
      </c>
      <c r="J265" s="280">
        <v>82.416666666666671</v>
      </c>
      <c r="K265" s="278">
        <v>79.45</v>
      </c>
      <c r="L265" s="278">
        <v>75.599999999999994</v>
      </c>
      <c r="M265" s="278">
        <v>3.5743900000000002</v>
      </c>
    </row>
    <row r="266" spans="1:13">
      <c r="A266" s="269">
        <v>256</v>
      </c>
      <c r="B266" s="278" t="s">
        <v>436</v>
      </c>
      <c r="C266" s="279">
        <v>29.35</v>
      </c>
      <c r="D266" s="280">
        <v>29.55</v>
      </c>
      <c r="E266" s="280">
        <v>28.85</v>
      </c>
      <c r="F266" s="280">
        <v>28.35</v>
      </c>
      <c r="G266" s="280">
        <v>27.650000000000002</v>
      </c>
      <c r="H266" s="280">
        <v>30.05</v>
      </c>
      <c r="I266" s="280">
        <v>30.749999999999996</v>
      </c>
      <c r="J266" s="280">
        <v>31.25</v>
      </c>
      <c r="K266" s="278">
        <v>30.25</v>
      </c>
      <c r="L266" s="278">
        <v>29.05</v>
      </c>
      <c r="M266" s="278">
        <v>1.79365</v>
      </c>
    </row>
    <row r="267" spans="1:13">
      <c r="A267" s="269">
        <v>257</v>
      </c>
      <c r="B267" s="278" t="s">
        <v>435</v>
      </c>
      <c r="C267" s="279">
        <v>48.65</v>
      </c>
      <c r="D267" s="280">
        <v>49.54999999999999</v>
      </c>
      <c r="E267" s="280">
        <v>47.399999999999977</v>
      </c>
      <c r="F267" s="280">
        <v>46.149999999999984</v>
      </c>
      <c r="G267" s="280">
        <v>43.999999999999972</v>
      </c>
      <c r="H267" s="280">
        <v>50.799999999999983</v>
      </c>
      <c r="I267" s="280">
        <v>52.95</v>
      </c>
      <c r="J267" s="280">
        <v>54.199999999999989</v>
      </c>
      <c r="K267" s="278">
        <v>51.7</v>
      </c>
      <c r="L267" s="278">
        <v>48.3</v>
      </c>
      <c r="M267" s="278">
        <v>0.43258999999999997</v>
      </c>
    </row>
    <row r="268" spans="1:13">
      <c r="A268" s="269">
        <v>258</v>
      </c>
      <c r="B268" s="278" t="s">
        <v>264</v>
      </c>
      <c r="C268" s="279">
        <v>43.35</v>
      </c>
      <c r="D268" s="280">
        <v>44.016666666666673</v>
      </c>
      <c r="E268" s="280">
        <v>41.533333333333346</v>
      </c>
      <c r="F268" s="280">
        <v>39.716666666666676</v>
      </c>
      <c r="G268" s="280">
        <v>37.233333333333348</v>
      </c>
      <c r="H268" s="280">
        <v>45.833333333333343</v>
      </c>
      <c r="I268" s="280">
        <v>48.316666666666677</v>
      </c>
      <c r="J268" s="280">
        <v>50.13333333333334</v>
      </c>
      <c r="K268" s="278">
        <v>46.5</v>
      </c>
      <c r="L268" s="278">
        <v>42.2</v>
      </c>
      <c r="M268" s="278">
        <v>48.701549999999997</v>
      </c>
    </row>
    <row r="269" spans="1:13">
      <c r="A269" s="269">
        <v>259</v>
      </c>
      <c r="B269" s="278" t="s">
        <v>131</v>
      </c>
      <c r="C269" s="279">
        <v>167.5</v>
      </c>
      <c r="D269" s="280">
        <v>172.20000000000002</v>
      </c>
      <c r="E269" s="280">
        <v>161.40000000000003</v>
      </c>
      <c r="F269" s="280">
        <v>155.30000000000001</v>
      </c>
      <c r="G269" s="280">
        <v>144.50000000000003</v>
      </c>
      <c r="H269" s="280">
        <v>178.30000000000004</v>
      </c>
      <c r="I269" s="280">
        <v>189.10000000000005</v>
      </c>
      <c r="J269" s="280">
        <v>195.20000000000005</v>
      </c>
      <c r="K269" s="278">
        <v>183</v>
      </c>
      <c r="L269" s="278">
        <v>166.1</v>
      </c>
      <c r="M269" s="278">
        <v>126.29035</v>
      </c>
    </row>
    <row r="270" spans="1:13">
      <c r="A270" s="269">
        <v>260</v>
      </c>
      <c r="B270" s="278" t="s">
        <v>265</v>
      </c>
      <c r="C270" s="279">
        <v>335.35</v>
      </c>
      <c r="D270" s="280">
        <v>338.73333333333335</v>
      </c>
      <c r="E270" s="280">
        <v>327.66666666666669</v>
      </c>
      <c r="F270" s="280">
        <v>319.98333333333335</v>
      </c>
      <c r="G270" s="280">
        <v>308.91666666666669</v>
      </c>
      <c r="H270" s="280">
        <v>346.41666666666669</v>
      </c>
      <c r="I270" s="280">
        <v>357.48333333333329</v>
      </c>
      <c r="J270" s="280">
        <v>365.16666666666669</v>
      </c>
      <c r="K270" s="278">
        <v>349.8</v>
      </c>
      <c r="L270" s="278">
        <v>331.05</v>
      </c>
      <c r="M270" s="278">
        <v>2.1751100000000001</v>
      </c>
    </row>
    <row r="271" spans="1:13">
      <c r="A271" s="269">
        <v>261</v>
      </c>
      <c r="B271" s="278" t="s">
        <v>132</v>
      </c>
      <c r="C271" s="279">
        <v>1518.95</v>
      </c>
      <c r="D271" s="280">
        <v>1537.1833333333332</v>
      </c>
      <c r="E271" s="280">
        <v>1490.3666666666663</v>
      </c>
      <c r="F271" s="280">
        <v>1461.7833333333331</v>
      </c>
      <c r="G271" s="280">
        <v>1414.9666666666662</v>
      </c>
      <c r="H271" s="280">
        <v>1565.7666666666664</v>
      </c>
      <c r="I271" s="280">
        <v>1612.5833333333335</v>
      </c>
      <c r="J271" s="280">
        <v>1641.1666666666665</v>
      </c>
      <c r="K271" s="278">
        <v>1584</v>
      </c>
      <c r="L271" s="278">
        <v>1508.6</v>
      </c>
      <c r="M271" s="278">
        <v>16.24034</v>
      </c>
    </row>
    <row r="272" spans="1:13">
      <c r="A272" s="269">
        <v>262</v>
      </c>
      <c r="B272" s="278" t="s">
        <v>133</v>
      </c>
      <c r="C272" s="279">
        <v>342.35</v>
      </c>
      <c r="D272" s="280">
        <v>350.18333333333334</v>
      </c>
      <c r="E272" s="280">
        <v>330.86666666666667</v>
      </c>
      <c r="F272" s="280">
        <v>319.38333333333333</v>
      </c>
      <c r="G272" s="280">
        <v>300.06666666666666</v>
      </c>
      <c r="H272" s="280">
        <v>361.66666666666669</v>
      </c>
      <c r="I272" s="280">
        <v>380.98333333333341</v>
      </c>
      <c r="J272" s="280">
        <v>392.4666666666667</v>
      </c>
      <c r="K272" s="278">
        <v>369.5</v>
      </c>
      <c r="L272" s="278">
        <v>338.7</v>
      </c>
      <c r="M272" s="278">
        <v>33.281210000000002</v>
      </c>
    </row>
    <row r="273" spans="1:13">
      <c r="A273" s="269">
        <v>263</v>
      </c>
      <c r="B273" s="278" t="s">
        <v>438</v>
      </c>
      <c r="C273" s="279">
        <v>117.3</v>
      </c>
      <c r="D273" s="280">
        <v>118.2</v>
      </c>
      <c r="E273" s="280">
        <v>112.95</v>
      </c>
      <c r="F273" s="280">
        <v>108.6</v>
      </c>
      <c r="G273" s="280">
        <v>103.35</v>
      </c>
      <c r="H273" s="280">
        <v>122.55000000000001</v>
      </c>
      <c r="I273" s="280">
        <v>127.80000000000001</v>
      </c>
      <c r="J273" s="280">
        <v>132.15000000000003</v>
      </c>
      <c r="K273" s="278">
        <v>123.45</v>
      </c>
      <c r="L273" s="278">
        <v>113.85</v>
      </c>
      <c r="M273" s="278">
        <v>6.8651799999999996</v>
      </c>
    </row>
    <row r="274" spans="1:13">
      <c r="A274" s="269">
        <v>264</v>
      </c>
      <c r="B274" s="278" t="s">
        <v>444</v>
      </c>
      <c r="C274" s="279">
        <v>368.05</v>
      </c>
      <c r="D274" s="280">
        <v>369.56666666666661</v>
      </c>
      <c r="E274" s="280">
        <v>362.13333333333321</v>
      </c>
      <c r="F274" s="280">
        <v>356.21666666666658</v>
      </c>
      <c r="G274" s="280">
        <v>348.78333333333319</v>
      </c>
      <c r="H274" s="280">
        <v>375.48333333333323</v>
      </c>
      <c r="I274" s="280">
        <v>382.91666666666663</v>
      </c>
      <c r="J274" s="280">
        <v>388.83333333333326</v>
      </c>
      <c r="K274" s="278">
        <v>377</v>
      </c>
      <c r="L274" s="278">
        <v>363.65</v>
      </c>
      <c r="M274" s="278">
        <v>7.0606600000000004</v>
      </c>
    </row>
    <row r="275" spans="1:13">
      <c r="A275" s="269">
        <v>265</v>
      </c>
      <c r="B275" s="278" t="s">
        <v>445</v>
      </c>
      <c r="C275" s="279">
        <v>216.65</v>
      </c>
      <c r="D275" s="280">
        <v>206.6</v>
      </c>
      <c r="E275" s="280">
        <v>196.25</v>
      </c>
      <c r="F275" s="280">
        <v>175.85</v>
      </c>
      <c r="G275" s="280">
        <v>165.5</v>
      </c>
      <c r="H275" s="280">
        <v>227</v>
      </c>
      <c r="I275" s="280">
        <v>237.34999999999997</v>
      </c>
      <c r="J275" s="280">
        <v>257.75</v>
      </c>
      <c r="K275" s="278">
        <v>216.95</v>
      </c>
      <c r="L275" s="278">
        <v>186.2</v>
      </c>
      <c r="M275" s="278">
        <v>19.375640000000001</v>
      </c>
    </row>
    <row r="276" spans="1:13">
      <c r="A276" s="269">
        <v>266</v>
      </c>
      <c r="B276" s="278" t="s">
        <v>446</v>
      </c>
      <c r="C276" s="279">
        <v>394.5</v>
      </c>
      <c r="D276" s="280">
        <v>389.76666666666671</v>
      </c>
      <c r="E276" s="280">
        <v>378.58333333333343</v>
      </c>
      <c r="F276" s="280">
        <v>362.66666666666674</v>
      </c>
      <c r="G276" s="280">
        <v>351.48333333333346</v>
      </c>
      <c r="H276" s="280">
        <v>405.68333333333339</v>
      </c>
      <c r="I276" s="280">
        <v>416.86666666666667</v>
      </c>
      <c r="J276" s="280">
        <v>432.78333333333336</v>
      </c>
      <c r="K276" s="278">
        <v>400.95</v>
      </c>
      <c r="L276" s="278">
        <v>373.85</v>
      </c>
      <c r="M276" s="278">
        <v>4.7756999999999996</v>
      </c>
    </row>
    <row r="277" spans="1:13">
      <c r="A277" s="269">
        <v>267</v>
      </c>
      <c r="B277" s="278" t="s">
        <v>448</v>
      </c>
      <c r="C277" s="279">
        <v>27.1</v>
      </c>
      <c r="D277" s="280">
        <v>27.349999999999998</v>
      </c>
      <c r="E277" s="280">
        <v>26.749999999999996</v>
      </c>
      <c r="F277" s="280">
        <v>26.4</v>
      </c>
      <c r="G277" s="280">
        <v>25.799999999999997</v>
      </c>
      <c r="H277" s="280">
        <v>27.699999999999996</v>
      </c>
      <c r="I277" s="280">
        <v>28.299999999999997</v>
      </c>
      <c r="J277" s="280">
        <v>28.649999999999995</v>
      </c>
      <c r="K277" s="278">
        <v>27.95</v>
      </c>
      <c r="L277" s="278">
        <v>27</v>
      </c>
      <c r="M277" s="278">
        <v>10.558059999999999</v>
      </c>
    </row>
    <row r="278" spans="1:13">
      <c r="A278" s="269">
        <v>268</v>
      </c>
      <c r="B278" s="278" t="s">
        <v>450</v>
      </c>
      <c r="C278" s="279">
        <v>198.2</v>
      </c>
      <c r="D278" s="280">
        <v>196.70000000000002</v>
      </c>
      <c r="E278" s="280">
        <v>187.50000000000003</v>
      </c>
      <c r="F278" s="280">
        <v>176.8</v>
      </c>
      <c r="G278" s="280">
        <v>167.60000000000002</v>
      </c>
      <c r="H278" s="280">
        <v>207.40000000000003</v>
      </c>
      <c r="I278" s="280">
        <v>216.60000000000002</v>
      </c>
      <c r="J278" s="280">
        <v>227.30000000000004</v>
      </c>
      <c r="K278" s="278">
        <v>205.9</v>
      </c>
      <c r="L278" s="278">
        <v>186</v>
      </c>
      <c r="M278" s="278">
        <v>14.009919999999999</v>
      </c>
    </row>
    <row r="279" spans="1:13">
      <c r="A279" s="269">
        <v>269</v>
      </c>
      <c r="B279" s="278" t="s">
        <v>440</v>
      </c>
      <c r="C279" s="279">
        <v>288.25</v>
      </c>
      <c r="D279" s="280">
        <v>288.15000000000003</v>
      </c>
      <c r="E279" s="280">
        <v>284.30000000000007</v>
      </c>
      <c r="F279" s="280">
        <v>280.35000000000002</v>
      </c>
      <c r="G279" s="280">
        <v>276.50000000000006</v>
      </c>
      <c r="H279" s="280">
        <v>292.10000000000008</v>
      </c>
      <c r="I279" s="280">
        <v>295.9500000000001</v>
      </c>
      <c r="J279" s="280">
        <v>299.90000000000009</v>
      </c>
      <c r="K279" s="278">
        <v>292</v>
      </c>
      <c r="L279" s="278">
        <v>284.2</v>
      </c>
      <c r="M279" s="278">
        <v>2.4912899999999998</v>
      </c>
    </row>
    <row r="280" spans="1:13">
      <c r="A280" s="269">
        <v>270</v>
      </c>
      <c r="B280" s="278" t="s">
        <v>1781</v>
      </c>
      <c r="C280" s="279">
        <v>741.75</v>
      </c>
      <c r="D280" s="280">
        <v>741.80000000000007</v>
      </c>
      <c r="E280" s="280">
        <v>726.60000000000014</v>
      </c>
      <c r="F280" s="280">
        <v>711.45</v>
      </c>
      <c r="G280" s="280">
        <v>696.25000000000011</v>
      </c>
      <c r="H280" s="280">
        <v>756.95000000000016</v>
      </c>
      <c r="I280" s="280">
        <v>772.1500000000002</v>
      </c>
      <c r="J280" s="280">
        <v>787.30000000000018</v>
      </c>
      <c r="K280" s="278">
        <v>757</v>
      </c>
      <c r="L280" s="278">
        <v>726.65</v>
      </c>
      <c r="M280" s="278">
        <v>2.324E-2</v>
      </c>
    </row>
    <row r="281" spans="1:13">
      <c r="A281" s="269">
        <v>271</v>
      </c>
      <c r="B281" s="278" t="s">
        <v>451</v>
      </c>
      <c r="C281" s="279">
        <v>112.9</v>
      </c>
      <c r="D281" s="280">
        <v>115.48333333333335</v>
      </c>
      <c r="E281" s="280">
        <v>106.26666666666669</v>
      </c>
      <c r="F281" s="280">
        <v>99.63333333333334</v>
      </c>
      <c r="G281" s="280">
        <v>90.416666666666686</v>
      </c>
      <c r="H281" s="280">
        <v>122.1166666666667</v>
      </c>
      <c r="I281" s="280">
        <v>131.33333333333334</v>
      </c>
      <c r="J281" s="280">
        <v>137.9666666666667</v>
      </c>
      <c r="K281" s="278">
        <v>124.7</v>
      </c>
      <c r="L281" s="278">
        <v>108.85</v>
      </c>
      <c r="M281" s="278">
        <v>0.42798000000000003</v>
      </c>
    </row>
    <row r="282" spans="1:13">
      <c r="A282" s="269">
        <v>272</v>
      </c>
      <c r="B282" s="278" t="s">
        <v>441</v>
      </c>
      <c r="C282" s="279">
        <v>226</v>
      </c>
      <c r="D282" s="280">
        <v>222.51666666666665</v>
      </c>
      <c r="E282" s="280">
        <v>216.23333333333329</v>
      </c>
      <c r="F282" s="280">
        <v>206.46666666666664</v>
      </c>
      <c r="G282" s="280">
        <v>200.18333333333328</v>
      </c>
      <c r="H282" s="280">
        <v>232.2833333333333</v>
      </c>
      <c r="I282" s="280">
        <v>238.56666666666666</v>
      </c>
      <c r="J282" s="280">
        <v>248.33333333333331</v>
      </c>
      <c r="K282" s="278">
        <v>228.8</v>
      </c>
      <c r="L282" s="278">
        <v>212.75</v>
      </c>
      <c r="M282" s="278">
        <v>4.02902</v>
      </c>
    </row>
    <row r="283" spans="1:13">
      <c r="A283" s="269">
        <v>273</v>
      </c>
      <c r="B283" s="278" t="s">
        <v>452</v>
      </c>
      <c r="C283" s="279">
        <v>182.45</v>
      </c>
      <c r="D283" s="280">
        <v>180.45000000000002</v>
      </c>
      <c r="E283" s="280">
        <v>168.90000000000003</v>
      </c>
      <c r="F283" s="280">
        <v>155.35000000000002</v>
      </c>
      <c r="G283" s="280">
        <v>143.80000000000004</v>
      </c>
      <c r="H283" s="280">
        <v>194.00000000000003</v>
      </c>
      <c r="I283" s="280">
        <v>205.55000000000004</v>
      </c>
      <c r="J283" s="280">
        <v>219.10000000000002</v>
      </c>
      <c r="K283" s="278">
        <v>192</v>
      </c>
      <c r="L283" s="278">
        <v>166.9</v>
      </c>
      <c r="M283" s="278">
        <v>3.9224000000000001</v>
      </c>
    </row>
    <row r="284" spans="1:13">
      <c r="A284" s="269">
        <v>274</v>
      </c>
      <c r="B284" s="278" t="s">
        <v>134</v>
      </c>
      <c r="C284" s="279">
        <v>1177.75</v>
      </c>
      <c r="D284" s="280">
        <v>1191.5</v>
      </c>
      <c r="E284" s="280">
        <v>1158.5</v>
      </c>
      <c r="F284" s="280">
        <v>1139.25</v>
      </c>
      <c r="G284" s="280">
        <v>1106.25</v>
      </c>
      <c r="H284" s="280">
        <v>1210.75</v>
      </c>
      <c r="I284" s="280">
        <v>1243.75</v>
      </c>
      <c r="J284" s="280">
        <v>1263</v>
      </c>
      <c r="K284" s="278">
        <v>1224.5</v>
      </c>
      <c r="L284" s="278">
        <v>1172.25</v>
      </c>
      <c r="M284" s="278">
        <v>65.6023</v>
      </c>
    </row>
    <row r="285" spans="1:13">
      <c r="A285" s="269">
        <v>275</v>
      </c>
      <c r="B285" s="278" t="s">
        <v>442</v>
      </c>
      <c r="C285" s="279">
        <v>45.75</v>
      </c>
      <c r="D285" s="280">
        <v>45.233333333333327</v>
      </c>
      <c r="E285" s="280">
        <v>44.716666666666654</v>
      </c>
      <c r="F285" s="280">
        <v>43.68333333333333</v>
      </c>
      <c r="G285" s="280">
        <v>43.166666666666657</v>
      </c>
      <c r="H285" s="280">
        <v>46.266666666666652</v>
      </c>
      <c r="I285" s="280">
        <v>46.783333333333317</v>
      </c>
      <c r="J285" s="280">
        <v>47.816666666666649</v>
      </c>
      <c r="K285" s="278">
        <v>45.75</v>
      </c>
      <c r="L285" s="278">
        <v>44.2</v>
      </c>
      <c r="M285" s="278">
        <v>1.27911</v>
      </c>
    </row>
    <row r="286" spans="1:13">
      <c r="A286" s="269">
        <v>276</v>
      </c>
      <c r="B286" s="278" t="s">
        <v>439</v>
      </c>
      <c r="C286" s="279">
        <v>452.15</v>
      </c>
      <c r="D286" s="280">
        <v>460.7166666666667</v>
      </c>
      <c r="E286" s="280">
        <v>441.43333333333339</v>
      </c>
      <c r="F286" s="280">
        <v>430.7166666666667</v>
      </c>
      <c r="G286" s="280">
        <v>411.43333333333339</v>
      </c>
      <c r="H286" s="280">
        <v>471.43333333333339</v>
      </c>
      <c r="I286" s="280">
        <v>490.7166666666667</v>
      </c>
      <c r="J286" s="280">
        <v>501.43333333333339</v>
      </c>
      <c r="K286" s="278">
        <v>480</v>
      </c>
      <c r="L286" s="278">
        <v>450</v>
      </c>
      <c r="M286" s="278">
        <v>7.8950000000000006E-2</v>
      </c>
    </row>
    <row r="287" spans="1:13">
      <c r="A287" s="269">
        <v>277</v>
      </c>
      <c r="B287" s="278" t="s">
        <v>443</v>
      </c>
      <c r="C287" s="279">
        <v>229.1</v>
      </c>
      <c r="D287" s="280">
        <v>227.06666666666669</v>
      </c>
      <c r="E287" s="280">
        <v>225.03333333333339</v>
      </c>
      <c r="F287" s="280">
        <v>220.9666666666667</v>
      </c>
      <c r="G287" s="280">
        <v>218.93333333333339</v>
      </c>
      <c r="H287" s="280">
        <v>231.13333333333338</v>
      </c>
      <c r="I287" s="280">
        <v>233.16666666666669</v>
      </c>
      <c r="J287" s="280">
        <v>237.23333333333338</v>
      </c>
      <c r="K287" s="278">
        <v>229.1</v>
      </c>
      <c r="L287" s="278">
        <v>223</v>
      </c>
      <c r="M287" s="278">
        <v>4.5778499999999998</v>
      </c>
    </row>
    <row r="288" spans="1:13">
      <c r="A288" s="269">
        <v>278</v>
      </c>
      <c r="B288" s="278" t="s">
        <v>449</v>
      </c>
      <c r="C288" s="279">
        <v>374.9</v>
      </c>
      <c r="D288" s="280">
        <v>380.3</v>
      </c>
      <c r="E288" s="280">
        <v>365.6</v>
      </c>
      <c r="F288" s="280">
        <v>356.3</v>
      </c>
      <c r="G288" s="280">
        <v>341.6</v>
      </c>
      <c r="H288" s="280">
        <v>389.6</v>
      </c>
      <c r="I288" s="280">
        <v>404.29999999999995</v>
      </c>
      <c r="J288" s="280">
        <v>413.6</v>
      </c>
      <c r="K288" s="278">
        <v>395</v>
      </c>
      <c r="L288" s="278">
        <v>371</v>
      </c>
      <c r="M288" s="278">
        <v>1.05525</v>
      </c>
    </row>
    <row r="289" spans="1:13">
      <c r="A289" s="269">
        <v>279</v>
      </c>
      <c r="B289" s="278" t="s">
        <v>447</v>
      </c>
      <c r="C289" s="279">
        <v>44.25</v>
      </c>
      <c r="D289" s="280">
        <v>44.433333333333337</v>
      </c>
      <c r="E289" s="280">
        <v>43.516666666666673</v>
      </c>
      <c r="F289" s="280">
        <v>42.783333333333339</v>
      </c>
      <c r="G289" s="280">
        <v>41.866666666666674</v>
      </c>
      <c r="H289" s="280">
        <v>45.166666666666671</v>
      </c>
      <c r="I289" s="280">
        <v>46.083333333333329</v>
      </c>
      <c r="J289" s="280">
        <v>46.81666666666667</v>
      </c>
      <c r="K289" s="278">
        <v>45.35</v>
      </c>
      <c r="L289" s="278">
        <v>43.7</v>
      </c>
      <c r="M289" s="278">
        <v>18.61731</v>
      </c>
    </row>
    <row r="290" spans="1:13">
      <c r="A290" s="269">
        <v>280</v>
      </c>
      <c r="B290" s="278" t="s">
        <v>135</v>
      </c>
      <c r="C290" s="279">
        <v>63.75</v>
      </c>
      <c r="D290" s="280">
        <v>64.416666666666671</v>
      </c>
      <c r="E290" s="280">
        <v>62.833333333333343</v>
      </c>
      <c r="F290" s="280">
        <v>61.916666666666671</v>
      </c>
      <c r="G290" s="280">
        <v>60.333333333333343</v>
      </c>
      <c r="H290" s="280">
        <v>65.333333333333343</v>
      </c>
      <c r="I290" s="280">
        <v>66.916666666666686</v>
      </c>
      <c r="J290" s="280">
        <v>67.833333333333343</v>
      </c>
      <c r="K290" s="278">
        <v>66</v>
      </c>
      <c r="L290" s="278">
        <v>63.5</v>
      </c>
      <c r="M290" s="278">
        <v>131.17523</v>
      </c>
    </row>
    <row r="291" spans="1:13">
      <c r="A291" s="269">
        <v>281</v>
      </c>
      <c r="B291" s="278" t="s">
        <v>454</v>
      </c>
      <c r="C291" s="279">
        <v>13.75</v>
      </c>
      <c r="D291" s="280">
        <v>13.75</v>
      </c>
      <c r="E291" s="280">
        <v>13.75</v>
      </c>
      <c r="F291" s="280">
        <v>13.75</v>
      </c>
      <c r="G291" s="280">
        <v>13.75</v>
      </c>
      <c r="H291" s="280">
        <v>13.75</v>
      </c>
      <c r="I291" s="280">
        <v>13.75</v>
      </c>
      <c r="J291" s="280">
        <v>13.75</v>
      </c>
      <c r="K291" s="278">
        <v>13.75</v>
      </c>
      <c r="L291" s="278">
        <v>13.75</v>
      </c>
      <c r="M291" s="278">
        <v>0.80557000000000001</v>
      </c>
    </row>
    <row r="292" spans="1:13">
      <c r="A292" s="269">
        <v>282</v>
      </c>
      <c r="B292" s="278" t="s">
        <v>359</v>
      </c>
      <c r="C292" s="279">
        <v>1498.6</v>
      </c>
      <c r="D292" s="280">
        <v>1514.0833333333333</v>
      </c>
      <c r="E292" s="280">
        <v>1470.5166666666664</v>
      </c>
      <c r="F292" s="280">
        <v>1442.4333333333332</v>
      </c>
      <c r="G292" s="280">
        <v>1398.8666666666663</v>
      </c>
      <c r="H292" s="280">
        <v>1542.1666666666665</v>
      </c>
      <c r="I292" s="280">
        <v>1585.7333333333336</v>
      </c>
      <c r="J292" s="280">
        <v>1613.8166666666666</v>
      </c>
      <c r="K292" s="278">
        <v>1557.65</v>
      </c>
      <c r="L292" s="278">
        <v>1486</v>
      </c>
      <c r="M292" s="278">
        <v>2.6196299999999999</v>
      </c>
    </row>
    <row r="293" spans="1:13">
      <c r="A293" s="269">
        <v>283</v>
      </c>
      <c r="B293" s="278" t="s">
        <v>455</v>
      </c>
      <c r="C293" s="279">
        <v>408.35</v>
      </c>
      <c r="D293" s="280">
        <v>409.43333333333339</v>
      </c>
      <c r="E293" s="280">
        <v>405.06666666666678</v>
      </c>
      <c r="F293" s="280">
        <v>401.78333333333336</v>
      </c>
      <c r="G293" s="280">
        <v>397.41666666666674</v>
      </c>
      <c r="H293" s="280">
        <v>412.71666666666681</v>
      </c>
      <c r="I293" s="280">
        <v>417.08333333333337</v>
      </c>
      <c r="J293" s="280">
        <v>420.36666666666684</v>
      </c>
      <c r="K293" s="278">
        <v>413.8</v>
      </c>
      <c r="L293" s="278">
        <v>406.15</v>
      </c>
      <c r="M293" s="278">
        <v>2.3949199999999999</v>
      </c>
    </row>
    <row r="294" spans="1:13">
      <c r="A294" s="269">
        <v>284</v>
      </c>
      <c r="B294" s="278" t="s">
        <v>453</v>
      </c>
      <c r="C294" s="279">
        <v>2562.5500000000002</v>
      </c>
      <c r="D294" s="280">
        <v>2570.8166666666671</v>
      </c>
      <c r="E294" s="280">
        <v>2541.733333333334</v>
      </c>
      <c r="F294" s="280">
        <v>2520.916666666667</v>
      </c>
      <c r="G294" s="280">
        <v>2491.8333333333339</v>
      </c>
      <c r="H294" s="280">
        <v>2591.6333333333341</v>
      </c>
      <c r="I294" s="280">
        <v>2620.7166666666672</v>
      </c>
      <c r="J294" s="280">
        <v>2641.5333333333342</v>
      </c>
      <c r="K294" s="278">
        <v>2599.9</v>
      </c>
      <c r="L294" s="278">
        <v>2550</v>
      </c>
      <c r="M294" s="278">
        <v>2.1579999999999998E-2</v>
      </c>
    </row>
    <row r="295" spans="1:13">
      <c r="A295" s="269">
        <v>285</v>
      </c>
      <c r="B295" s="278" t="s">
        <v>456</v>
      </c>
      <c r="C295" s="279">
        <v>18.95</v>
      </c>
      <c r="D295" s="280">
        <v>18.666666666666668</v>
      </c>
      <c r="E295" s="280">
        <v>18.333333333333336</v>
      </c>
      <c r="F295" s="280">
        <v>17.716666666666669</v>
      </c>
      <c r="G295" s="280">
        <v>17.383333333333336</v>
      </c>
      <c r="H295" s="280">
        <v>19.283333333333335</v>
      </c>
      <c r="I295" s="280">
        <v>19.616666666666671</v>
      </c>
      <c r="J295" s="280">
        <v>20.233333333333334</v>
      </c>
      <c r="K295" s="278">
        <v>19</v>
      </c>
      <c r="L295" s="278">
        <v>18.05</v>
      </c>
      <c r="M295" s="278">
        <v>88.490110000000001</v>
      </c>
    </row>
    <row r="296" spans="1:13">
      <c r="A296" s="269">
        <v>286</v>
      </c>
      <c r="B296" s="278" t="s">
        <v>136</v>
      </c>
      <c r="C296" s="279">
        <v>278.89999999999998</v>
      </c>
      <c r="D296" s="280">
        <v>281.81666666666666</v>
      </c>
      <c r="E296" s="280">
        <v>273.13333333333333</v>
      </c>
      <c r="F296" s="280">
        <v>267.36666666666667</v>
      </c>
      <c r="G296" s="280">
        <v>258.68333333333334</v>
      </c>
      <c r="H296" s="280">
        <v>287.58333333333331</v>
      </c>
      <c r="I296" s="280">
        <v>296.26666666666659</v>
      </c>
      <c r="J296" s="280">
        <v>302.0333333333333</v>
      </c>
      <c r="K296" s="278">
        <v>290.5</v>
      </c>
      <c r="L296" s="278">
        <v>276.05</v>
      </c>
      <c r="M296" s="278">
        <v>46.868769999999998</v>
      </c>
    </row>
    <row r="297" spans="1:13">
      <c r="A297" s="269">
        <v>287</v>
      </c>
      <c r="B297" s="278" t="s">
        <v>457</v>
      </c>
      <c r="C297" s="279">
        <v>537</v>
      </c>
      <c r="D297" s="280">
        <v>552.08333333333337</v>
      </c>
      <c r="E297" s="280">
        <v>516.16666666666674</v>
      </c>
      <c r="F297" s="280">
        <v>495.33333333333337</v>
      </c>
      <c r="G297" s="280">
        <v>459.41666666666674</v>
      </c>
      <c r="H297" s="280">
        <v>572.91666666666674</v>
      </c>
      <c r="I297" s="280">
        <v>608.83333333333348</v>
      </c>
      <c r="J297" s="280">
        <v>629.66666666666674</v>
      </c>
      <c r="K297" s="278">
        <v>588</v>
      </c>
      <c r="L297" s="278">
        <v>531.25</v>
      </c>
      <c r="M297" s="278">
        <v>1.04332</v>
      </c>
    </row>
    <row r="298" spans="1:13">
      <c r="A298" s="269">
        <v>288</v>
      </c>
      <c r="B298" s="278" t="s">
        <v>137</v>
      </c>
      <c r="C298" s="279">
        <v>915.6</v>
      </c>
      <c r="D298" s="280">
        <v>923.19999999999993</v>
      </c>
      <c r="E298" s="280">
        <v>903.39999999999986</v>
      </c>
      <c r="F298" s="280">
        <v>891.19999999999993</v>
      </c>
      <c r="G298" s="280">
        <v>871.39999999999986</v>
      </c>
      <c r="H298" s="280">
        <v>935.39999999999986</v>
      </c>
      <c r="I298" s="280">
        <v>955.19999999999982</v>
      </c>
      <c r="J298" s="280">
        <v>967.39999999999986</v>
      </c>
      <c r="K298" s="278">
        <v>943</v>
      </c>
      <c r="L298" s="278">
        <v>911</v>
      </c>
      <c r="M298" s="278">
        <v>49.58437</v>
      </c>
    </row>
    <row r="299" spans="1:13">
      <c r="A299" s="269">
        <v>289</v>
      </c>
      <c r="B299" s="278" t="s">
        <v>267</v>
      </c>
      <c r="C299" s="279">
        <v>1492.1</v>
      </c>
      <c r="D299" s="280">
        <v>1487.9666666666665</v>
      </c>
      <c r="E299" s="280">
        <v>1465.9333333333329</v>
      </c>
      <c r="F299" s="280">
        <v>1439.7666666666664</v>
      </c>
      <c r="G299" s="280">
        <v>1417.7333333333329</v>
      </c>
      <c r="H299" s="280">
        <v>1514.133333333333</v>
      </c>
      <c r="I299" s="280">
        <v>1536.1666666666663</v>
      </c>
      <c r="J299" s="280">
        <v>1562.333333333333</v>
      </c>
      <c r="K299" s="278">
        <v>1510</v>
      </c>
      <c r="L299" s="278">
        <v>1461.8</v>
      </c>
      <c r="M299" s="278">
        <v>2.7576399999999999</v>
      </c>
    </row>
    <row r="300" spans="1:13">
      <c r="A300" s="269">
        <v>290</v>
      </c>
      <c r="B300" s="278" t="s">
        <v>266</v>
      </c>
      <c r="C300" s="279">
        <v>1274.95</v>
      </c>
      <c r="D300" s="280">
        <v>1274.4333333333332</v>
      </c>
      <c r="E300" s="280">
        <v>1253.8666666666663</v>
      </c>
      <c r="F300" s="280">
        <v>1232.7833333333331</v>
      </c>
      <c r="G300" s="280">
        <v>1212.2166666666662</v>
      </c>
      <c r="H300" s="280">
        <v>1295.5166666666664</v>
      </c>
      <c r="I300" s="280">
        <v>1316.0833333333335</v>
      </c>
      <c r="J300" s="280">
        <v>1337.1666666666665</v>
      </c>
      <c r="K300" s="278">
        <v>1295</v>
      </c>
      <c r="L300" s="278">
        <v>1253.3499999999999</v>
      </c>
      <c r="M300" s="278">
        <v>2.9862199999999999</v>
      </c>
    </row>
    <row r="301" spans="1:13">
      <c r="A301" s="269">
        <v>291</v>
      </c>
      <c r="B301" s="278" t="s">
        <v>138</v>
      </c>
      <c r="C301" s="279">
        <v>809.75</v>
      </c>
      <c r="D301" s="280">
        <v>809.0333333333333</v>
      </c>
      <c r="E301" s="280">
        <v>796.06666666666661</v>
      </c>
      <c r="F301" s="280">
        <v>782.38333333333333</v>
      </c>
      <c r="G301" s="280">
        <v>769.41666666666663</v>
      </c>
      <c r="H301" s="280">
        <v>822.71666666666658</v>
      </c>
      <c r="I301" s="280">
        <v>835.68333333333328</v>
      </c>
      <c r="J301" s="280">
        <v>849.36666666666656</v>
      </c>
      <c r="K301" s="278">
        <v>822</v>
      </c>
      <c r="L301" s="278">
        <v>795.35</v>
      </c>
      <c r="M301" s="278">
        <v>22.949629999999999</v>
      </c>
    </row>
    <row r="302" spans="1:13">
      <c r="A302" s="269">
        <v>292</v>
      </c>
      <c r="B302" s="278" t="s">
        <v>458</v>
      </c>
      <c r="C302" s="279">
        <v>944.15</v>
      </c>
      <c r="D302" s="280">
        <v>946.43333333333339</v>
      </c>
      <c r="E302" s="280">
        <v>924.86666666666679</v>
      </c>
      <c r="F302" s="280">
        <v>905.58333333333337</v>
      </c>
      <c r="G302" s="280">
        <v>884.01666666666677</v>
      </c>
      <c r="H302" s="280">
        <v>965.71666666666681</v>
      </c>
      <c r="I302" s="280">
        <v>987.28333333333342</v>
      </c>
      <c r="J302" s="280">
        <v>1006.5666666666668</v>
      </c>
      <c r="K302" s="278">
        <v>968</v>
      </c>
      <c r="L302" s="278">
        <v>927.15</v>
      </c>
      <c r="M302" s="278">
        <v>0.47076000000000001</v>
      </c>
    </row>
    <row r="303" spans="1:13">
      <c r="A303" s="269">
        <v>293</v>
      </c>
      <c r="B303" s="278" t="s">
        <v>139</v>
      </c>
      <c r="C303" s="279">
        <v>355.85</v>
      </c>
      <c r="D303" s="280">
        <v>359.09999999999997</v>
      </c>
      <c r="E303" s="280">
        <v>350.74999999999994</v>
      </c>
      <c r="F303" s="280">
        <v>345.65</v>
      </c>
      <c r="G303" s="280">
        <v>337.29999999999995</v>
      </c>
      <c r="H303" s="280">
        <v>364.19999999999993</v>
      </c>
      <c r="I303" s="280">
        <v>372.54999999999995</v>
      </c>
      <c r="J303" s="280">
        <v>377.64999999999992</v>
      </c>
      <c r="K303" s="278">
        <v>367.45</v>
      </c>
      <c r="L303" s="278">
        <v>354</v>
      </c>
      <c r="M303" s="278">
        <v>48.342239999999997</v>
      </c>
    </row>
    <row r="304" spans="1:13">
      <c r="A304" s="269">
        <v>294</v>
      </c>
      <c r="B304" s="278" t="s">
        <v>140</v>
      </c>
      <c r="C304" s="279">
        <v>166</v>
      </c>
      <c r="D304" s="280">
        <v>171.33333333333334</v>
      </c>
      <c r="E304" s="280">
        <v>159.66666666666669</v>
      </c>
      <c r="F304" s="280">
        <v>153.33333333333334</v>
      </c>
      <c r="G304" s="280">
        <v>141.66666666666669</v>
      </c>
      <c r="H304" s="280">
        <v>177.66666666666669</v>
      </c>
      <c r="I304" s="280">
        <v>189.33333333333337</v>
      </c>
      <c r="J304" s="280">
        <v>195.66666666666669</v>
      </c>
      <c r="K304" s="278">
        <v>183</v>
      </c>
      <c r="L304" s="278">
        <v>165</v>
      </c>
      <c r="M304" s="278">
        <v>56.192149999999998</v>
      </c>
    </row>
    <row r="305" spans="1:13">
      <c r="A305" s="269">
        <v>295</v>
      </c>
      <c r="B305" s="278" t="s">
        <v>462</v>
      </c>
      <c r="C305" s="279">
        <v>17.95</v>
      </c>
      <c r="D305" s="280">
        <v>17.616666666666664</v>
      </c>
      <c r="E305" s="280">
        <v>17.283333333333328</v>
      </c>
      <c r="F305" s="280">
        <v>16.616666666666664</v>
      </c>
      <c r="G305" s="280">
        <v>16.283333333333328</v>
      </c>
      <c r="H305" s="280">
        <v>18.283333333333328</v>
      </c>
      <c r="I305" s="280">
        <v>18.616666666666664</v>
      </c>
      <c r="J305" s="280">
        <v>19.283333333333328</v>
      </c>
      <c r="K305" s="278">
        <v>17.95</v>
      </c>
      <c r="L305" s="278">
        <v>16.95</v>
      </c>
      <c r="M305" s="278">
        <v>18.618099999999998</v>
      </c>
    </row>
    <row r="306" spans="1:13">
      <c r="A306" s="269">
        <v>296</v>
      </c>
      <c r="B306" s="278" t="s">
        <v>320</v>
      </c>
      <c r="C306" s="279">
        <v>10.4</v>
      </c>
      <c r="D306" s="280">
        <v>10.083333333333334</v>
      </c>
      <c r="E306" s="280">
        <v>9.2166666666666686</v>
      </c>
      <c r="F306" s="280">
        <v>8.033333333333335</v>
      </c>
      <c r="G306" s="280">
        <v>7.1666666666666696</v>
      </c>
      <c r="H306" s="280">
        <v>11.266666666666667</v>
      </c>
      <c r="I306" s="280">
        <v>12.133333333333331</v>
      </c>
      <c r="J306" s="280">
        <v>13.316666666666666</v>
      </c>
      <c r="K306" s="278">
        <v>10.95</v>
      </c>
      <c r="L306" s="278">
        <v>8.9</v>
      </c>
      <c r="M306" s="278">
        <v>26.881060000000002</v>
      </c>
    </row>
    <row r="307" spans="1:13">
      <c r="A307" s="269">
        <v>297</v>
      </c>
      <c r="B307" s="278" t="s">
        <v>465</v>
      </c>
      <c r="C307" s="279">
        <v>81.900000000000006</v>
      </c>
      <c r="D307" s="280">
        <v>81.600000000000009</v>
      </c>
      <c r="E307" s="280">
        <v>81.300000000000011</v>
      </c>
      <c r="F307" s="280">
        <v>80.7</v>
      </c>
      <c r="G307" s="280">
        <v>80.400000000000006</v>
      </c>
      <c r="H307" s="280">
        <v>82.200000000000017</v>
      </c>
      <c r="I307" s="280">
        <v>82.5</v>
      </c>
      <c r="J307" s="280">
        <v>83.100000000000023</v>
      </c>
      <c r="K307" s="278">
        <v>81.900000000000006</v>
      </c>
      <c r="L307" s="278">
        <v>81</v>
      </c>
      <c r="M307" s="278">
        <v>0.24933</v>
      </c>
    </row>
    <row r="308" spans="1:13">
      <c r="A308" s="269">
        <v>298</v>
      </c>
      <c r="B308" s="278" t="s">
        <v>467</v>
      </c>
      <c r="C308" s="279">
        <v>313.95</v>
      </c>
      <c r="D308" s="280">
        <v>311.68333333333334</v>
      </c>
      <c r="E308" s="280">
        <v>303.41666666666669</v>
      </c>
      <c r="F308" s="280">
        <v>292.88333333333333</v>
      </c>
      <c r="G308" s="280">
        <v>284.61666666666667</v>
      </c>
      <c r="H308" s="280">
        <v>322.2166666666667</v>
      </c>
      <c r="I308" s="280">
        <v>330.48333333333335</v>
      </c>
      <c r="J308" s="280">
        <v>341.01666666666671</v>
      </c>
      <c r="K308" s="278">
        <v>319.95</v>
      </c>
      <c r="L308" s="278">
        <v>301.14999999999998</v>
      </c>
      <c r="M308" s="278">
        <v>0.35915000000000002</v>
      </c>
    </row>
    <row r="309" spans="1:13">
      <c r="A309" s="269">
        <v>299</v>
      </c>
      <c r="B309" s="278" t="s">
        <v>463</v>
      </c>
      <c r="C309" s="279">
        <v>2116.35</v>
      </c>
      <c r="D309" s="280">
        <v>2135.4499999999998</v>
      </c>
      <c r="E309" s="280">
        <v>2071.9499999999998</v>
      </c>
      <c r="F309" s="280">
        <v>2027.5500000000002</v>
      </c>
      <c r="G309" s="280">
        <v>1964.0500000000002</v>
      </c>
      <c r="H309" s="280">
        <v>2179.8499999999995</v>
      </c>
      <c r="I309" s="280">
        <v>2243.3499999999995</v>
      </c>
      <c r="J309" s="280">
        <v>2287.7499999999991</v>
      </c>
      <c r="K309" s="278">
        <v>2198.9499999999998</v>
      </c>
      <c r="L309" s="278">
        <v>2091.0500000000002</v>
      </c>
      <c r="M309" s="278">
        <v>7.2099999999999997E-2</v>
      </c>
    </row>
    <row r="310" spans="1:13">
      <c r="A310" s="269">
        <v>300</v>
      </c>
      <c r="B310" s="278" t="s">
        <v>464</v>
      </c>
      <c r="C310" s="279">
        <v>194.65</v>
      </c>
      <c r="D310" s="280">
        <v>198.81666666666669</v>
      </c>
      <c r="E310" s="280">
        <v>189.63333333333338</v>
      </c>
      <c r="F310" s="280">
        <v>184.6166666666667</v>
      </c>
      <c r="G310" s="280">
        <v>175.43333333333339</v>
      </c>
      <c r="H310" s="280">
        <v>203.83333333333337</v>
      </c>
      <c r="I310" s="280">
        <v>213.01666666666671</v>
      </c>
      <c r="J310" s="280">
        <v>218.03333333333336</v>
      </c>
      <c r="K310" s="278">
        <v>208</v>
      </c>
      <c r="L310" s="278">
        <v>193.8</v>
      </c>
      <c r="M310" s="278">
        <v>1.5155799999999999</v>
      </c>
    </row>
    <row r="311" spans="1:13">
      <c r="A311" s="269">
        <v>301</v>
      </c>
      <c r="B311" s="278" t="s">
        <v>141</v>
      </c>
      <c r="C311" s="279">
        <v>109.4</v>
      </c>
      <c r="D311" s="280">
        <v>110.35000000000001</v>
      </c>
      <c r="E311" s="280">
        <v>105.85000000000002</v>
      </c>
      <c r="F311" s="280">
        <v>102.30000000000001</v>
      </c>
      <c r="G311" s="280">
        <v>97.800000000000026</v>
      </c>
      <c r="H311" s="280">
        <v>113.90000000000002</v>
      </c>
      <c r="I311" s="280">
        <v>118.39999999999999</v>
      </c>
      <c r="J311" s="280">
        <v>121.95000000000002</v>
      </c>
      <c r="K311" s="278">
        <v>114.85</v>
      </c>
      <c r="L311" s="278">
        <v>106.8</v>
      </c>
      <c r="M311" s="278">
        <v>108.83987999999999</v>
      </c>
    </row>
    <row r="312" spans="1:13">
      <c r="A312" s="269">
        <v>302</v>
      </c>
      <c r="B312" s="278" t="s">
        <v>142</v>
      </c>
      <c r="C312" s="279">
        <v>300.35000000000002</v>
      </c>
      <c r="D312" s="280">
        <v>301.59999999999997</v>
      </c>
      <c r="E312" s="280">
        <v>295.24999999999994</v>
      </c>
      <c r="F312" s="280">
        <v>290.14999999999998</v>
      </c>
      <c r="G312" s="280">
        <v>283.79999999999995</v>
      </c>
      <c r="H312" s="280">
        <v>306.69999999999993</v>
      </c>
      <c r="I312" s="280">
        <v>313.04999999999995</v>
      </c>
      <c r="J312" s="280">
        <v>318.14999999999992</v>
      </c>
      <c r="K312" s="278">
        <v>307.95</v>
      </c>
      <c r="L312" s="278">
        <v>296.5</v>
      </c>
      <c r="M312" s="278">
        <v>33.150170000000003</v>
      </c>
    </row>
    <row r="313" spans="1:13">
      <c r="A313" s="269">
        <v>303</v>
      </c>
      <c r="B313" s="278" t="s">
        <v>143</v>
      </c>
      <c r="C313" s="279">
        <v>5331.35</v>
      </c>
      <c r="D313" s="280">
        <v>5395.0999999999995</v>
      </c>
      <c r="E313" s="280">
        <v>5216.2499999999991</v>
      </c>
      <c r="F313" s="280">
        <v>5101.1499999999996</v>
      </c>
      <c r="G313" s="280">
        <v>4922.2999999999993</v>
      </c>
      <c r="H313" s="280">
        <v>5510.1999999999989</v>
      </c>
      <c r="I313" s="280">
        <v>5689.0499999999993</v>
      </c>
      <c r="J313" s="280">
        <v>5804.1499999999987</v>
      </c>
      <c r="K313" s="278">
        <v>5573.95</v>
      </c>
      <c r="L313" s="278">
        <v>5280</v>
      </c>
      <c r="M313" s="278">
        <v>15.553129999999999</v>
      </c>
    </row>
    <row r="314" spans="1:13">
      <c r="A314" s="269">
        <v>304</v>
      </c>
      <c r="B314" s="278" t="s">
        <v>459</v>
      </c>
      <c r="C314" s="279">
        <v>630.20000000000005</v>
      </c>
      <c r="D314" s="280">
        <v>620.80000000000007</v>
      </c>
      <c r="E314" s="280">
        <v>611.40000000000009</v>
      </c>
      <c r="F314" s="280">
        <v>592.6</v>
      </c>
      <c r="G314" s="280">
        <v>583.20000000000005</v>
      </c>
      <c r="H314" s="280">
        <v>639.60000000000014</v>
      </c>
      <c r="I314" s="280">
        <v>649</v>
      </c>
      <c r="J314" s="280">
        <v>667.80000000000018</v>
      </c>
      <c r="K314" s="278">
        <v>630.20000000000005</v>
      </c>
      <c r="L314" s="278">
        <v>602</v>
      </c>
      <c r="M314" s="278">
        <v>7.6259999999999994E-2</v>
      </c>
    </row>
    <row r="315" spans="1:13">
      <c r="A315" s="269">
        <v>305</v>
      </c>
      <c r="B315" s="278" t="s">
        <v>144</v>
      </c>
      <c r="C315" s="279">
        <v>527.20000000000005</v>
      </c>
      <c r="D315" s="280">
        <v>530.43333333333328</v>
      </c>
      <c r="E315" s="280">
        <v>522.06666666666661</v>
      </c>
      <c r="F315" s="280">
        <v>516.93333333333328</v>
      </c>
      <c r="G315" s="280">
        <v>508.56666666666661</v>
      </c>
      <c r="H315" s="280">
        <v>535.56666666666661</v>
      </c>
      <c r="I315" s="280">
        <v>543.93333333333317</v>
      </c>
      <c r="J315" s="280">
        <v>549.06666666666661</v>
      </c>
      <c r="K315" s="278">
        <v>538.79999999999995</v>
      </c>
      <c r="L315" s="278">
        <v>525.29999999999995</v>
      </c>
      <c r="M315" s="278">
        <v>18.85605</v>
      </c>
    </row>
    <row r="316" spans="1:13">
      <c r="A316" s="269">
        <v>306</v>
      </c>
      <c r="B316" s="278" t="s">
        <v>473</v>
      </c>
      <c r="C316" s="279">
        <v>1150.2</v>
      </c>
      <c r="D316" s="280">
        <v>1134.7333333333333</v>
      </c>
      <c r="E316" s="280">
        <v>1106.4666666666667</v>
      </c>
      <c r="F316" s="280">
        <v>1062.7333333333333</v>
      </c>
      <c r="G316" s="280">
        <v>1034.4666666666667</v>
      </c>
      <c r="H316" s="280">
        <v>1178.4666666666667</v>
      </c>
      <c r="I316" s="280">
        <v>1206.7333333333336</v>
      </c>
      <c r="J316" s="280">
        <v>1250.4666666666667</v>
      </c>
      <c r="K316" s="278">
        <v>1163</v>
      </c>
      <c r="L316" s="278">
        <v>1091</v>
      </c>
      <c r="M316" s="278">
        <v>3.7909600000000001</v>
      </c>
    </row>
    <row r="317" spans="1:13">
      <c r="A317" s="269">
        <v>307</v>
      </c>
      <c r="B317" s="278" t="s">
        <v>469</v>
      </c>
      <c r="C317" s="279">
        <v>1218.8499999999999</v>
      </c>
      <c r="D317" s="280">
        <v>1225.95</v>
      </c>
      <c r="E317" s="280">
        <v>1183.9000000000001</v>
      </c>
      <c r="F317" s="280">
        <v>1148.95</v>
      </c>
      <c r="G317" s="280">
        <v>1106.9000000000001</v>
      </c>
      <c r="H317" s="280">
        <v>1260.9000000000001</v>
      </c>
      <c r="I317" s="280">
        <v>1302.9499999999998</v>
      </c>
      <c r="J317" s="280">
        <v>1337.9</v>
      </c>
      <c r="K317" s="278">
        <v>1268</v>
      </c>
      <c r="L317" s="278">
        <v>1191</v>
      </c>
      <c r="M317" s="278">
        <v>7.4720300000000002</v>
      </c>
    </row>
    <row r="318" spans="1:13">
      <c r="A318" s="269">
        <v>308</v>
      </c>
      <c r="B318" s="278" t="s">
        <v>145</v>
      </c>
      <c r="C318" s="279">
        <v>442.2</v>
      </c>
      <c r="D318" s="280">
        <v>438.60000000000008</v>
      </c>
      <c r="E318" s="280">
        <v>422.20000000000016</v>
      </c>
      <c r="F318" s="280">
        <v>402.2000000000001</v>
      </c>
      <c r="G318" s="280">
        <v>385.80000000000018</v>
      </c>
      <c r="H318" s="280">
        <v>458.60000000000014</v>
      </c>
      <c r="I318" s="280">
        <v>475.00000000000011</v>
      </c>
      <c r="J318" s="280">
        <v>495.00000000000011</v>
      </c>
      <c r="K318" s="278">
        <v>455</v>
      </c>
      <c r="L318" s="278">
        <v>418.6</v>
      </c>
      <c r="M318" s="278">
        <v>19.28444</v>
      </c>
    </row>
    <row r="319" spans="1:13">
      <c r="A319" s="269">
        <v>309</v>
      </c>
      <c r="B319" s="278" t="s">
        <v>146</v>
      </c>
      <c r="C319" s="279">
        <v>959.85</v>
      </c>
      <c r="D319" s="280">
        <v>964.16666666666663</v>
      </c>
      <c r="E319" s="280">
        <v>941.48333333333323</v>
      </c>
      <c r="F319" s="280">
        <v>923.11666666666656</v>
      </c>
      <c r="G319" s="280">
        <v>900.43333333333317</v>
      </c>
      <c r="H319" s="280">
        <v>982.5333333333333</v>
      </c>
      <c r="I319" s="280">
        <v>1005.2166666666667</v>
      </c>
      <c r="J319" s="280">
        <v>1023.5833333333334</v>
      </c>
      <c r="K319" s="278">
        <v>986.85</v>
      </c>
      <c r="L319" s="278">
        <v>945.8</v>
      </c>
      <c r="M319" s="278">
        <v>8.8206900000000008</v>
      </c>
    </row>
    <row r="320" spans="1:13">
      <c r="A320" s="269">
        <v>310</v>
      </c>
      <c r="B320" s="278" t="s">
        <v>466</v>
      </c>
      <c r="C320" s="279">
        <v>139.4</v>
      </c>
      <c r="D320" s="280">
        <v>141.48333333333332</v>
      </c>
      <c r="E320" s="280">
        <v>134.96666666666664</v>
      </c>
      <c r="F320" s="280">
        <v>130.53333333333333</v>
      </c>
      <c r="G320" s="280">
        <v>124.01666666666665</v>
      </c>
      <c r="H320" s="280">
        <v>145.91666666666663</v>
      </c>
      <c r="I320" s="280">
        <v>152.43333333333334</v>
      </c>
      <c r="J320" s="280">
        <v>156.86666666666662</v>
      </c>
      <c r="K320" s="278">
        <v>148</v>
      </c>
      <c r="L320" s="278">
        <v>137.05000000000001</v>
      </c>
      <c r="M320" s="278">
        <v>0.37544</v>
      </c>
    </row>
    <row r="321" spans="1:13">
      <c r="A321" s="269">
        <v>311</v>
      </c>
      <c r="B321" s="278" t="s">
        <v>1977</v>
      </c>
      <c r="C321" s="279">
        <v>216.1</v>
      </c>
      <c r="D321" s="280">
        <v>219.93333333333331</v>
      </c>
      <c r="E321" s="280">
        <v>211.31666666666661</v>
      </c>
      <c r="F321" s="280">
        <v>206.5333333333333</v>
      </c>
      <c r="G321" s="280">
        <v>197.9166666666666</v>
      </c>
      <c r="H321" s="280">
        <v>224.71666666666661</v>
      </c>
      <c r="I321" s="280">
        <v>233.33333333333334</v>
      </c>
      <c r="J321" s="280">
        <v>238.11666666666662</v>
      </c>
      <c r="K321" s="278">
        <v>228.55</v>
      </c>
      <c r="L321" s="278">
        <v>215.15</v>
      </c>
      <c r="M321" s="278">
        <v>6.0820699999999999</v>
      </c>
    </row>
    <row r="322" spans="1:13">
      <c r="A322" s="269">
        <v>312</v>
      </c>
      <c r="B322" s="278" t="s">
        <v>470</v>
      </c>
      <c r="C322" s="279">
        <v>78.3</v>
      </c>
      <c r="D322" s="280">
        <v>78.316666666666677</v>
      </c>
      <c r="E322" s="280">
        <v>74.633333333333354</v>
      </c>
      <c r="F322" s="280">
        <v>70.966666666666683</v>
      </c>
      <c r="G322" s="280">
        <v>67.28333333333336</v>
      </c>
      <c r="H322" s="280">
        <v>81.983333333333348</v>
      </c>
      <c r="I322" s="280">
        <v>85.666666666666657</v>
      </c>
      <c r="J322" s="280">
        <v>89.333333333333343</v>
      </c>
      <c r="K322" s="278">
        <v>82</v>
      </c>
      <c r="L322" s="278">
        <v>74.650000000000006</v>
      </c>
      <c r="M322" s="278">
        <v>5.3346099999999996</v>
      </c>
    </row>
    <row r="323" spans="1:13">
      <c r="A323" s="269">
        <v>313</v>
      </c>
      <c r="B323" s="278" t="s">
        <v>471</v>
      </c>
      <c r="C323" s="279">
        <v>283.25</v>
      </c>
      <c r="D323" s="280">
        <v>278.01666666666665</v>
      </c>
      <c r="E323" s="280">
        <v>267.23333333333329</v>
      </c>
      <c r="F323" s="280">
        <v>251.21666666666664</v>
      </c>
      <c r="G323" s="280">
        <v>240.43333333333328</v>
      </c>
      <c r="H323" s="280">
        <v>294.0333333333333</v>
      </c>
      <c r="I323" s="280">
        <v>304.81666666666661</v>
      </c>
      <c r="J323" s="280">
        <v>320.83333333333331</v>
      </c>
      <c r="K323" s="278">
        <v>288.8</v>
      </c>
      <c r="L323" s="278">
        <v>262</v>
      </c>
      <c r="M323" s="278">
        <v>6.7986800000000001</v>
      </c>
    </row>
    <row r="324" spans="1:13">
      <c r="A324" s="269">
        <v>314</v>
      </c>
      <c r="B324" s="278" t="s">
        <v>147</v>
      </c>
      <c r="C324" s="279">
        <v>783.05</v>
      </c>
      <c r="D324" s="280">
        <v>775.69999999999993</v>
      </c>
      <c r="E324" s="280">
        <v>759.44999999999982</v>
      </c>
      <c r="F324" s="280">
        <v>735.84999999999991</v>
      </c>
      <c r="G324" s="280">
        <v>719.5999999999998</v>
      </c>
      <c r="H324" s="280">
        <v>799.29999999999984</v>
      </c>
      <c r="I324" s="280">
        <v>815.55000000000007</v>
      </c>
      <c r="J324" s="280">
        <v>839.14999999999986</v>
      </c>
      <c r="K324" s="278">
        <v>791.95</v>
      </c>
      <c r="L324" s="278">
        <v>752.1</v>
      </c>
      <c r="M324" s="278">
        <v>8.5398599999999991</v>
      </c>
    </row>
    <row r="325" spans="1:13">
      <c r="A325" s="269">
        <v>315</v>
      </c>
      <c r="B325" s="278" t="s">
        <v>460</v>
      </c>
      <c r="C325" s="279">
        <v>14.85</v>
      </c>
      <c r="D325" s="280">
        <v>14.866666666666667</v>
      </c>
      <c r="E325" s="280">
        <v>14.633333333333335</v>
      </c>
      <c r="F325" s="280">
        <v>14.416666666666668</v>
      </c>
      <c r="G325" s="280">
        <v>14.183333333333335</v>
      </c>
      <c r="H325" s="280">
        <v>15.083333333333334</v>
      </c>
      <c r="I325" s="280">
        <v>15.316666666666668</v>
      </c>
      <c r="J325" s="280">
        <v>15.533333333333333</v>
      </c>
      <c r="K325" s="278">
        <v>15.1</v>
      </c>
      <c r="L325" s="278">
        <v>14.65</v>
      </c>
      <c r="M325" s="278">
        <v>8.3512799999999991</v>
      </c>
    </row>
    <row r="326" spans="1:13">
      <c r="A326" s="269">
        <v>316</v>
      </c>
      <c r="B326" s="278" t="s">
        <v>461</v>
      </c>
      <c r="C326" s="279">
        <v>129</v>
      </c>
      <c r="D326" s="280">
        <v>130.48333333333332</v>
      </c>
      <c r="E326" s="280">
        <v>126.56666666666663</v>
      </c>
      <c r="F326" s="280">
        <v>124.13333333333333</v>
      </c>
      <c r="G326" s="280">
        <v>120.21666666666664</v>
      </c>
      <c r="H326" s="280">
        <v>132.91666666666663</v>
      </c>
      <c r="I326" s="280">
        <v>136.83333333333331</v>
      </c>
      <c r="J326" s="280">
        <v>139.26666666666662</v>
      </c>
      <c r="K326" s="278">
        <v>134.4</v>
      </c>
      <c r="L326" s="278">
        <v>128.05000000000001</v>
      </c>
      <c r="M326" s="278">
        <v>3.4316499999999999</v>
      </c>
    </row>
    <row r="327" spans="1:13">
      <c r="A327" s="269">
        <v>317</v>
      </c>
      <c r="B327" s="278" t="s">
        <v>148</v>
      </c>
      <c r="C327" s="279">
        <v>84.7</v>
      </c>
      <c r="D327" s="280">
        <v>85.600000000000009</v>
      </c>
      <c r="E327" s="280">
        <v>82.800000000000011</v>
      </c>
      <c r="F327" s="280">
        <v>80.900000000000006</v>
      </c>
      <c r="G327" s="280">
        <v>78.100000000000009</v>
      </c>
      <c r="H327" s="280">
        <v>87.500000000000014</v>
      </c>
      <c r="I327" s="280">
        <v>90.3</v>
      </c>
      <c r="J327" s="280">
        <v>92.200000000000017</v>
      </c>
      <c r="K327" s="278">
        <v>88.4</v>
      </c>
      <c r="L327" s="278">
        <v>83.7</v>
      </c>
      <c r="M327" s="278">
        <v>276.92899</v>
      </c>
    </row>
    <row r="328" spans="1:13">
      <c r="A328" s="269">
        <v>318</v>
      </c>
      <c r="B328" s="278" t="s">
        <v>472</v>
      </c>
      <c r="C328" s="279">
        <v>537.79999999999995</v>
      </c>
      <c r="D328" s="280">
        <v>543.23333333333323</v>
      </c>
      <c r="E328" s="280">
        <v>516.46666666666647</v>
      </c>
      <c r="F328" s="280">
        <v>495.13333333333321</v>
      </c>
      <c r="G328" s="280">
        <v>468.36666666666645</v>
      </c>
      <c r="H328" s="280">
        <v>564.56666666666649</v>
      </c>
      <c r="I328" s="280">
        <v>591.33333333333314</v>
      </c>
      <c r="J328" s="280">
        <v>612.66666666666652</v>
      </c>
      <c r="K328" s="278">
        <v>570</v>
      </c>
      <c r="L328" s="278">
        <v>521.9</v>
      </c>
      <c r="M328" s="278">
        <v>2.9767700000000001</v>
      </c>
    </row>
    <row r="329" spans="1:13">
      <c r="A329" s="269">
        <v>319</v>
      </c>
      <c r="B329" s="278" t="s">
        <v>269</v>
      </c>
      <c r="C329" s="279">
        <v>749.9</v>
      </c>
      <c r="D329" s="280">
        <v>737.4666666666667</v>
      </c>
      <c r="E329" s="280">
        <v>719.93333333333339</v>
      </c>
      <c r="F329" s="280">
        <v>689.9666666666667</v>
      </c>
      <c r="G329" s="280">
        <v>672.43333333333339</v>
      </c>
      <c r="H329" s="280">
        <v>767.43333333333339</v>
      </c>
      <c r="I329" s="280">
        <v>784.9666666666667</v>
      </c>
      <c r="J329" s="280">
        <v>814.93333333333339</v>
      </c>
      <c r="K329" s="278">
        <v>755</v>
      </c>
      <c r="L329" s="278">
        <v>707.5</v>
      </c>
      <c r="M329" s="278">
        <v>6.6276000000000002</v>
      </c>
    </row>
    <row r="330" spans="1:13">
      <c r="A330" s="269">
        <v>320</v>
      </c>
      <c r="B330" s="278" t="s">
        <v>149</v>
      </c>
      <c r="C330" s="279">
        <v>61384</v>
      </c>
      <c r="D330" s="280">
        <v>61511.333333333336</v>
      </c>
      <c r="E330" s="280">
        <v>61022.666666666672</v>
      </c>
      <c r="F330" s="280">
        <v>60661.333333333336</v>
      </c>
      <c r="G330" s="280">
        <v>60172.666666666672</v>
      </c>
      <c r="H330" s="280">
        <v>61872.666666666672</v>
      </c>
      <c r="I330" s="280">
        <v>62361.333333333343</v>
      </c>
      <c r="J330" s="280">
        <v>62722.666666666672</v>
      </c>
      <c r="K330" s="278">
        <v>62000</v>
      </c>
      <c r="L330" s="278">
        <v>61150</v>
      </c>
      <c r="M330" s="278">
        <v>9.8470000000000002E-2</v>
      </c>
    </row>
    <row r="331" spans="1:13">
      <c r="A331" s="269">
        <v>321</v>
      </c>
      <c r="B331" s="278" t="s">
        <v>268</v>
      </c>
      <c r="C331" s="279">
        <v>34.65</v>
      </c>
      <c r="D331" s="280">
        <v>35.016666666666666</v>
      </c>
      <c r="E331" s="280">
        <v>33.633333333333333</v>
      </c>
      <c r="F331" s="280">
        <v>32.616666666666667</v>
      </c>
      <c r="G331" s="280">
        <v>31.233333333333334</v>
      </c>
      <c r="H331" s="280">
        <v>36.033333333333331</v>
      </c>
      <c r="I331" s="280">
        <v>37.416666666666657</v>
      </c>
      <c r="J331" s="280">
        <v>38.43333333333333</v>
      </c>
      <c r="K331" s="278">
        <v>36.4</v>
      </c>
      <c r="L331" s="278">
        <v>34</v>
      </c>
      <c r="M331" s="278">
        <v>19.361889999999999</v>
      </c>
    </row>
    <row r="332" spans="1:13">
      <c r="A332" s="269">
        <v>322</v>
      </c>
      <c r="B332" s="278" t="s">
        <v>150</v>
      </c>
      <c r="C332" s="279">
        <v>735</v>
      </c>
      <c r="D332" s="280">
        <v>732.6</v>
      </c>
      <c r="E332" s="280">
        <v>706.2</v>
      </c>
      <c r="F332" s="280">
        <v>677.4</v>
      </c>
      <c r="G332" s="280">
        <v>651</v>
      </c>
      <c r="H332" s="280">
        <v>761.40000000000009</v>
      </c>
      <c r="I332" s="280">
        <v>787.8</v>
      </c>
      <c r="J332" s="280">
        <v>816.60000000000014</v>
      </c>
      <c r="K332" s="278">
        <v>759</v>
      </c>
      <c r="L332" s="278">
        <v>703.8</v>
      </c>
      <c r="M332" s="278">
        <v>52.286589999999997</v>
      </c>
    </row>
    <row r="333" spans="1:13">
      <c r="A333" s="269">
        <v>323</v>
      </c>
      <c r="B333" s="278" t="s">
        <v>3163</v>
      </c>
      <c r="C333" s="279">
        <v>284.55</v>
      </c>
      <c r="D333" s="280">
        <v>288.73333333333329</v>
      </c>
      <c r="E333" s="280">
        <v>278.46666666666658</v>
      </c>
      <c r="F333" s="280">
        <v>272.38333333333327</v>
      </c>
      <c r="G333" s="280">
        <v>262.11666666666656</v>
      </c>
      <c r="H333" s="280">
        <v>294.81666666666661</v>
      </c>
      <c r="I333" s="280">
        <v>305.08333333333337</v>
      </c>
      <c r="J333" s="280">
        <v>311.16666666666663</v>
      </c>
      <c r="K333" s="278">
        <v>299</v>
      </c>
      <c r="L333" s="278">
        <v>282.64999999999998</v>
      </c>
      <c r="M333" s="278">
        <v>14.08178</v>
      </c>
    </row>
    <row r="334" spans="1:13">
      <c r="A334" s="269">
        <v>324</v>
      </c>
      <c r="B334" s="278" t="s">
        <v>270</v>
      </c>
      <c r="C334" s="279">
        <v>616.29999999999995</v>
      </c>
      <c r="D334" s="280">
        <v>615.58333333333326</v>
      </c>
      <c r="E334" s="280">
        <v>603.76666666666654</v>
      </c>
      <c r="F334" s="280">
        <v>591.23333333333323</v>
      </c>
      <c r="G334" s="280">
        <v>579.41666666666652</v>
      </c>
      <c r="H334" s="280">
        <v>628.11666666666656</v>
      </c>
      <c r="I334" s="280">
        <v>639.93333333333317</v>
      </c>
      <c r="J334" s="280">
        <v>652.46666666666658</v>
      </c>
      <c r="K334" s="278">
        <v>627.4</v>
      </c>
      <c r="L334" s="278">
        <v>603.04999999999995</v>
      </c>
      <c r="M334" s="278">
        <v>1.3831800000000001</v>
      </c>
    </row>
    <row r="335" spans="1:13">
      <c r="A335" s="269">
        <v>325</v>
      </c>
      <c r="B335" s="278" t="s">
        <v>151</v>
      </c>
      <c r="C335" s="279">
        <v>34.1</v>
      </c>
      <c r="D335" s="280">
        <v>33.699999999999996</v>
      </c>
      <c r="E335" s="280">
        <v>32.899999999999991</v>
      </c>
      <c r="F335" s="280">
        <v>31.699999999999996</v>
      </c>
      <c r="G335" s="280">
        <v>30.899999999999991</v>
      </c>
      <c r="H335" s="280">
        <v>34.899999999999991</v>
      </c>
      <c r="I335" s="280">
        <v>35.699999999999989</v>
      </c>
      <c r="J335" s="280">
        <v>36.899999999999991</v>
      </c>
      <c r="K335" s="278">
        <v>34.5</v>
      </c>
      <c r="L335" s="278">
        <v>32.5</v>
      </c>
      <c r="M335" s="278">
        <v>184.39911000000001</v>
      </c>
    </row>
    <row r="336" spans="1:13">
      <c r="A336" s="269">
        <v>326</v>
      </c>
      <c r="B336" s="278" t="s">
        <v>262</v>
      </c>
      <c r="C336" s="279">
        <v>2444.85</v>
      </c>
      <c r="D336" s="280">
        <v>2453.2333333333331</v>
      </c>
      <c r="E336" s="280">
        <v>2360.6166666666663</v>
      </c>
      <c r="F336" s="280">
        <v>2276.3833333333332</v>
      </c>
      <c r="G336" s="280">
        <v>2183.7666666666664</v>
      </c>
      <c r="H336" s="280">
        <v>2537.4666666666662</v>
      </c>
      <c r="I336" s="280">
        <v>2630.083333333333</v>
      </c>
      <c r="J336" s="280">
        <v>2714.3166666666662</v>
      </c>
      <c r="K336" s="278">
        <v>2545.85</v>
      </c>
      <c r="L336" s="278">
        <v>2369</v>
      </c>
      <c r="M336" s="278">
        <v>6.19686</v>
      </c>
    </row>
    <row r="337" spans="1:13">
      <c r="A337" s="269">
        <v>327</v>
      </c>
      <c r="B337" s="278" t="s">
        <v>479</v>
      </c>
      <c r="C337" s="279">
        <v>1421.2</v>
      </c>
      <c r="D337" s="280">
        <v>1418.0666666666666</v>
      </c>
      <c r="E337" s="280">
        <v>1388.1333333333332</v>
      </c>
      <c r="F337" s="280">
        <v>1355.0666666666666</v>
      </c>
      <c r="G337" s="280">
        <v>1325.1333333333332</v>
      </c>
      <c r="H337" s="280">
        <v>1451.1333333333332</v>
      </c>
      <c r="I337" s="280">
        <v>1481.0666666666666</v>
      </c>
      <c r="J337" s="280">
        <v>1514.1333333333332</v>
      </c>
      <c r="K337" s="278">
        <v>1448</v>
      </c>
      <c r="L337" s="278">
        <v>1385</v>
      </c>
      <c r="M337" s="278">
        <v>0.87316000000000005</v>
      </c>
    </row>
    <row r="338" spans="1:13">
      <c r="A338" s="269">
        <v>328</v>
      </c>
      <c r="B338" s="278" t="s">
        <v>152</v>
      </c>
      <c r="C338" s="279">
        <v>23.7</v>
      </c>
      <c r="D338" s="280">
        <v>24.133333333333336</v>
      </c>
      <c r="E338" s="280">
        <v>23.166666666666671</v>
      </c>
      <c r="F338" s="280">
        <v>22.633333333333336</v>
      </c>
      <c r="G338" s="280">
        <v>21.666666666666671</v>
      </c>
      <c r="H338" s="280">
        <v>24.666666666666671</v>
      </c>
      <c r="I338" s="280">
        <v>25.633333333333333</v>
      </c>
      <c r="J338" s="280">
        <v>26.166666666666671</v>
      </c>
      <c r="K338" s="278">
        <v>25.1</v>
      </c>
      <c r="L338" s="278">
        <v>23.6</v>
      </c>
      <c r="M338" s="278">
        <v>51.078119999999998</v>
      </c>
    </row>
    <row r="339" spans="1:13">
      <c r="A339" s="269">
        <v>329</v>
      </c>
      <c r="B339" s="278" t="s">
        <v>478</v>
      </c>
      <c r="C339" s="279">
        <v>39.799999999999997</v>
      </c>
      <c r="D339" s="280">
        <v>40.766666666666666</v>
      </c>
      <c r="E339" s="280">
        <v>38.533333333333331</v>
      </c>
      <c r="F339" s="280">
        <v>37.266666666666666</v>
      </c>
      <c r="G339" s="280">
        <v>35.033333333333331</v>
      </c>
      <c r="H339" s="280">
        <v>42.033333333333331</v>
      </c>
      <c r="I339" s="280">
        <v>44.266666666666666</v>
      </c>
      <c r="J339" s="280">
        <v>45.533333333333331</v>
      </c>
      <c r="K339" s="278">
        <v>43</v>
      </c>
      <c r="L339" s="278">
        <v>39.5</v>
      </c>
      <c r="M339" s="278">
        <v>1.1566399999999999</v>
      </c>
    </row>
    <row r="340" spans="1:13">
      <c r="A340" s="269">
        <v>330</v>
      </c>
      <c r="B340" s="278" t="s">
        <v>153</v>
      </c>
      <c r="C340" s="279">
        <v>28.55</v>
      </c>
      <c r="D340" s="280">
        <v>28.616666666666671</v>
      </c>
      <c r="E340" s="280">
        <v>28.13333333333334</v>
      </c>
      <c r="F340" s="280">
        <v>27.716666666666669</v>
      </c>
      <c r="G340" s="280">
        <v>27.233333333333338</v>
      </c>
      <c r="H340" s="280">
        <v>29.033333333333342</v>
      </c>
      <c r="I340" s="280">
        <v>29.516666666666669</v>
      </c>
      <c r="J340" s="280">
        <v>29.933333333333344</v>
      </c>
      <c r="K340" s="278">
        <v>29.1</v>
      </c>
      <c r="L340" s="278">
        <v>28.2</v>
      </c>
      <c r="M340" s="278">
        <v>323.84697</v>
      </c>
    </row>
    <row r="341" spans="1:13">
      <c r="A341" s="269">
        <v>331</v>
      </c>
      <c r="B341" s="278" t="s">
        <v>474</v>
      </c>
      <c r="C341" s="279">
        <v>464.85</v>
      </c>
      <c r="D341" s="280">
        <v>467.16666666666669</v>
      </c>
      <c r="E341" s="280">
        <v>455.58333333333337</v>
      </c>
      <c r="F341" s="280">
        <v>446.31666666666666</v>
      </c>
      <c r="G341" s="280">
        <v>434.73333333333335</v>
      </c>
      <c r="H341" s="280">
        <v>476.43333333333339</v>
      </c>
      <c r="I341" s="280">
        <v>488.01666666666677</v>
      </c>
      <c r="J341" s="280">
        <v>497.28333333333342</v>
      </c>
      <c r="K341" s="278">
        <v>478.75</v>
      </c>
      <c r="L341" s="278">
        <v>457.9</v>
      </c>
      <c r="M341" s="278">
        <v>0.60038000000000002</v>
      </c>
    </row>
    <row r="342" spans="1:13">
      <c r="A342" s="269">
        <v>332</v>
      </c>
      <c r="B342" s="278" t="s">
        <v>154</v>
      </c>
      <c r="C342" s="279">
        <v>16976.400000000001</v>
      </c>
      <c r="D342" s="280">
        <v>17132.066666666666</v>
      </c>
      <c r="E342" s="280">
        <v>16774.333333333332</v>
      </c>
      <c r="F342" s="280">
        <v>16572.266666666666</v>
      </c>
      <c r="G342" s="280">
        <v>16214.533333333333</v>
      </c>
      <c r="H342" s="280">
        <v>17334.133333333331</v>
      </c>
      <c r="I342" s="280">
        <v>17691.866666666669</v>
      </c>
      <c r="J342" s="280">
        <v>17893.933333333331</v>
      </c>
      <c r="K342" s="278">
        <v>17489.8</v>
      </c>
      <c r="L342" s="278">
        <v>16930</v>
      </c>
      <c r="M342" s="278">
        <v>1.3519699999999999</v>
      </c>
    </row>
    <row r="343" spans="1:13">
      <c r="A343" s="269">
        <v>333</v>
      </c>
      <c r="B343" s="278" t="s">
        <v>3183</v>
      </c>
      <c r="C343" s="279">
        <v>21.6</v>
      </c>
      <c r="D343" s="280">
        <v>21.283333333333335</v>
      </c>
      <c r="E343" s="280">
        <v>20.81666666666667</v>
      </c>
      <c r="F343" s="280">
        <v>20.033333333333335</v>
      </c>
      <c r="G343" s="280">
        <v>19.56666666666667</v>
      </c>
      <c r="H343" s="280">
        <v>22.06666666666667</v>
      </c>
      <c r="I343" s="280">
        <v>22.533333333333331</v>
      </c>
      <c r="J343" s="280">
        <v>23.31666666666667</v>
      </c>
      <c r="K343" s="278">
        <v>21.75</v>
      </c>
      <c r="L343" s="278">
        <v>20.5</v>
      </c>
      <c r="M343" s="278">
        <v>10.4772</v>
      </c>
    </row>
    <row r="344" spans="1:13">
      <c r="A344" s="269">
        <v>334</v>
      </c>
      <c r="B344" s="278" t="s">
        <v>477</v>
      </c>
      <c r="C344" s="279">
        <v>24.5</v>
      </c>
      <c r="D344" s="280">
        <v>24.716666666666669</v>
      </c>
      <c r="E344" s="280">
        <v>24.133333333333336</v>
      </c>
      <c r="F344" s="280">
        <v>23.766666666666669</v>
      </c>
      <c r="G344" s="280">
        <v>23.183333333333337</v>
      </c>
      <c r="H344" s="280">
        <v>25.083333333333336</v>
      </c>
      <c r="I344" s="280">
        <v>25.666666666666664</v>
      </c>
      <c r="J344" s="280">
        <v>26.033333333333335</v>
      </c>
      <c r="K344" s="278">
        <v>25.3</v>
      </c>
      <c r="L344" s="278">
        <v>24.35</v>
      </c>
      <c r="M344" s="278">
        <v>4.4612400000000001</v>
      </c>
    </row>
    <row r="345" spans="1:13">
      <c r="A345" s="269">
        <v>335</v>
      </c>
      <c r="B345" s="278" t="s">
        <v>476</v>
      </c>
      <c r="C345" s="279">
        <v>289.95</v>
      </c>
      <c r="D345" s="280">
        <v>285.2833333333333</v>
      </c>
      <c r="E345" s="280">
        <v>274.66666666666663</v>
      </c>
      <c r="F345" s="280">
        <v>259.38333333333333</v>
      </c>
      <c r="G345" s="280">
        <v>248.76666666666665</v>
      </c>
      <c r="H345" s="280">
        <v>300.56666666666661</v>
      </c>
      <c r="I345" s="280">
        <v>311.18333333333328</v>
      </c>
      <c r="J345" s="280">
        <v>326.46666666666658</v>
      </c>
      <c r="K345" s="278">
        <v>295.89999999999998</v>
      </c>
      <c r="L345" s="278">
        <v>270</v>
      </c>
      <c r="M345" s="278">
        <v>2.4778799999999999</v>
      </c>
    </row>
    <row r="346" spans="1:13">
      <c r="A346" s="269">
        <v>336</v>
      </c>
      <c r="B346" s="278" t="s">
        <v>271</v>
      </c>
      <c r="C346" s="279">
        <v>22</v>
      </c>
      <c r="D346" s="280">
        <v>22.266666666666666</v>
      </c>
      <c r="E346" s="280">
        <v>21.68333333333333</v>
      </c>
      <c r="F346" s="280">
        <v>21.366666666666664</v>
      </c>
      <c r="G346" s="280">
        <v>20.783333333333328</v>
      </c>
      <c r="H346" s="280">
        <v>22.583333333333332</v>
      </c>
      <c r="I346" s="280">
        <v>23.166666666666668</v>
      </c>
      <c r="J346" s="280">
        <v>23.483333333333334</v>
      </c>
      <c r="K346" s="278">
        <v>22.85</v>
      </c>
      <c r="L346" s="278">
        <v>21.95</v>
      </c>
      <c r="M346" s="278">
        <v>35.710299999999997</v>
      </c>
    </row>
    <row r="347" spans="1:13">
      <c r="A347" s="269">
        <v>337</v>
      </c>
      <c r="B347" s="278" t="s">
        <v>284</v>
      </c>
      <c r="C347" s="279">
        <v>122.2</v>
      </c>
      <c r="D347" s="280">
        <v>124.26666666666665</v>
      </c>
      <c r="E347" s="280">
        <v>119.5333333333333</v>
      </c>
      <c r="F347" s="280">
        <v>116.86666666666665</v>
      </c>
      <c r="G347" s="280">
        <v>112.1333333333333</v>
      </c>
      <c r="H347" s="280">
        <v>126.93333333333331</v>
      </c>
      <c r="I347" s="280">
        <v>131.66666666666666</v>
      </c>
      <c r="J347" s="280">
        <v>134.33333333333331</v>
      </c>
      <c r="K347" s="278">
        <v>129</v>
      </c>
      <c r="L347" s="278">
        <v>121.6</v>
      </c>
      <c r="M347" s="278">
        <v>3.3779599999999999</v>
      </c>
    </row>
    <row r="348" spans="1:13">
      <c r="A348" s="269">
        <v>338</v>
      </c>
      <c r="B348" s="278" t="s">
        <v>155</v>
      </c>
      <c r="C348" s="279">
        <v>1088.3499999999999</v>
      </c>
      <c r="D348" s="280">
        <v>1101.75</v>
      </c>
      <c r="E348" s="280">
        <v>1066.5999999999999</v>
      </c>
      <c r="F348" s="280">
        <v>1044.8499999999999</v>
      </c>
      <c r="G348" s="280">
        <v>1009.6999999999998</v>
      </c>
      <c r="H348" s="280">
        <v>1123.5</v>
      </c>
      <c r="I348" s="280">
        <v>1158.6500000000001</v>
      </c>
      <c r="J348" s="280">
        <v>1180.4000000000001</v>
      </c>
      <c r="K348" s="278">
        <v>1136.9000000000001</v>
      </c>
      <c r="L348" s="278">
        <v>1080</v>
      </c>
      <c r="M348" s="278">
        <v>5.2565900000000001</v>
      </c>
    </row>
    <row r="349" spans="1:13">
      <c r="A349" s="269">
        <v>339</v>
      </c>
      <c r="B349" s="278" t="s">
        <v>480</v>
      </c>
      <c r="C349" s="279">
        <v>1064.8</v>
      </c>
      <c r="D349" s="280">
        <v>1068.2833333333335</v>
      </c>
      <c r="E349" s="280">
        <v>1056.5666666666671</v>
      </c>
      <c r="F349" s="280">
        <v>1048.3333333333335</v>
      </c>
      <c r="G349" s="280">
        <v>1036.616666666667</v>
      </c>
      <c r="H349" s="280">
        <v>1076.5166666666671</v>
      </c>
      <c r="I349" s="280">
        <v>1088.2333333333338</v>
      </c>
      <c r="J349" s="280">
        <v>1096.4666666666672</v>
      </c>
      <c r="K349" s="278">
        <v>1080</v>
      </c>
      <c r="L349" s="278">
        <v>1060.05</v>
      </c>
      <c r="M349" s="278">
        <v>4.061E-2</v>
      </c>
    </row>
    <row r="350" spans="1:13">
      <c r="A350" s="269">
        <v>340</v>
      </c>
      <c r="B350" s="278" t="s">
        <v>475</v>
      </c>
      <c r="C350" s="279">
        <v>46.45</v>
      </c>
      <c r="D350" s="280">
        <v>46.583333333333336</v>
      </c>
      <c r="E350" s="280">
        <v>46.166666666666671</v>
      </c>
      <c r="F350" s="280">
        <v>45.883333333333333</v>
      </c>
      <c r="G350" s="280">
        <v>45.466666666666669</v>
      </c>
      <c r="H350" s="280">
        <v>46.866666666666674</v>
      </c>
      <c r="I350" s="280">
        <v>47.283333333333346</v>
      </c>
      <c r="J350" s="280">
        <v>47.566666666666677</v>
      </c>
      <c r="K350" s="278">
        <v>47</v>
      </c>
      <c r="L350" s="278">
        <v>46.3</v>
      </c>
      <c r="M350" s="278">
        <v>5.1184200000000004</v>
      </c>
    </row>
    <row r="351" spans="1:13">
      <c r="A351" s="269">
        <v>341</v>
      </c>
      <c r="B351" s="278" t="s">
        <v>156</v>
      </c>
      <c r="C351" s="279">
        <v>77</v>
      </c>
      <c r="D351" s="280">
        <v>78.45</v>
      </c>
      <c r="E351" s="280">
        <v>74.95</v>
      </c>
      <c r="F351" s="280">
        <v>72.900000000000006</v>
      </c>
      <c r="G351" s="280">
        <v>69.400000000000006</v>
      </c>
      <c r="H351" s="280">
        <v>80.5</v>
      </c>
      <c r="I351" s="280">
        <v>84</v>
      </c>
      <c r="J351" s="280">
        <v>86.05</v>
      </c>
      <c r="K351" s="278">
        <v>81.95</v>
      </c>
      <c r="L351" s="278">
        <v>76.400000000000006</v>
      </c>
      <c r="M351" s="278">
        <v>138.0669</v>
      </c>
    </row>
    <row r="352" spans="1:13">
      <c r="A352" s="269">
        <v>342</v>
      </c>
      <c r="B352" s="278" t="s">
        <v>157</v>
      </c>
      <c r="C352" s="279">
        <v>98.9</v>
      </c>
      <c r="D352" s="280">
        <v>97.2</v>
      </c>
      <c r="E352" s="280">
        <v>95.100000000000009</v>
      </c>
      <c r="F352" s="280">
        <v>91.300000000000011</v>
      </c>
      <c r="G352" s="280">
        <v>89.200000000000017</v>
      </c>
      <c r="H352" s="280">
        <v>101</v>
      </c>
      <c r="I352" s="280">
        <v>103.1</v>
      </c>
      <c r="J352" s="280">
        <v>106.89999999999999</v>
      </c>
      <c r="K352" s="278">
        <v>99.3</v>
      </c>
      <c r="L352" s="278">
        <v>93.4</v>
      </c>
      <c r="M352" s="278">
        <v>176.39176</v>
      </c>
    </row>
    <row r="353" spans="1:13">
      <c r="A353" s="269">
        <v>343</v>
      </c>
      <c r="B353" s="278" t="s">
        <v>272</v>
      </c>
      <c r="C353" s="279">
        <v>391.7</v>
      </c>
      <c r="D353" s="280">
        <v>402.23333333333335</v>
      </c>
      <c r="E353" s="280">
        <v>369.4666666666667</v>
      </c>
      <c r="F353" s="280">
        <v>347.23333333333335</v>
      </c>
      <c r="G353" s="280">
        <v>314.4666666666667</v>
      </c>
      <c r="H353" s="280">
        <v>424.4666666666667</v>
      </c>
      <c r="I353" s="280">
        <v>457.23333333333335</v>
      </c>
      <c r="J353" s="280">
        <v>479.4666666666667</v>
      </c>
      <c r="K353" s="278">
        <v>435</v>
      </c>
      <c r="L353" s="278">
        <v>380</v>
      </c>
      <c r="M353" s="278">
        <v>21.137550000000001</v>
      </c>
    </row>
    <row r="354" spans="1:13">
      <c r="A354" s="269">
        <v>344</v>
      </c>
      <c r="B354" s="278" t="s">
        <v>273</v>
      </c>
      <c r="C354" s="279">
        <v>2035.3</v>
      </c>
      <c r="D354" s="280">
        <v>2082.7333333333331</v>
      </c>
      <c r="E354" s="280">
        <v>1977.5666666666662</v>
      </c>
      <c r="F354" s="280">
        <v>1919.833333333333</v>
      </c>
      <c r="G354" s="280">
        <v>1814.6666666666661</v>
      </c>
      <c r="H354" s="280">
        <v>2140.4666666666662</v>
      </c>
      <c r="I354" s="280">
        <v>2245.6333333333332</v>
      </c>
      <c r="J354" s="280">
        <v>2303.3666666666663</v>
      </c>
      <c r="K354" s="278">
        <v>2187.9</v>
      </c>
      <c r="L354" s="278">
        <v>2025</v>
      </c>
      <c r="M354" s="278">
        <v>1.49543</v>
      </c>
    </row>
    <row r="355" spans="1:13">
      <c r="A355" s="269">
        <v>345</v>
      </c>
      <c r="B355" s="278" t="s">
        <v>158</v>
      </c>
      <c r="C355" s="279">
        <v>90.55</v>
      </c>
      <c r="D355" s="280">
        <v>91.2</v>
      </c>
      <c r="E355" s="280">
        <v>88.95</v>
      </c>
      <c r="F355" s="280">
        <v>87.35</v>
      </c>
      <c r="G355" s="280">
        <v>85.1</v>
      </c>
      <c r="H355" s="280">
        <v>92.800000000000011</v>
      </c>
      <c r="I355" s="280">
        <v>95.050000000000011</v>
      </c>
      <c r="J355" s="280">
        <v>96.65000000000002</v>
      </c>
      <c r="K355" s="278">
        <v>93.45</v>
      </c>
      <c r="L355" s="278">
        <v>89.6</v>
      </c>
      <c r="M355" s="278">
        <v>15.086819999999999</v>
      </c>
    </row>
    <row r="356" spans="1:13">
      <c r="A356" s="269">
        <v>346</v>
      </c>
      <c r="B356" s="278" t="s">
        <v>481</v>
      </c>
      <c r="C356" s="279">
        <v>152.75</v>
      </c>
      <c r="D356" s="280">
        <v>152.81666666666666</v>
      </c>
      <c r="E356" s="280">
        <v>150.93333333333334</v>
      </c>
      <c r="F356" s="280">
        <v>149.11666666666667</v>
      </c>
      <c r="G356" s="280">
        <v>147.23333333333335</v>
      </c>
      <c r="H356" s="280">
        <v>154.63333333333333</v>
      </c>
      <c r="I356" s="280">
        <v>156.51666666666665</v>
      </c>
      <c r="J356" s="280">
        <v>158.33333333333331</v>
      </c>
      <c r="K356" s="278">
        <v>154.69999999999999</v>
      </c>
      <c r="L356" s="278">
        <v>151</v>
      </c>
      <c r="M356" s="278">
        <v>2.0448400000000002</v>
      </c>
    </row>
    <row r="357" spans="1:13">
      <c r="A357" s="269">
        <v>347</v>
      </c>
      <c r="B357" s="278" t="s">
        <v>159</v>
      </c>
      <c r="C357" s="279">
        <v>74</v>
      </c>
      <c r="D357" s="280">
        <v>74.483333333333334</v>
      </c>
      <c r="E357" s="280">
        <v>73.316666666666663</v>
      </c>
      <c r="F357" s="280">
        <v>72.633333333333326</v>
      </c>
      <c r="G357" s="280">
        <v>71.466666666666654</v>
      </c>
      <c r="H357" s="280">
        <v>75.166666666666671</v>
      </c>
      <c r="I357" s="280">
        <v>76.333333333333329</v>
      </c>
      <c r="J357" s="280">
        <v>77.01666666666668</v>
      </c>
      <c r="K357" s="278">
        <v>75.650000000000006</v>
      </c>
      <c r="L357" s="278">
        <v>73.8</v>
      </c>
      <c r="M357" s="278">
        <v>156.99082000000001</v>
      </c>
    </row>
    <row r="358" spans="1:13">
      <c r="A358" s="269">
        <v>348</v>
      </c>
      <c r="B358" s="278" t="s">
        <v>482</v>
      </c>
      <c r="C358" s="279">
        <v>45.7</v>
      </c>
      <c r="D358" s="280">
        <v>46.5</v>
      </c>
      <c r="E358" s="280">
        <v>44.7</v>
      </c>
      <c r="F358" s="280">
        <v>43.7</v>
      </c>
      <c r="G358" s="280">
        <v>41.900000000000006</v>
      </c>
      <c r="H358" s="280">
        <v>47.5</v>
      </c>
      <c r="I358" s="280">
        <v>49.3</v>
      </c>
      <c r="J358" s="280">
        <v>50.3</v>
      </c>
      <c r="K358" s="278">
        <v>48.3</v>
      </c>
      <c r="L358" s="278">
        <v>45.5</v>
      </c>
      <c r="M358" s="278">
        <v>7.8994499999999999</v>
      </c>
    </row>
    <row r="359" spans="1:13">
      <c r="A359" s="269">
        <v>349</v>
      </c>
      <c r="B359" s="278" t="s">
        <v>483</v>
      </c>
      <c r="C359" s="279">
        <v>190.4</v>
      </c>
      <c r="D359" s="280">
        <v>193.16666666666666</v>
      </c>
      <c r="E359" s="280">
        <v>185.43333333333331</v>
      </c>
      <c r="F359" s="280">
        <v>180.46666666666664</v>
      </c>
      <c r="G359" s="280">
        <v>172.73333333333329</v>
      </c>
      <c r="H359" s="280">
        <v>198.13333333333333</v>
      </c>
      <c r="I359" s="280">
        <v>205.86666666666667</v>
      </c>
      <c r="J359" s="280">
        <v>210.83333333333334</v>
      </c>
      <c r="K359" s="278">
        <v>200.9</v>
      </c>
      <c r="L359" s="278">
        <v>188.2</v>
      </c>
      <c r="M359" s="278">
        <v>4.3693600000000004</v>
      </c>
    </row>
    <row r="360" spans="1:13">
      <c r="A360" s="269">
        <v>350</v>
      </c>
      <c r="B360" s="278" t="s">
        <v>484</v>
      </c>
      <c r="C360" s="279">
        <v>152</v>
      </c>
      <c r="D360" s="280">
        <v>157.66666666666666</v>
      </c>
      <c r="E360" s="280">
        <v>145.38333333333333</v>
      </c>
      <c r="F360" s="280">
        <v>138.76666666666668</v>
      </c>
      <c r="G360" s="280">
        <v>126.48333333333335</v>
      </c>
      <c r="H360" s="280">
        <v>164.2833333333333</v>
      </c>
      <c r="I360" s="280">
        <v>176.56666666666666</v>
      </c>
      <c r="J360" s="280">
        <v>183.18333333333328</v>
      </c>
      <c r="K360" s="278">
        <v>169.95</v>
      </c>
      <c r="L360" s="278">
        <v>151.05000000000001</v>
      </c>
      <c r="M360" s="278">
        <v>0.54735</v>
      </c>
    </row>
    <row r="361" spans="1:13">
      <c r="A361" s="269">
        <v>351</v>
      </c>
      <c r="B361" s="278" t="s">
        <v>160</v>
      </c>
      <c r="C361" s="279">
        <v>17019.55</v>
      </c>
      <c r="D361" s="280">
        <v>17023.183333333334</v>
      </c>
      <c r="E361" s="280">
        <v>16696.366666666669</v>
      </c>
      <c r="F361" s="280">
        <v>16373.183333333334</v>
      </c>
      <c r="G361" s="280">
        <v>16046.366666666669</v>
      </c>
      <c r="H361" s="280">
        <v>17346.366666666669</v>
      </c>
      <c r="I361" s="280">
        <v>17673.183333333334</v>
      </c>
      <c r="J361" s="280">
        <v>17996.366666666669</v>
      </c>
      <c r="K361" s="278">
        <v>17350</v>
      </c>
      <c r="L361" s="278">
        <v>16700</v>
      </c>
      <c r="M361" s="278">
        <v>0.77044999999999997</v>
      </c>
    </row>
    <row r="362" spans="1:13">
      <c r="A362" s="269">
        <v>352</v>
      </c>
      <c r="B362" s="278" t="s">
        <v>488</v>
      </c>
      <c r="C362" s="279">
        <v>95.6</v>
      </c>
      <c r="D362" s="280">
        <v>97.45</v>
      </c>
      <c r="E362" s="280">
        <v>92.9</v>
      </c>
      <c r="F362" s="280">
        <v>90.2</v>
      </c>
      <c r="G362" s="280">
        <v>85.65</v>
      </c>
      <c r="H362" s="280">
        <v>100.15</v>
      </c>
      <c r="I362" s="280">
        <v>104.69999999999999</v>
      </c>
      <c r="J362" s="280">
        <v>107.4</v>
      </c>
      <c r="K362" s="278">
        <v>102</v>
      </c>
      <c r="L362" s="278">
        <v>94.75</v>
      </c>
      <c r="M362" s="278">
        <v>4.4949300000000001</v>
      </c>
    </row>
    <row r="363" spans="1:13">
      <c r="A363" s="269">
        <v>353</v>
      </c>
      <c r="B363" s="278" t="s">
        <v>485</v>
      </c>
      <c r="C363" s="279">
        <v>12.5</v>
      </c>
      <c r="D363" s="280">
        <v>12.4</v>
      </c>
      <c r="E363" s="280">
        <v>11.9</v>
      </c>
      <c r="F363" s="280">
        <v>11.3</v>
      </c>
      <c r="G363" s="280">
        <v>10.8</v>
      </c>
      <c r="H363" s="280">
        <v>13</v>
      </c>
      <c r="I363" s="280">
        <v>13.5</v>
      </c>
      <c r="J363" s="280">
        <v>14.1</v>
      </c>
      <c r="K363" s="278">
        <v>12.9</v>
      </c>
      <c r="L363" s="278">
        <v>11.8</v>
      </c>
      <c r="M363" s="278">
        <v>12.962059999999999</v>
      </c>
    </row>
    <row r="364" spans="1:13">
      <c r="A364" s="269">
        <v>354</v>
      </c>
      <c r="B364" s="278" t="s">
        <v>161</v>
      </c>
      <c r="C364" s="279">
        <v>876.85</v>
      </c>
      <c r="D364" s="280">
        <v>888.80000000000007</v>
      </c>
      <c r="E364" s="280">
        <v>859.05000000000018</v>
      </c>
      <c r="F364" s="280">
        <v>841.25000000000011</v>
      </c>
      <c r="G364" s="280">
        <v>811.50000000000023</v>
      </c>
      <c r="H364" s="280">
        <v>906.60000000000014</v>
      </c>
      <c r="I364" s="280">
        <v>936.34999999999991</v>
      </c>
      <c r="J364" s="280">
        <v>954.15000000000009</v>
      </c>
      <c r="K364" s="278">
        <v>918.55</v>
      </c>
      <c r="L364" s="278">
        <v>871</v>
      </c>
      <c r="M364" s="278">
        <v>22.819669999999999</v>
      </c>
    </row>
    <row r="365" spans="1:13">
      <c r="A365" s="269">
        <v>355</v>
      </c>
      <c r="B365" s="278" t="s">
        <v>489</v>
      </c>
      <c r="C365" s="279">
        <v>487.95</v>
      </c>
      <c r="D365" s="280">
        <v>493.9666666666667</v>
      </c>
      <c r="E365" s="280">
        <v>478.98333333333341</v>
      </c>
      <c r="F365" s="280">
        <v>470.01666666666671</v>
      </c>
      <c r="G365" s="280">
        <v>455.03333333333342</v>
      </c>
      <c r="H365" s="280">
        <v>502.93333333333339</v>
      </c>
      <c r="I365" s="280">
        <v>517.91666666666674</v>
      </c>
      <c r="J365" s="280">
        <v>526.88333333333344</v>
      </c>
      <c r="K365" s="278">
        <v>508.95</v>
      </c>
      <c r="L365" s="278">
        <v>485</v>
      </c>
      <c r="M365" s="278">
        <v>0.77751999999999999</v>
      </c>
    </row>
    <row r="366" spans="1:13">
      <c r="A366" s="269">
        <v>356</v>
      </c>
      <c r="B366" s="278" t="s">
        <v>162</v>
      </c>
      <c r="C366" s="279">
        <v>218.65</v>
      </c>
      <c r="D366" s="280">
        <v>218.08333333333334</v>
      </c>
      <c r="E366" s="280">
        <v>210.56666666666669</v>
      </c>
      <c r="F366" s="280">
        <v>202.48333333333335</v>
      </c>
      <c r="G366" s="280">
        <v>194.9666666666667</v>
      </c>
      <c r="H366" s="280">
        <v>226.16666666666669</v>
      </c>
      <c r="I366" s="280">
        <v>233.68333333333334</v>
      </c>
      <c r="J366" s="280">
        <v>241.76666666666668</v>
      </c>
      <c r="K366" s="278">
        <v>225.6</v>
      </c>
      <c r="L366" s="278">
        <v>210</v>
      </c>
      <c r="M366" s="278">
        <v>42.925600000000003</v>
      </c>
    </row>
    <row r="367" spans="1:13">
      <c r="A367" s="269">
        <v>357</v>
      </c>
      <c r="B367" s="278" t="s">
        <v>163</v>
      </c>
      <c r="C367" s="279">
        <v>89.3</v>
      </c>
      <c r="D367" s="280">
        <v>91</v>
      </c>
      <c r="E367" s="280">
        <v>87</v>
      </c>
      <c r="F367" s="280">
        <v>84.7</v>
      </c>
      <c r="G367" s="280">
        <v>80.7</v>
      </c>
      <c r="H367" s="280">
        <v>93.3</v>
      </c>
      <c r="I367" s="280">
        <v>97.3</v>
      </c>
      <c r="J367" s="280">
        <v>99.6</v>
      </c>
      <c r="K367" s="278">
        <v>95</v>
      </c>
      <c r="L367" s="278">
        <v>88.7</v>
      </c>
      <c r="M367" s="278">
        <v>67.617500000000007</v>
      </c>
    </row>
    <row r="368" spans="1:13">
      <c r="A368" s="269">
        <v>358</v>
      </c>
      <c r="B368" s="278" t="s">
        <v>276</v>
      </c>
      <c r="C368" s="279">
        <v>4263.3</v>
      </c>
      <c r="D368" s="280">
        <v>4295.7833333333338</v>
      </c>
      <c r="E368" s="280">
        <v>4217.5166666666673</v>
      </c>
      <c r="F368" s="280">
        <v>4171.7333333333336</v>
      </c>
      <c r="G368" s="280">
        <v>4093.4666666666672</v>
      </c>
      <c r="H368" s="280">
        <v>4341.5666666666675</v>
      </c>
      <c r="I368" s="280">
        <v>4419.8333333333339</v>
      </c>
      <c r="J368" s="280">
        <v>4465.6166666666677</v>
      </c>
      <c r="K368" s="278">
        <v>4374.05</v>
      </c>
      <c r="L368" s="278">
        <v>4250</v>
      </c>
      <c r="M368" s="278">
        <v>0.29616999999999999</v>
      </c>
    </row>
    <row r="369" spans="1:13">
      <c r="A369" s="269">
        <v>359</v>
      </c>
      <c r="B369" s="278" t="s">
        <v>278</v>
      </c>
      <c r="C369" s="279">
        <v>10845.95</v>
      </c>
      <c r="D369" s="280">
        <v>10931.050000000001</v>
      </c>
      <c r="E369" s="280">
        <v>10677.050000000003</v>
      </c>
      <c r="F369" s="280">
        <v>10508.150000000001</v>
      </c>
      <c r="G369" s="280">
        <v>10254.150000000003</v>
      </c>
      <c r="H369" s="280">
        <v>11099.950000000003</v>
      </c>
      <c r="I369" s="280">
        <v>11353.949999999999</v>
      </c>
      <c r="J369" s="280">
        <v>11522.850000000002</v>
      </c>
      <c r="K369" s="278">
        <v>11185.05</v>
      </c>
      <c r="L369" s="278">
        <v>10762.15</v>
      </c>
      <c r="M369" s="278">
        <v>2.3460000000000002E-2</v>
      </c>
    </row>
    <row r="370" spans="1:13">
      <c r="A370" s="269">
        <v>360</v>
      </c>
      <c r="B370" s="278" t="s">
        <v>495</v>
      </c>
      <c r="C370" s="279">
        <v>4200.95</v>
      </c>
      <c r="D370" s="280">
        <v>4239.1166666666659</v>
      </c>
      <c r="E370" s="280">
        <v>4141.8333333333321</v>
      </c>
      <c r="F370" s="280">
        <v>4082.7166666666662</v>
      </c>
      <c r="G370" s="280">
        <v>3985.4333333333325</v>
      </c>
      <c r="H370" s="280">
        <v>4298.2333333333318</v>
      </c>
      <c r="I370" s="280">
        <v>4395.5166666666664</v>
      </c>
      <c r="J370" s="280">
        <v>4454.6333333333314</v>
      </c>
      <c r="K370" s="278">
        <v>4336.3999999999996</v>
      </c>
      <c r="L370" s="278">
        <v>4180</v>
      </c>
      <c r="M370" s="278">
        <v>0.11317000000000001</v>
      </c>
    </row>
    <row r="371" spans="1:13">
      <c r="A371" s="269">
        <v>361</v>
      </c>
      <c r="B371" s="278" t="s">
        <v>490</v>
      </c>
      <c r="C371" s="279">
        <v>88.5</v>
      </c>
      <c r="D371" s="280">
        <v>87.033333333333346</v>
      </c>
      <c r="E371" s="280">
        <v>85.566666666666691</v>
      </c>
      <c r="F371" s="280">
        <v>82.63333333333334</v>
      </c>
      <c r="G371" s="280">
        <v>81.166666666666686</v>
      </c>
      <c r="H371" s="280">
        <v>89.966666666666697</v>
      </c>
      <c r="I371" s="280">
        <v>91.433333333333366</v>
      </c>
      <c r="J371" s="280">
        <v>94.366666666666703</v>
      </c>
      <c r="K371" s="278">
        <v>88.5</v>
      </c>
      <c r="L371" s="278">
        <v>84.1</v>
      </c>
      <c r="M371" s="278">
        <v>7.63375</v>
      </c>
    </row>
    <row r="372" spans="1:13">
      <c r="A372" s="269">
        <v>362</v>
      </c>
      <c r="B372" s="278" t="s">
        <v>491</v>
      </c>
      <c r="C372" s="279">
        <v>561.35</v>
      </c>
      <c r="D372" s="280">
        <v>552.31666666666672</v>
      </c>
      <c r="E372" s="280">
        <v>534.68333333333339</v>
      </c>
      <c r="F372" s="280">
        <v>508.01666666666665</v>
      </c>
      <c r="G372" s="280">
        <v>490.38333333333333</v>
      </c>
      <c r="H372" s="280">
        <v>578.98333333333346</v>
      </c>
      <c r="I372" s="280">
        <v>596.6166666666669</v>
      </c>
      <c r="J372" s="280">
        <v>623.28333333333353</v>
      </c>
      <c r="K372" s="278">
        <v>569.95000000000005</v>
      </c>
      <c r="L372" s="278">
        <v>525.65</v>
      </c>
      <c r="M372" s="278">
        <v>1.7403900000000001</v>
      </c>
    </row>
    <row r="373" spans="1:13">
      <c r="A373" s="269">
        <v>363</v>
      </c>
      <c r="B373" s="278" t="s">
        <v>164</v>
      </c>
      <c r="C373" s="279">
        <v>1465.85</v>
      </c>
      <c r="D373" s="280">
        <v>1470.25</v>
      </c>
      <c r="E373" s="280">
        <v>1441.6</v>
      </c>
      <c r="F373" s="280">
        <v>1417.35</v>
      </c>
      <c r="G373" s="280">
        <v>1388.6999999999998</v>
      </c>
      <c r="H373" s="280">
        <v>1494.5</v>
      </c>
      <c r="I373" s="280">
        <v>1523.15</v>
      </c>
      <c r="J373" s="280">
        <v>1547.4</v>
      </c>
      <c r="K373" s="278">
        <v>1498.9</v>
      </c>
      <c r="L373" s="278">
        <v>1446</v>
      </c>
      <c r="M373" s="278">
        <v>6.1863299999999999</v>
      </c>
    </row>
    <row r="374" spans="1:13">
      <c r="A374" s="269">
        <v>364</v>
      </c>
      <c r="B374" s="278" t="s">
        <v>274</v>
      </c>
      <c r="C374" s="279">
        <v>1441.4</v>
      </c>
      <c r="D374" s="280">
        <v>1423.8</v>
      </c>
      <c r="E374" s="280">
        <v>1387.6</v>
      </c>
      <c r="F374" s="280">
        <v>1333.8</v>
      </c>
      <c r="G374" s="280">
        <v>1297.5999999999999</v>
      </c>
      <c r="H374" s="280">
        <v>1477.6</v>
      </c>
      <c r="I374" s="280">
        <v>1513.8000000000002</v>
      </c>
      <c r="J374" s="280">
        <v>1567.6</v>
      </c>
      <c r="K374" s="278">
        <v>1460</v>
      </c>
      <c r="L374" s="278">
        <v>1370</v>
      </c>
      <c r="M374" s="278">
        <v>0.86141000000000001</v>
      </c>
    </row>
    <row r="375" spans="1:13">
      <c r="A375" s="269">
        <v>365</v>
      </c>
      <c r="B375" s="278" t="s">
        <v>165</v>
      </c>
      <c r="C375" s="279">
        <v>32.85</v>
      </c>
      <c r="D375" s="280">
        <v>32.716666666666669</v>
      </c>
      <c r="E375" s="280">
        <v>31.533333333333339</v>
      </c>
      <c r="F375" s="280">
        <v>30.216666666666669</v>
      </c>
      <c r="G375" s="280">
        <v>29.033333333333339</v>
      </c>
      <c r="H375" s="280">
        <v>34.033333333333339</v>
      </c>
      <c r="I375" s="280">
        <v>35.216666666666676</v>
      </c>
      <c r="J375" s="280">
        <v>36.533333333333339</v>
      </c>
      <c r="K375" s="278">
        <v>33.9</v>
      </c>
      <c r="L375" s="278">
        <v>31.4</v>
      </c>
      <c r="M375" s="278">
        <v>412.11953</v>
      </c>
    </row>
    <row r="376" spans="1:13">
      <c r="A376" s="269">
        <v>366</v>
      </c>
      <c r="B376" s="278" t="s">
        <v>275</v>
      </c>
      <c r="C376" s="279">
        <v>194.5</v>
      </c>
      <c r="D376" s="280">
        <v>193</v>
      </c>
      <c r="E376" s="280">
        <v>191.5</v>
      </c>
      <c r="F376" s="280">
        <v>188.5</v>
      </c>
      <c r="G376" s="280">
        <v>187</v>
      </c>
      <c r="H376" s="280">
        <v>196</v>
      </c>
      <c r="I376" s="280">
        <v>197.5</v>
      </c>
      <c r="J376" s="280">
        <v>200.5</v>
      </c>
      <c r="K376" s="278">
        <v>194.5</v>
      </c>
      <c r="L376" s="278">
        <v>190</v>
      </c>
      <c r="M376" s="278">
        <v>6.0608399999999998</v>
      </c>
    </row>
    <row r="377" spans="1:13">
      <c r="A377" s="269">
        <v>367</v>
      </c>
      <c r="B377" s="278" t="s">
        <v>486</v>
      </c>
      <c r="C377" s="279">
        <v>135.9</v>
      </c>
      <c r="D377" s="280">
        <v>135.61666666666667</v>
      </c>
      <c r="E377" s="280">
        <v>133.38333333333335</v>
      </c>
      <c r="F377" s="280">
        <v>130.86666666666667</v>
      </c>
      <c r="G377" s="280">
        <v>128.63333333333335</v>
      </c>
      <c r="H377" s="280">
        <v>138.13333333333335</v>
      </c>
      <c r="I377" s="280">
        <v>140.3666666666667</v>
      </c>
      <c r="J377" s="280">
        <v>142.88333333333335</v>
      </c>
      <c r="K377" s="278">
        <v>137.85</v>
      </c>
      <c r="L377" s="278">
        <v>133.1</v>
      </c>
      <c r="M377" s="278">
        <v>0.83426</v>
      </c>
    </row>
    <row r="378" spans="1:13">
      <c r="A378" s="269">
        <v>368</v>
      </c>
      <c r="B378" s="278" t="s">
        <v>492</v>
      </c>
      <c r="C378" s="279">
        <v>760.4</v>
      </c>
      <c r="D378" s="280">
        <v>752.63333333333333</v>
      </c>
      <c r="E378" s="280">
        <v>738.86666666666667</v>
      </c>
      <c r="F378" s="280">
        <v>717.33333333333337</v>
      </c>
      <c r="G378" s="280">
        <v>703.56666666666672</v>
      </c>
      <c r="H378" s="280">
        <v>774.16666666666663</v>
      </c>
      <c r="I378" s="280">
        <v>787.93333333333328</v>
      </c>
      <c r="J378" s="280">
        <v>809.46666666666658</v>
      </c>
      <c r="K378" s="278">
        <v>766.4</v>
      </c>
      <c r="L378" s="278">
        <v>731.1</v>
      </c>
      <c r="M378" s="278">
        <v>2.5141300000000002</v>
      </c>
    </row>
    <row r="379" spans="1:13">
      <c r="A379" s="269">
        <v>369</v>
      </c>
      <c r="B379" s="278" t="s">
        <v>166</v>
      </c>
      <c r="C379" s="279">
        <v>165.5</v>
      </c>
      <c r="D379" s="280">
        <v>165.61666666666667</v>
      </c>
      <c r="E379" s="280">
        <v>162.03333333333336</v>
      </c>
      <c r="F379" s="280">
        <v>158.56666666666669</v>
      </c>
      <c r="G379" s="280">
        <v>154.98333333333338</v>
      </c>
      <c r="H379" s="280">
        <v>169.08333333333334</v>
      </c>
      <c r="I379" s="280">
        <v>172.66666666666666</v>
      </c>
      <c r="J379" s="280">
        <v>176.13333333333333</v>
      </c>
      <c r="K379" s="278">
        <v>169.2</v>
      </c>
      <c r="L379" s="278">
        <v>162.15</v>
      </c>
      <c r="M379" s="278">
        <v>135.99590000000001</v>
      </c>
    </row>
    <row r="380" spans="1:13">
      <c r="A380" s="269">
        <v>370</v>
      </c>
      <c r="B380" s="278" t="s">
        <v>493</v>
      </c>
      <c r="C380" s="279">
        <v>70.55</v>
      </c>
      <c r="D380" s="280">
        <v>68.95</v>
      </c>
      <c r="E380" s="280">
        <v>66.100000000000009</v>
      </c>
      <c r="F380" s="280">
        <v>61.650000000000006</v>
      </c>
      <c r="G380" s="280">
        <v>58.800000000000011</v>
      </c>
      <c r="H380" s="280">
        <v>73.400000000000006</v>
      </c>
      <c r="I380" s="280">
        <v>76.25</v>
      </c>
      <c r="J380" s="280">
        <v>80.7</v>
      </c>
      <c r="K380" s="278">
        <v>71.8</v>
      </c>
      <c r="L380" s="278">
        <v>64.5</v>
      </c>
      <c r="M380" s="278">
        <v>42.483370000000001</v>
      </c>
    </row>
    <row r="381" spans="1:13">
      <c r="A381" s="269">
        <v>371</v>
      </c>
      <c r="B381" s="278" t="s">
        <v>277</v>
      </c>
      <c r="C381" s="279">
        <v>184.95</v>
      </c>
      <c r="D381" s="280">
        <v>184.23333333333335</v>
      </c>
      <c r="E381" s="280">
        <v>178.76666666666671</v>
      </c>
      <c r="F381" s="280">
        <v>172.58333333333337</v>
      </c>
      <c r="G381" s="280">
        <v>167.11666666666673</v>
      </c>
      <c r="H381" s="280">
        <v>190.41666666666669</v>
      </c>
      <c r="I381" s="280">
        <v>195.88333333333333</v>
      </c>
      <c r="J381" s="280">
        <v>202.06666666666666</v>
      </c>
      <c r="K381" s="278">
        <v>189.7</v>
      </c>
      <c r="L381" s="278">
        <v>178.05</v>
      </c>
      <c r="M381" s="278">
        <v>8.18262</v>
      </c>
    </row>
    <row r="382" spans="1:13">
      <c r="A382" s="269">
        <v>372</v>
      </c>
      <c r="B382" s="278" t="s">
        <v>494</v>
      </c>
      <c r="C382" s="279">
        <v>39</v>
      </c>
      <c r="D382" s="280">
        <v>39.416666666666664</v>
      </c>
      <c r="E382" s="280">
        <v>38.333333333333329</v>
      </c>
      <c r="F382" s="280">
        <v>37.666666666666664</v>
      </c>
      <c r="G382" s="280">
        <v>36.583333333333329</v>
      </c>
      <c r="H382" s="280">
        <v>40.083333333333329</v>
      </c>
      <c r="I382" s="280">
        <v>41.166666666666657</v>
      </c>
      <c r="J382" s="280">
        <v>41.833333333333329</v>
      </c>
      <c r="K382" s="278">
        <v>40.5</v>
      </c>
      <c r="L382" s="278">
        <v>38.75</v>
      </c>
      <c r="M382" s="278">
        <v>2.0139900000000002</v>
      </c>
    </row>
    <row r="383" spans="1:13">
      <c r="A383" s="269">
        <v>373</v>
      </c>
      <c r="B383" s="278" t="s">
        <v>487</v>
      </c>
      <c r="C383" s="279">
        <v>42.1</v>
      </c>
      <c r="D383" s="280">
        <v>42.316666666666663</v>
      </c>
      <c r="E383" s="280">
        <v>41.633333333333326</v>
      </c>
      <c r="F383" s="280">
        <v>41.166666666666664</v>
      </c>
      <c r="G383" s="280">
        <v>40.483333333333327</v>
      </c>
      <c r="H383" s="280">
        <v>42.783333333333324</v>
      </c>
      <c r="I383" s="280">
        <v>43.466666666666661</v>
      </c>
      <c r="J383" s="280">
        <v>43.933333333333323</v>
      </c>
      <c r="K383" s="278">
        <v>43</v>
      </c>
      <c r="L383" s="278">
        <v>41.85</v>
      </c>
      <c r="M383" s="278">
        <v>8.2489799999999995</v>
      </c>
    </row>
    <row r="384" spans="1:13">
      <c r="A384" s="269">
        <v>374</v>
      </c>
      <c r="B384" s="278" t="s">
        <v>167</v>
      </c>
      <c r="C384" s="279">
        <v>1123.2</v>
      </c>
      <c r="D384" s="280">
        <v>1152.7333333333333</v>
      </c>
      <c r="E384" s="280">
        <v>1075.4666666666667</v>
      </c>
      <c r="F384" s="280">
        <v>1027.7333333333333</v>
      </c>
      <c r="G384" s="280">
        <v>950.4666666666667</v>
      </c>
      <c r="H384" s="280">
        <v>1200.4666666666667</v>
      </c>
      <c r="I384" s="280">
        <v>1277.7333333333336</v>
      </c>
      <c r="J384" s="280">
        <v>1325.4666666666667</v>
      </c>
      <c r="K384" s="278">
        <v>1230</v>
      </c>
      <c r="L384" s="278">
        <v>1105</v>
      </c>
      <c r="M384" s="278">
        <v>18.957519999999999</v>
      </c>
    </row>
    <row r="385" spans="1:13">
      <c r="A385" s="269">
        <v>375</v>
      </c>
      <c r="B385" s="278" t="s">
        <v>279</v>
      </c>
      <c r="C385" s="279">
        <v>221.25</v>
      </c>
      <c r="D385" s="280">
        <v>219.83333333333334</v>
      </c>
      <c r="E385" s="280">
        <v>218.41666666666669</v>
      </c>
      <c r="F385" s="280">
        <v>215.58333333333334</v>
      </c>
      <c r="G385" s="280">
        <v>214.16666666666669</v>
      </c>
      <c r="H385" s="280">
        <v>222.66666666666669</v>
      </c>
      <c r="I385" s="280">
        <v>224.08333333333337</v>
      </c>
      <c r="J385" s="280">
        <v>226.91666666666669</v>
      </c>
      <c r="K385" s="278">
        <v>221.25</v>
      </c>
      <c r="L385" s="278">
        <v>217</v>
      </c>
      <c r="M385" s="278">
        <v>11.585419999999999</v>
      </c>
    </row>
    <row r="386" spans="1:13">
      <c r="A386" s="269">
        <v>376</v>
      </c>
      <c r="B386" s="278" t="s">
        <v>497</v>
      </c>
      <c r="C386" s="279">
        <v>308.8</v>
      </c>
      <c r="D386" s="280">
        <v>314.55</v>
      </c>
      <c r="E386" s="280">
        <v>301.45000000000005</v>
      </c>
      <c r="F386" s="280">
        <v>294.10000000000002</v>
      </c>
      <c r="G386" s="280">
        <v>281.00000000000006</v>
      </c>
      <c r="H386" s="280">
        <v>321.90000000000003</v>
      </c>
      <c r="I386" s="280">
        <v>335.00000000000006</v>
      </c>
      <c r="J386" s="280">
        <v>342.35</v>
      </c>
      <c r="K386" s="278">
        <v>327.64999999999998</v>
      </c>
      <c r="L386" s="278">
        <v>307.2</v>
      </c>
      <c r="M386" s="278">
        <v>7.3560400000000001</v>
      </c>
    </row>
    <row r="387" spans="1:13">
      <c r="A387" s="269">
        <v>377</v>
      </c>
      <c r="B387" s="278" t="s">
        <v>499</v>
      </c>
      <c r="C387" s="279">
        <v>80.099999999999994</v>
      </c>
      <c r="D387" s="280">
        <v>80.016666666666666</v>
      </c>
      <c r="E387" s="280">
        <v>75.733333333333334</v>
      </c>
      <c r="F387" s="280">
        <v>71.366666666666674</v>
      </c>
      <c r="G387" s="280">
        <v>67.083333333333343</v>
      </c>
      <c r="H387" s="280">
        <v>84.383333333333326</v>
      </c>
      <c r="I387" s="280">
        <v>88.666666666666657</v>
      </c>
      <c r="J387" s="280">
        <v>93.033333333333317</v>
      </c>
      <c r="K387" s="278">
        <v>84.3</v>
      </c>
      <c r="L387" s="278">
        <v>75.650000000000006</v>
      </c>
      <c r="M387" s="278">
        <v>44.72354</v>
      </c>
    </row>
    <row r="388" spans="1:13">
      <c r="A388" s="269">
        <v>378</v>
      </c>
      <c r="B388" s="278" t="s">
        <v>280</v>
      </c>
      <c r="C388" s="279">
        <v>552.6</v>
      </c>
      <c r="D388" s="280">
        <v>555.01666666666677</v>
      </c>
      <c r="E388" s="280">
        <v>546.08333333333348</v>
      </c>
      <c r="F388" s="280">
        <v>539.56666666666672</v>
      </c>
      <c r="G388" s="280">
        <v>530.63333333333344</v>
      </c>
      <c r="H388" s="280">
        <v>561.53333333333353</v>
      </c>
      <c r="I388" s="280">
        <v>570.4666666666667</v>
      </c>
      <c r="J388" s="280">
        <v>576.98333333333358</v>
      </c>
      <c r="K388" s="278">
        <v>563.95000000000005</v>
      </c>
      <c r="L388" s="278">
        <v>548.5</v>
      </c>
      <c r="M388" s="278">
        <v>0.53813</v>
      </c>
    </row>
    <row r="389" spans="1:13">
      <c r="A389" s="269">
        <v>379</v>
      </c>
      <c r="B389" s="278" t="s">
        <v>500</v>
      </c>
      <c r="C389" s="279">
        <v>208.35</v>
      </c>
      <c r="D389" s="280">
        <v>210.36666666666667</v>
      </c>
      <c r="E389" s="280">
        <v>205.98333333333335</v>
      </c>
      <c r="F389" s="280">
        <v>203.61666666666667</v>
      </c>
      <c r="G389" s="280">
        <v>199.23333333333335</v>
      </c>
      <c r="H389" s="280">
        <v>212.73333333333335</v>
      </c>
      <c r="I389" s="280">
        <v>217.11666666666667</v>
      </c>
      <c r="J389" s="280">
        <v>219.48333333333335</v>
      </c>
      <c r="K389" s="278">
        <v>214.75</v>
      </c>
      <c r="L389" s="278">
        <v>208</v>
      </c>
      <c r="M389" s="278">
        <v>1.90622</v>
      </c>
    </row>
    <row r="390" spans="1:13">
      <c r="A390" s="269">
        <v>380</v>
      </c>
      <c r="B390" s="278" t="s">
        <v>168</v>
      </c>
      <c r="C390" s="279">
        <v>553.20000000000005</v>
      </c>
      <c r="D390" s="280">
        <v>551.65</v>
      </c>
      <c r="E390" s="280">
        <v>542.15</v>
      </c>
      <c r="F390" s="280">
        <v>531.1</v>
      </c>
      <c r="G390" s="280">
        <v>521.6</v>
      </c>
      <c r="H390" s="280">
        <v>562.69999999999993</v>
      </c>
      <c r="I390" s="280">
        <v>572.19999999999993</v>
      </c>
      <c r="J390" s="280">
        <v>583.24999999999989</v>
      </c>
      <c r="K390" s="278">
        <v>561.15</v>
      </c>
      <c r="L390" s="278">
        <v>540.6</v>
      </c>
      <c r="M390" s="278">
        <v>5.2010800000000001</v>
      </c>
    </row>
    <row r="391" spans="1:13">
      <c r="A391" s="269">
        <v>381</v>
      </c>
      <c r="B391" s="278" t="s">
        <v>502</v>
      </c>
      <c r="C391" s="279">
        <v>898.6</v>
      </c>
      <c r="D391" s="280">
        <v>903.18333333333339</v>
      </c>
      <c r="E391" s="280">
        <v>890.41666666666674</v>
      </c>
      <c r="F391" s="280">
        <v>882.23333333333335</v>
      </c>
      <c r="G391" s="280">
        <v>869.4666666666667</v>
      </c>
      <c r="H391" s="280">
        <v>911.36666666666679</v>
      </c>
      <c r="I391" s="280">
        <v>924.13333333333344</v>
      </c>
      <c r="J391" s="280">
        <v>932.31666666666683</v>
      </c>
      <c r="K391" s="278">
        <v>915.95</v>
      </c>
      <c r="L391" s="278">
        <v>895</v>
      </c>
      <c r="M391" s="278">
        <v>5.9889999999999999E-2</v>
      </c>
    </row>
    <row r="392" spans="1:13">
      <c r="A392" s="269">
        <v>382</v>
      </c>
      <c r="B392" s="278" t="s">
        <v>503</v>
      </c>
      <c r="C392" s="279">
        <v>260.10000000000002</v>
      </c>
      <c r="D392" s="280">
        <v>267.40000000000003</v>
      </c>
      <c r="E392" s="280">
        <v>252.80000000000007</v>
      </c>
      <c r="F392" s="280">
        <v>245.50000000000006</v>
      </c>
      <c r="G392" s="280">
        <v>230.90000000000009</v>
      </c>
      <c r="H392" s="280">
        <v>274.70000000000005</v>
      </c>
      <c r="I392" s="280">
        <v>289.30000000000007</v>
      </c>
      <c r="J392" s="280">
        <v>296.60000000000002</v>
      </c>
      <c r="K392" s="278">
        <v>282</v>
      </c>
      <c r="L392" s="278">
        <v>260.10000000000002</v>
      </c>
      <c r="M392" s="278">
        <v>4.2020499999999998</v>
      </c>
    </row>
    <row r="393" spans="1:13">
      <c r="A393" s="269">
        <v>383</v>
      </c>
      <c r="B393" s="278" t="s">
        <v>169</v>
      </c>
      <c r="C393" s="279">
        <v>119.6</v>
      </c>
      <c r="D393" s="280">
        <v>123.06666666666666</v>
      </c>
      <c r="E393" s="280">
        <v>115.13333333333333</v>
      </c>
      <c r="F393" s="280">
        <v>110.66666666666666</v>
      </c>
      <c r="G393" s="280">
        <v>102.73333333333332</v>
      </c>
      <c r="H393" s="280">
        <v>127.53333333333333</v>
      </c>
      <c r="I393" s="280">
        <v>135.46666666666667</v>
      </c>
      <c r="J393" s="280">
        <v>139.93333333333334</v>
      </c>
      <c r="K393" s="278">
        <v>131</v>
      </c>
      <c r="L393" s="278">
        <v>118.6</v>
      </c>
      <c r="M393" s="278">
        <v>267.00414000000001</v>
      </c>
    </row>
    <row r="394" spans="1:13">
      <c r="A394" s="269">
        <v>384</v>
      </c>
      <c r="B394" s="278" t="s">
        <v>501</v>
      </c>
      <c r="C394" s="279">
        <v>37.6</v>
      </c>
      <c r="D394" s="280">
        <v>38.133333333333333</v>
      </c>
      <c r="E394" s="280">
        <v>36.666666666666664</v>
      </c>
      <c r="F394" s="280">
        <v>35.733333333333334</v>
      </c>
      <c r="G394" s="280">
        <v>34.266666666666666</v>
      </c>
      <c r="H394" s="280">
        <v>39.066666666666663</v>
      </c>
      <c r="I394" s="280">
        <v>40.533333333333331</v>
      </c>
      <c r="J394" s="280">
        <v>41.466666666666661</v>
      </c>
      <c r="K394" s="278">
        <v>39.6</v>
      </c>
      <c r="L394" s="278">
        <v>37.200000000000003</v>
      </c>
      <c r="M394" s="278">
        <v>27.929569999999998</v>
      </c>
    </row>
    <row r="395" spans="1:13">
      <c r="A395" s="269">
        <v>385</v>
      </c>
      <c r="B395" s="278" t="s">
        <v>170</v>
      </c>
      <c r="C395" s="279">
        <v>94.5</v>
      </c>
      <c r="D395" s="280">
        <v>95.416666666666671</v>
      </c>
      <c r="E395" s="280">
        <v>92.683333333333337</v>
      </c>
      <c r="F395" s="280">
        <v>90.86666666666666</v>
      </c>
      <c r="G395" s="280">
        <v>88.133333333333326</v>
      </c>
      <c r="H395" s="280">
        <v>97.233333333333348</v>
      </c>
      <c r="I395" s="280">
        <v>99.966666666666669</v>
      </c>
      <c r="J395" s="280">
        <v>101.78333333333336</v>
      </c>
      <c r="K395" s="278">
        <v>98.15</v>
      </c>
      <c r="L395" s="278">
        <v>93.6</v>
      </c>
      <c r="M395" s="278">
        <v>63.250770000000003</v>
      </c>
    </row>
    <row r="396" spans="1:13">
      <c r="A396" s="269">
        <v>386</v>
      </c>
      <c r="B396" s="278" t="s">
        <v>504</v>
      </c>
      <c r="C396" s="279">
        <v>76.849999999999994</v>
      </c>
      <c r="D396" s="280">
        <v>77.5</v>
      </c>
      <c r="E396" s="280">
        <v>76.05</v>
      </c>
      <c r="F396" s="280">
        <v>75.25</v>
      </c>
      <c r="G396" s="280">
        <v>73.8</v>
      </c>
      <c r="H396" s="280">
        <v>78.3</v>
      </c>
      <c r="I396" s="280">
        <v>79.749999999999986</v>
      </c>
      <c r="J396" s="280">
        <v>80.55</v>
      </c>
      <c r="K396" s="278">
        <v>78.95</v>
      </c>
      <c r="L396" s="278">
        <v>76.7</v>
      </c>
      <c r="M396" s="278">
        <v>2.49465</v>
      </c>
    </row>
    <row r="397" spans="1:13">
      <c r="A397" s="269">
        <v>387</v>
      </c>
      <c r="B397" s="278" t="s">
        <v>505</v>
      </c>
      <c r="C397" s="279">
        <v>607.6</v>
      </c>
      <c r="D397" s="280">
        <v>609.80000000000007</v>
      </c>
      <c r="E397" s="280">
        <v>599.80000000000018</v>
      </c>
      <c r="F397" s="280">
        <v>592.00000000000011</v>
      </c>
      <c r="G397" s="280">
        <v>582.00000000000023</v>
      </c>
      <c r="H397" s="280">
        <v>617.60000000000014</v>
      </c>
      <c r="I397" s="280">
        <v>627.59999999999991</v>
      </c>
      <c r="J397" s="280">
        <v>635.40000000000009</v>
      </c>
      <c r="K397" s="278">
        <v>619.79999999999995</v>
      </c>
      <c r="L397" s="278">
        <v>602</v>
      </c>
      <c r="M397" s="278">
        <v>2.87771</v>
      </c>
    </row>
    <row r="398" spans="1:13">
      <c r="A398" s="269">
        <v>388</v>
      </c>
      <c r="B398" s="278" t="s">
        <v>506</v>
      </c>
      <c r="C398" s="279">
        <v>5.25</v>
      </c>
      <c r="D398" s="280">
        <v>5.083333333333333</v>
      </c>
      <c r="E398" s="280">
        <v>4.9166666666666661</v>
      </c>
      <c r="F398" s="280">
        <v>4.583333333333333</v>
      </c>
      <c r="G398" s="280">
        <v>4.4166666666666661</v>
      </c>
      <c r="H398" s="280">
        <v>5.4166666666666661</v>
      </c>
      <c r="I398" s="280">
        <v>5.5833333333333321</v>
      </c>
      <c r="J398" s="280">
        <v>5.9166666666666661</v>
      </c>
      <c r="K398" s="278">
        <v>5.25</v>
      </c>
      <c r="L398" s="278">
        <v>4.75</v>
      </c>
      <c r="M398" s="278">
        <v>76.992320000000007</v>
      </c>
    </row>
    <row r="399" spans="1:13">
      <c r="A399" s="269">
        <v>389</v>
      </c>
      <c r="B399" s="278" t="s">
        <v>171</v>
      </c>
      <c r="C399" s="279">
        <v>1243.8</v>
      </c>
      <c r="D399" s="280">
        <v>1234.2666666666667</v>
      </c>
      <c r="E399" s="280">
        <v>1211.5333333333333</v>
      </c>
      <c r="F399" s="280">
        <v>1179.2666666666667</v>
      </c>
      <c r="G399" s="280">
        <v>1156.5333333333333</v>
      </c>
      <c r="H399" s="280">
        <v>1266.5333333333333</v>
      </c>
      <c r="I399" s="280">
        <v>1289.2666666666664</v>
      </c>
      <c r="J399" s="280">
        <v>1321.5333333333333</v>
      </c>
      <c r="K399" s="278">
        <v>1257</v>
      </c>
      <c r="L399" s="278">
        <v>1202</v>
      </c>
      <c r="M399" s="278">
        <v>164.72338999999999</v>
      </c>
    </row>
    <row r="400" spans="1:13">
      <c r="A400" s="269">
        <v>390</v>
      </c>
      <c r="B400" s="278" t="s">
        <v>507</v>
      </c>
      <c r="C400" s="279">
        <v>16.3</v>
      </c>
      <c r="D400" s="280">
        <v>16.3</v>
      </c>
      <c r="E400" s="280">
        <v>16.3</v>
      </c>
      <c r="F400" s="280">
        <v>16.3</v>
      </c>
      <c r="G400" s="280">
        <v>16.3</v>
      </c>
      <c r="H400" s="280">
        <v>16.3</v>
      </c>
      <c r="I400" s="280">
        <v>16.3</v>
      </c>
      <c r="J400" s="280">
        <v>16.3</v>
      </c>
      <c r="K400" s="278">
        <v>16.3</v>
      </c>
      <c r="L400" s="278">
        <v>16.3</v>
      </c>
      <c r="M400" s="278">
        <v>1.5203599999999999</v>
      </c>
    </row>
    <row r="401" spans="1:13">
      <c r="A401" s="269">
        <v>391</v>
      </c>
      <c r="B401" s="278" t="s">
        <v>520</v>
      </c>
      <c r="C401" s="279">
        <v>5.15</v>
      </c>
      <c r="D401" s="280">
        <v>5.2</v>
      </c>
      <c r="E401" s="280">
        <v>5.0500000000000007</v>
      </c>
      <c r="F401" s="280">
        <v>4.95</v>
      </c>
      <c r="G401" s="280">
        <v>4.8000000000000007</v>
      </c>
      <c r="H401" s="280">
        <v>5.3000000000000007</v>
      </c>
      <c r="I401" s="280">
        <v>5.4500000000000011</v>
      </c>
      <c r="J401" s="280">
        <v>5.5500000000000007</v>
      </c>
      <c r="K401" s="278">
        <v>5.35</v>
      </c>
      <c r="L401" s="278">
        <v>5.0999999999999996</v>
      </c>
      <c r="M401" s="278">
        <v>9.5023099999999996</v>
      </c>
    </row>
    <row r="402" spans="1:13">
      <c r="A402" s="269">
        <v>392</v>
      </c>
      <c r="B402" s="278" t="s">
        <v>509</v>
      </c>
      <c r="C402" s="279">
        <v>125.5</v>
      </c>
      <c r="D402" s="280">
        <v>124.33333333333333</v>
      </c>
      <c r="E402" s="280">
        <v>123.16666666666666</v>
      </c>
      <c r="F402" s="280">
        <v>120.83333333333333</v>
      </c>
      <c r="G402" s="280">
        <v>119.66666666666666</v>
      </c>
      <c r="H402" s="280">
        <v>126.66666666666666</v>
      </c>
      <c r="I402" s="280">
        <v>127.83333333333331</v>
      </c>
      <c r="J402" s="280">
        <v>130.16666666666666</v>
      </c>
      <c r="K402" s="278">
        <v>125.5</v>
      </c>
      <c r="L402" s="278">
        <v>122</v>
      </c>
      <c r="M402" s="278">
        <v>4.0632000000000001</v>
      </c>
    </row>
    <row r="403" spans="1:13">
      <c r="A403" s="269">
        <v>393</v>
      </c>
      <c r="B403" s="278" t="s">
        <v>2317</v>
      </c>
      <c r="C403" s="279">
        <v>82.05</v>
      </c>
      <c r="D403" s="280">
        <v>82.183333333333323</v>
      </c>
      <c r="E403" s="280">
        <v>80.46666666666664</v>
      </c>
      <c r="F403" s="280">
        <v>78.883333333333312</v>
      </c>
      <c r="G403" s="280">
        <v>77.166666666666629</v>
      </c>
      <c r="H403" s="280">
        <v>83.766666666666652</v>
      </c>
      <c r="I403" s="280">
        <v>85.48333333333332</v>
      </c>
      <c r="J403" s="280">
        <v>87.066666666666663</v>
      </c>
      <c r="K403" s="278">
        <v>83.9</v>
      </c>
      <c r="L403" s="278">
        <v>80.599999999999994</v>
      </c>
      <c r="M403" s="278">
        <v>0.88648000000000005</v>
      </c>
    </row>
    <row r="404" spans="1:13">
      <c r="A404" s="269">
        <v>394</v>
      </c>
      <c r="B404" s="278" t="s">
        <v>496</v>
      </c>
      <c r="C404" s="279">
        <v>264.8</v>
      </c>
      <c r="D404" s="280">
        <v>265.28333333333336</v>
      </c>
      <c r="E404" s="280">
        <v>260.66666666666674</v>
      </c>
      <c r="F404" s="280">
        <v>256.53333333333336</v>
      </c>
      <c r="G404" s="280">
        <v>251.91666666666674</v>
      </c>
      <c r="H404" s="280">
        <v>269.41666666666674</v>
      </c>
      <c r="I404" s="280">
        <v>274.03333333333342</v>
      </c>
      <c r="J404" s="280">
        <v>278.16666666666674</v>
      </c>
      <c r="K404" s="278">
        <v>269.89999999999998</v>
      </c>
      <c r="L404" s="278">
        <v>261.14999999999998</v>
      </c>
      <c r="M404" s="278">
        <v>2.5335999999999999</v>
      </c>
    </row>
    <row r="405" spans="1:13">
      <c r="A405" s="269">
        <v>395</v>
      </c>
      <c r="B405" s="278" t="s">
        <v>508</v>
      </c>
      <c r="C405" s="279">
        <v>1.75</v>
      </c>
      <c r="D405" s="280">
        <v>1.75</v>
      </c>
      <c r="E405" s="280">
        <v>1.75</v>
      </c>
      <c r="F405" s="280">
        <v>1.75</v>
      </c>
      <c r="G405" s="280">
        <v>1.75</v>
      </c>
      <c r="H405" s="280">
        <v>1.75</v>
      </c>
      <c r="I405" s="280">
        <v>1.75</v>
      </c>
      <c r="J405" s="280">
        <v>1.75</v>
      </c>
      <c r="K405" s="278">
        <v>1.75</v>
      </c>
      <c r="L405" s="278">
        <v>1.75</v>
      </c>
      <c r="M405" s="278">
        <v>9.1065900000000006</v>
      </c>
    </row>
    <row r="406" spans="1:13">
      <c r="A406" s="269">
        <v>396</v>
      </c>
      <c r="B406" s="278" t="s">
        <v>498</v>
      </c>
      <c r="C406" s="279">
        <v>18.45</v>
      </c>
      <c r="D406" s="280">
        <v>18.399999999999999</v>
      </c>
      <c r="E406" s="280">
        <v>17.899999999999999</v>
      </c>
      <c r="F406" s="280">
        <v>17.350000000000001</v>
      </c>
      <c r="G406" s="280">
        <v>16.850000000000001</v>
      </c>
      <c r="H406" s="280">
        <v>18.949999999999996</v>
      </c>
      <c r="I406" s="280">
        <v>19.449999999999996</v>
      </c>
      <c r="J406" s="280">
        <v>19.999999999999993</v>
      </c>
      <c r="K406" s="278">
        <v>18.899999999999999</v>
      </c>
      <c r="L406" s="278">
        <v>17.850000000000001</v>
      </c>
      <c r="M406" s="278">
        <v>63.698070000000001</v>
      </c>
    </row>
    <row r="407" spans="1:13">
      <c r="A407" s="269">
        <v>397</v>
      </c>
      <c r="B407" s="278" t="s">
        <v>513</v>
      </c>
      <c r="C407" s="279">
        <v>31.85</v>
      </c>
      <c r="D407" s="280">
        <v>31.850000000000005</v>
      </c>
      <c r="E407" s="280">
        <v>31.850000000000009</v>
      </c>
      <c r="F407" s="280">
        <v>31.850000000000005</v>
      </c>
      <c r="G407" s="280">
        <v>31.850000000000009</v>
      </c>
      <c r="H407" s="280">
        <v>31.850000000000009</v>
      </c>
      <c r="I407" s="280">
        <v>31.85</v>
      </c>
      <c r="J407" s="280">
        <v>31.850000000000009</v>
      </c>
      <c r="K407" s="278">
        <v>31.85</v>
      </c>
      <c r="L407" s="278">
        <v>31.85</v>
      </c>
      <c r="M407" s="278">
        <v>0.26432</v>
      </c>
    </row>
    <row r="408" spans="1:13">
      <c r="A408" s="269">
        <v>398</v>
      </c>
      <c r="B408" s="278" t="s">
        <v>172</v>
      </c>
      <c r="C408" s="279">
        <v>27.95</v>
      </c>
      <c r="D408" s="280">
        <v>28.25</v>
      </c>
      <c r="E408" s="280">
        <v>27.5</v>
      </c>
      <c r="F408" s="280">
        <v>27.05</v>
      </c>
      <c r="G408" s="280">
        <v>26.3</v>
      </c>
      <c r="H408" s="280">
        <v>28.7</v>
      </c>
      <c r="I408" s="280">
        <v>29.45</v>
      </c>
      <c r="J408" s="280">
        <v>29.9</v>
      </c>
      <c r="K408" s="278">
        <v>29</v>
      </c>
      <c r="L408" s="278">
        <v>27.8</v>
      </c>
      <c r="M408" s="278">
        <v>187.61443</v>
      </c>
    </row>
    <row r="409" spans="1:13">
      <c r="A409" s="269">
        <v>399</v>
      </c>
      <c r="B409" s="278" t="s">
        <v>514</v>
      </c>
      <c r="C409" s="279">
        <v>7644.6</v>
      </c>
      <c r="D409" s="280">
        <v>7775.2</v>
      </c>
      <c r="E409" s="280">
        <v>7470.4</v>
      </c>
      <c r="F409" s="280">
        <v>7296.2</v>
      </c>
      <c r="G409" s="280">
        <v>6991.4</v>
      </c>
      <c r="H409" s="280">
        <v>7949.4</v>
      </c>
      <c r="I409" s="280">
        <v>8254.2000000000007</v>
      </c>
      <c r="J409" s="280">
        <v>8428.4</v>
      </c>
      <c r="K409" s="278">
        <v>8080</v>
      </c>
      <c r="L409" s="278">
        <v>7601</v>
      </c>
      <c r="M409" s="278">
        <v>0.56084999999999996</v>
      </c>
    </row>
    <row r="410" spans="1:13">
      <c r="A410" s="269">
        <v>400</v>
      </c>
      <c r="B410" s="278" t="s">
        <v>281</v>
      </c>
      <c r="C410" s="279">
        <v>700</v>
      </c>
      <c r="D410" s="280">
        <v>703.05000000000007</v>
      </c>
      <c r="E410" s="280">
        <v>693.95000000000016</v>
      </c>
      <c r="F410" s="280">
        <v>687.90000000000009</v>
      </c>
      <c r="G410" s="280">
        <v>678.80000000000018</v>
      </c>
      <c r="H410" s="280">
        <v>709.10000000000014</v>
      </c>
      <c r="I410" s="280">
        <v>718.2</v>
      </c>
      <c r="J410" s="280">
        <v>724.25000000000011</v>
      </c>
      <c r="K410" s="278">
        <v>712.15</v>
      </c>
      <c r="L410" s="278">
        <v>697</v>
      </c>
      <c r="M410" s="278">
        <v>13.60101</v>
      </c>
    </row>
    <row r="411" spans="1:13">
      <c r="A411" s="269">
        <v>401</v>
      </c>
      <c r="B411" s="278" t="s">
        <v>173</v>
      </c>
      <c r="C411" s="279">
        <v>192.5</v>
      </c>
      <c r="D411" s="280">
        <v>193.30000000000004</v>
      </c>
      <c r="E411" s="280">
        <v>189.25000000000009</v>
      </c>
      <c r="F411" s="280">
        <v>186.00000000000006</v>
      </c>
      <c r="G411" s="280">
        <v>181.9500000000001</v>
      </c>
      <c r="H411" s="280">
        <v>196.55000000000007</v>
      </c>
      <c r="I411" s="280">
        <v>200.60000000000002</v>
      </c>
      <c r="J411" s="280">
        <v>203.85000000000005</v>
      </c>
      <c r="K411" s="278">
        <v>197.35</v>
      </c>
      <c r="L411" s="278">
        <v>190.05</v>
      </c>
      <c r="M411" s="278">
        <v>819.61666000000002</v>
      </c>
    </row>
    <row r="412" spans="1:13">
      <c r="A412" s="269">
        <v>402</v>
      </c>
      <c r="B412" s="278" t="s">
        <v>515</v>
      </c>
      <c r="C412" s="279">
        <v>3448.9</v>
      </c>
      <c r="D412" s="280">
        <v>3494.7999999999997</v>
      </c>
      <c r="E412" s="280">
        <v>3389.5999999999995</v>
      </c>
      <c r="F412" s="280">
        <v>3330.2999999999997</v>
      </c>
      <c r="G412" s="280">
        <v>3225.0999999999995</v>
      </c>
      <c r="H412" s="280">
        <v>3554.0999999999995</v>
      </c>
      <c r="I412" s="280">
        <v>3659.2999999999993</v>
      </c>
      <c r="J412" s="280">
        <v>3718.5999999999995</v>
      </c>
      <c r="K412" s="278">
        <v>3600</v>
      </c>
      <c r="L412" s="278">
        <v>3435.5</v>
      </c>
      <c r="M412" s="278">
        <v>4.8710000000000003E-2</v>
      </c>
    </row>
    <row r="413" spans="1:13">
      <c r="A413" s="269">
        <v>403</v>
      </c>
      <c r="B413" s="278" t="s">
        <v>517</v>
      </c>
      <c r="C413" s="279">
        <v>1247.2</v>
      </c>
      <c r="D413" s="280">
        <v>1245.5666666666666</v>
      </c>
      <c r="E413" s="280">
        <v>1240.1333333333332</v>
      </c>
      <c r="F413" s="280">
        <v>1233.0666666666666</v>
      </c>
      <c r="G413" s="280">
        <v>1227.6333333333332</v>
      </c>
      <c r="H413" s="280">
        <v>1252.6333333333332</v>
      </c>
      <c r="I413" s="280">
        <v>1258.0666666666666</v>
      </c>
      <c r="J413" s="280">
        <v>1265.1333333333332</v>
      </c>
      <c r="K413" s="278">
        <v>1251</v>
      </c>
      <c r="L413" s="278">
        <v>1238.5</v>
      </c>
      <c r="M413" s="278">
        <v>3.041E-2</v>
      </c>
    </row>
    <row r="414" spans="1:13">
      <c r="A414" s="269">
        <v>404</v>
      </c>
      <c r="B414" s="278" t="s">
        <v>518</v>
      </c>
      <c r="C414" s="279">
        <v>389.25</v>
      </c>
      <c r="D414" s="280">
        <v>386.16666666666669</v>
      </c>
      <c r="E414" s="280">
        <v>374.08333333333337</v>
      </c>
      <c r="F414" s="280">
        <v>358.91666666666669</v>
      </c>
      <c r="G414" s="280">
        <v>346.83333333333337</v>
      </c>
      <c r="H414" s="280">
        <v>401.33333333333337</v>
      </c>
      <c r="I414" s="280">
        <v>413.41666666666674</v>
      </c>
      <c r="J414" s="280">
        <v>428.58333333333337</v>
      </c>
      <c r="K414" s="278">
        <v>398.25</v>
      </c>
      <c r="L414" s="278">
        <v>371</v>
      </c>
      <c r="M414" s="278">
        <v>1.35036</v>
      </c>
    </row>
    <row r="415" spans="1:13">
      <c r="A415" s="269">
        <v>405</v>
      </c>
      <c r="B415" s="278" t="s">
        <v>510</v>
      </c>
      <c r="C415" s="279">
        <v>75.5</v>
      </c>
      <c r="D415" s="280">
        <v>76.399999999999991</v>
      </c>
      <c r="E415" s="280">
        <v>74.149999999999977</v>
      </c>
      <c r="F415" s="280">
        <v>72.799999999999983</v>
      </c>
      <c r="G415" s="280">
        <v>70.549999999999969</v>
      </c>
      <c r="H415" s="280">
        <v>77.749999999999986</v>
      </c>
      <c r="I415" s="280">
        <v>80.000000000000014</v>
      </c>
      <c r="J415" s="280">
        <v>81.349999999999994</v>
      </c>
      <c r="K415" s="278">
        <v>78.650000000000006</v>
      </c>
      <c r="L415" s="278">
        <v>75.05</v>
      </c>
      <c r="M415" s="278">
        <v>0.34893999999999997</v>
      </c>
    </row>
    <row r="416" spans="1:13">
      <c r="A416" s="269">
        <v>406</v>
      </c>
      <c r="B416" s="278" t="s">
        <v>519</v>
      </c>
      <c r="C416" s="279">
        <v>197.45</v>
      </c>
      <c r="D416" s="280">
        <v>200.41666666666666</v>
      </c>
      <c r="E416" s="280">
        <v>193.0333333333333</v>
      </c>
      <c r="F416" s="280">
        <v>188.61666666666665</v>
      </c>
      <c r="G416" s="280">
        <v>181.23333333333329</v>
      </c>
      <c r="H416" s="280">
        <v>204.83333333333331</v>
      </c>
      <c r="I416" s="280">
        <v>212.2166666666667</v>
      </c>
      <c r="J416" s="280">
        <v>216.63333333333333</v>
      </c>
      <c r="K416" s="278">
        <v>207.8</v>
      </c>
      <c r="L416" s="278">
        <v>196</v>
      </c>
      <c r="M416" s="278">
        <v>0.33777000000000001</v>
      </c>
    </row>
    <row r="417" spans="1:13">
      <c r="A417" s="269">
        <v>407</v>
      </c>
      <c r="B417" s="278" t="s">
        <v>174</v>
      </c>
      <c r="C417" s="279">
        <v>18996.900000000001</v>
      </c>
      <c r="D417" s="280">
        <v>19089.066666666669</v>
      </c>
      <c r="E417" s="280">
        <v>18839.183333333338</v>
      </c>
      <c r="F417" s="280">
        <v>18681.466666666667</v>
      </c>
      <c r="G417" s="280">
        <v>18431.583333333336</v>
      </c>
      <c r="H417" s="280">
        <v>19246.78333333334</v>
      </c>
      <c r="I417" s="280">
        <v>19496.666666666672</v>
      </c>
      <c r="J417" s="280">
        <v>19654.383333333342</v>
      </c>
      <c r="K417" s="278">
        <v>19338.95</v>
      </c>
      <c r="L417" s="278">
        <v>18931.349999999999</v>
      </c>
      <c r="M417" s="278">
        <v>0.48069000000000001</v>
      </c>
    </row>
    <row r="418" spans="1:13">
      <c r="A418" s="269">
        <v>408</v>
      </c>
      <c r="B418" s="278" t="s">
        <v>521</v>
      </c>
      <c r="C418" s="279">
        <v>796.45</v>
      </c>
      <c r="D418" s="280">
        <v>797.81666666666661</v>
      </c>
      <c r="E418" s="280">
        <v>773.63333333333321</v>
      </c>
      <c r="F418" s="280">
        <v>750.81666666666661</v>
      </c>
      <c r="G418" s="280">
        <v>726.63333333333321</v>
      </c>
      <c r="H418" s="280">
        <v>820.63333333333321</v>
      </c>
      <c r="I418" s="280">
        <v>844.81666666666661</v>
      </c>
      <c r="J418" s="280">
        <v>867.63333333333321</v>
      </c>
      <c r="K418" s="278">
        <v>822</v>
      </c>
      <c r="L418" s="278">
        <v>775</v>
      </c>
      <c r="M418" s="278">
        <v>0.12853999999999999</v>
      </c>
    </row>
    <row r="419" spans="1:13">
      <c r="A419" s="269">
        <v>409</v>
      </c>
      <c r="B419" s="278" t="s">
        <v>175</v>
      </c>
      <c r="C419" s="279">
        <v>1177.8499999999999</v>
      </c>
      <c r="D419" s="280">
        <v>1186.95</v>
      </c>
      <c r="E419" s="280">
        <v>1161.9000000000001</v>
      </c>
      <c r="F419" s="280">
        <v>1145.95</v>
      </c>
      <c r="G419" s="280">
        <v>1120.9000000000001</v>
      </c>
      <c r="H419" s="280">
        <v>1202.9000000000001</v>
      </c>
      <c r="I419" s="280">
        <v>1227.9499999999998</v>
      </c>
      <c r="J419" s="280">
        <v>1243.9000000000001</v>
      </c>
      <c r="K419" s="278">
        <v>1212</v>
      </c>
      <c r="L419" s="278">
        <v>1171</v>
      </c>
      <c r="M419" s="278">
        <v>2.5410200000000001</v>
      </c>
    </row>
    <row r="420" spans="1:13">
      <c r="A420" s="269">
        <v>410</v>
      </c>
      <c r="B420" s="278" t="s">
        <v>516</v>
      </c>
      <c r="C420" s="279">
        <v>398.95</v>
      </c>
      <c r="D420" s="280">
        <v>401.63333333333338</v>
      </c>
      <c r="E420" s="280">
        <v>394.31666666666678</v>
      </c>
      <c r="F420" s="280">
        <v>389.68333333333339</v>
      </c>
      <c r="G420" s="280">
        <v>382.36666666666679</v>
      </c>
      <c r="H420" s="280">
        <v>406.26666666666677</v>
      </c>
      <c r="I420" s="280">
        <v>413.58333333333337</v>
      </c>
      <c r="J420" s="280">
        <v>418.21666666666675</v>
      </c>
      <c r="K420" s="278">
        <v>408.95</v>
      </c>
      <c r="L420" s="278">
        <v>397</v>
      </c>
      <c r="M420" s="278">
        <v>0.25729999999999997</v>
      </c>
    </row>
    <row r="421" spans="1:13">
      <c r="A421" s="269">
        <v>411</v>
      </c>
      <c r="B421" s="278" t="s">
        <v>511</v>
      </c>
      <c r="C421" s="279">
        <v>21.9</v>
      </c>
      <c r="D421" s="280">
        <v>22.016666666666666</v>
      </c>
      <c r="E421" s="280">
        <v>21.68333333333333</v>
      </c>
      <c r="F421" s="280">
        <v>21.466666666666665</v>
      </c>
      <c r="G421" s="280">
        <v>21.133333333333329</v>
      </c>
      <c r="H421" s="280">
        <v>22.233333333333331</v>
      </c>
      <c r="I421" s="280">
        <v>22.566666666666666</v>
      </c>
      <c r="J421" s="280">
        <v>22.783333333333331</v>
      </c>
      <c r="K421" s="278">
        <v>22.35</v>
      </c>
      <c r="L421" s="278">
        <v>21.8</v>
      </c>
      <c r="M421" s="278">
        <v>7.5813600000000001</v>
      </c>
    </row>
    <row r="422" spans="1:13">
      <c r="A422" s="269">
        <v>412</v>
      </c>
      <c r="B422" s="278" t="s">
        <v>512</v>
      </c>
      <c r="C422" s="279">
        <v>1475.3</v>
      </c>
      <c r="D422" s="280">
        <v>1486.1166666666668</v>
      </c>
      <c r="E422" s="280">
        <v>1447.2333333333336</v>
      </c>
      <c r="F422" s="280">
        <v>1419.1666666666667</v>
      </c>
      <c r="G422" s="280">
        <v>1380.2833333333335</v>
      </c>
      <c r="H422" s="280">
        <v>1514.1833333333336</v>
      </c>
      <c r="I422" s="280">
        <v>1553.0666666666668</v>
      </c>
      <c r="J422" s="280">
        <v>1581.1333333333337</v>
      </c>
      <c r="K422" s="278">
        <v>1525</v>
      </c>
      <c r="L422" s="278">
        <v>1458.05</v>
      </c>
      <c r="M422" s="278">
        <v>6.3140000000000002E-2</v>
      </c>
    </row>
    <row r="423" spans="1:13">
      <c r="A423" s="269">
        <v>413</v>
      </c>
      <c r="B423" s="278" t="s">
        <v>522</v>
      </c>
      <c r="C423" s="279">
        <v>223.7</v>
      </c>
      <c r="D423" s="280">
        <v>221.46666666666667</v>
      </c>
      <c r="E423" s="280">
        <v>219.23333333333335</v>
      </c>
      <c r="F423" s="280">
        <v>214.76666666666668</v>
      </c>
      <c r="G423" s="280">
        <v>212.53333333333336</v>
      </c>
      <c r="H423" s="280">
        <v>225.93333333333334</v>
      </c>
      <c r="I423" s="280">
        <v>228.16666666666663</v>
      </c>
      <c r="J423" s="280">
        <v>232.63333333333333</v>
      </c>
      <c r="K423" s="278">
        <v>223.7</v>
      </c>
      <c r="L423" s="278">
        <v>217</v>
      </c>
      <c r="M423" s="278">
        <v>1.0392999999999999</v>
      </c>
    </row>
    <row r="424" spans="1:13">
      <c r="A424" s="269">
        <v>414</v>
      </c>
      <c r="B424" s="278" t="s">
        <v>523</v>
      </c>
      <c r="C424" s="279">
        <v>892.3</v>
      </c>
      <c r="D424" s="280">
        <v>902.76666666666677</v>
      </c>
      <c r="E424" s="280">
        <v>875.53333333333353</v>
      </c>
      <c r="F424" s="280">
        <v>858.76666666666677</v>
      </c>
      <c r="G424" s="280">
        <v>831.53333333333353</v>
      </c>
      <c r="H424" s="280">
        <v>919.53333333333353</v>
      </c>
      <c r="I424" s="280">
        <v>946.76666666666688</v>
      </c>
      <c r="J424" s="280">
        <v>963.53333333333353</v>
      </c>
      <c r="K424" s="278">
        <v>930</v>
      </c>
      <c r="L424" s="278">
        <v>886</v>
      </c>
      <c r="M424" s="278">
        <v>0.23594000000000001</v>
      </c>
    </row>
    <row r="425" spans="1:13">
      <c r="A425" s="269">
        <v>415</v>
      </c>
      <c r="B425" s="278" t="s">
        <v>524</v>
      </c>
      <c r="C425" s="279">
        <v>196.6</v>
      </c>
      <c r="D425" s="280">
        <v>194.79999999999998</v>
      </c>
      <c r="E425" s="280">
        <v>183.79999999999995</v>
      </c>
      <c r="F425" s="280">
        <v>170.99999999999997</v>
      </c>
      <c r="G425" s="280">
        <v>159.99999999999994</v>
      </c>
      <c r="H425" s="280">
        <v>207.59999999999997</v>
      </c>
      <c r="I425" s="280">
        <v>218.60000000000002</v>
      </c>
      <c r="J425" s="280">
        <v>231.39999999999998</v>
      </c>
      <c r="K425" s="278">
        <v>205.8</v>
      </c>
      <c r="L425" s="278">
        <v>182</v>
      </c>
      <c r="M425" s="278">
        <v>7.4859299999999998</v>
      </c>
    </row>
    <row r="426" spans="1:13">
      <c r="A426" s="269">
        <v>416</v>
      </c>
      <c r="B426" s="278" t="s">
        <v>525</v>
      </c>
      <c r="C426" s="279">
        <v>6.05</v>
      </c>
      <c r="D426" s="280">
        <v>6.1833333333333336</v>
      </c>
      <c r="E426" s="280">
        <v>5.8166666666666673</v>
      </c>
      <c r="F426" s="280">
        <v>5.5833333333333339</v>
      </c>
      <c r="G426" s="280">
        <v>5.2166666666666677</v>
      </c>
      <c r="H426" s="280">
        <v>6.416666666666667</v>
      </c>
      <c r="I426" s="280">
        <v>6.7833333333333341</v>
      </c>
      <c r="J426" s="280">
        <v>7.0166666666666666</v>
      </c>
      <c r="K426" s="278">
        <v>6.55</v>
      </c>
      <c r="L426" s="278">
        <v>5.95</v>
      </c>
      <c r="M426" s="278">
        <v>402.83848999999998</v>
      </c>
    </row>
    <row r="427" spans="1:13">
      <c r="A427" s="269">
        <v>417</v>
      </c>
      <c r="B427" s="278" t="s">
        <v>2518</v>
      </c>
      <c r="C427" s="279">
        <v>532.1</v>
      </c>
      <c r="D427" s="280">
        <v>540.93333333333328</v>
      </c>
      <c r="E427" s="280">
        <v>519.86666666666656</v>
      </c>
      <c r="F427" s="280">
        <v>507.63333333333333</v>
      </c>
      <c r="G427" s="280">
        <v>486.56666666666661</v>
      </c>
      <c r="H427" s="280">
        <v>553.16666666666652</v>
      </c>
      <c r="I427" s="280">
        <v>574.23333333333335</v>
      </c>
      <c r="J427" s="280">
        <v>586.46666666666647</v>
      </c>
      <c r="K427" s="278">
        <v>562</v>
      </c>
      <c r="L427" s="278">
        <v>528.70000000000005</v>
      </c>
      <c r="M427" s="278">
        <v>2.3070400000000002</v>
      </c>
    </row>
    <row r="428" spans="1:13">
      <c r="A428" s="269">
        <v>418</v>
      </c>
      <c r="B428" s="278" t="s">
        <v>528</v>
      </c>
      <c r="C428" s="279">
        <v>136.9</v>
      </c>
      <c r="D428" s="280">
        <v>137.96666666666667</v>
      </c>
      <c r="E428" s="280">
        <v>134.13333333333333</v>
      </c>
      <c r="F428" s="280">
        <v>131.36666666666665</v>
      </c>
      <c r="G428" s="280">
        <v>127.5333333333333</v>
      </c>
      <c r="H428" s="280">
        <v>140.73333333333335</v>
      </c>
      <c r="I428" s="280">
        <v>144.56666666666666</v>
      </c>
      <c r="J428" s="280">
        <v>147.33333333333337</v>
      </c>
      <c r="K428" s="278">
        <v>141.80000000000001</v>
      </c>
      <c r="L428" s="278">
        <v>135.19999999999999</v>
      </c>
      <c r="M428" s="278">
        <v>9.2043999999999997</v>
      </c>
    </row>
    <row r="429" spans="1:13">
      <c r="A429" s="269">
        <v>419</v>
      </c>
      <c r="B429" s="278" t="s">
        <v>2527</v>
      </c>
      <c r="C429" s="279">
        <v>47.75</v>
      </c>
      <c r="D429" s="280">
        <v>47.966666666666669</v>
      </c>
      <c r="E429" s="280">
        <v>46.933333333333337</v>
      </c>
      <c r="F429" s="280">
        <v>46.116666666666667</v>
      </c>
      <c r="G429" s="280">
        <v>45.083333333333336</v>
      </c>
      <c r="H429" s="280">
        <v>48.783333333333339</v>
      </c>
      <c r="I429" s="280">
        <v>49.81666666666667</v>
      </c>
      <c r="J429" s="280">
        <v>50.63333333333334</v>
      </c>
      <c r="K429" s="278">
        <v>49</v>
      </c>
      <c r="L429" s="278">
        <v>47.15</v>
      </c>
      <c r="M429" s="278">
        <v>18.563980000000001</v>
      </c>
    </row>
    <row r="430" spans="1:13">
      <c r="A430" s="269">
        <v>420</v>
      </c>
      <c r="B430" s="278" t="s">
        <v>176</v>
      </c>
      <c r="C430" s="279">
        <v>3340.55</v>
      </c>
      <c r="D430" s="280">
        <v>3359.2666666666669</v>
      </c>
      <c r="E430" s="280">
        <v>3284.6333333333337</v>
      </c>
      <c r="F430" s="280">
        <v>3228.7166666666667</v>
      </c>
      <c r="G430" s="280">
        <v>3154.0833333333335</v>
      </c>
      <c r="H430" s="280">
        <v>3415.1833333333338</v>
      </c>
      <c r="I430" s="280">
        <v>3489.8166666666671</v>
      </c>
      <c r="J430" s="280">
        <v>3545.733333333334</v>
      </c>
      <c r="K430" s="278">
        <v>3433.9</v>
      </c>
      <c r="L430" s="278">
        <v>3303.35</v>
      </c>
      <c r="M430" s="278">
        <v>1.9038900000000001</v>
      </c>
    </row>
    <row r="431" spans="1:13">
      <c r="A431" s="269">
        <v>421</v>
      </c>
      <c r="B431" s="278" t="s">
        <v>177</v>
      </c>
      <c r="C431" s="279">
        <v>685.05</v>
      </c>
      <c r="D431" s="280">
        <v>730.01666666666677</v>
      </c>
      <c r="E431" s="280">
        <v>637.03333333333353</v>
      </c>
      <c r="F431" s="280">
        <v>589.01666666666677</v>
      </c>
      <c r="G431" s="280">
        <v>496.03333333333353</v>
      </c>
      <c r="H431" s="280">
        <v>778.03333333333353</v>
      </c>
      <c r="I431" s="280">
        <v>871.01666666666688</v>
      </c>
      <c r="J431" s="280">
        <v>919.03333333333353</v>
      </c>
      <c r="K431" s="278">
        <v>823</v>
      </c>
      <c r="L431" s="278">
        <v>682</v>
      </c>
      <c r="M431" s="278">
        <v>75.979089999999999</v>
      </c>
    </row>
    <row r="432" spans="1:13">
      <c r="A432" s="269">
        <v>422</v>
      </c>
      <c r="B432" s="278" t="s">
        <v>178</v>
      </c>
      <c r="C432" s="287">
        <v>339.3</v>
      </c>
      <c r="D432" s="288">
        <v>341.90000000000003</v>
      </c>
      <c r="E432" s="288">
        <v>334.40000000000009</v>
      </c>
      <c r="F432" s="288">
        <v>329.50000000000006</v>
      </c>
      <c r="G432" s="288">
        <v>322.00000000000011</v>
      </c>
      <c r="H432" s="288">
        <v>346.80000000000007</v>
      </c>
      <c r="I432" s="288">
        <v>354.29999999999995</v>
      </c>
      <c r="J432" s="288">
        <v>359.20000000000005</v>
      </c>
      <c r="K432" s="289">
        <v>349.4</v>
      </c>
      <c r="L432" s="289">
        <v>337</v>
      </c>
      <c r="M432" s="289">
        <v>4.7133000000000003</v>
      </c>
    </row>
    <row r="433" spans="1:13">
      <c r="A433" s="269">
        <v>423</v>
      </c>
      <c r="B433" s="278" t="s">
        <v>526</v>
      </c>
      <c r="C433" s="278">
        <v>76</v>
      </c>
      <c r="D433" s="280">
        <v>76.966666666666669</v>
      </c>
      <c r="E433" s="280">
        <v>74.13333333333334</v>
      </c>
      <c r="F433" s="280">
        <v>72.266666666666666</v>
      </c>
      <c r="G433" s="280">
        <v>69.433333333333337</v>
      </c>
      <c r="H433" s="280">
        <v>78.833333333333343</v>
      </c>
      <c r="I433" s="280">
        <v>81.666666666666657</v>
      </c>
      <c r="J433" s="280">
        <v>83.533333333333346</v>
      </c>
      <c r="K433" s="278">
        <v>79.8</v>
      </c>
      <c r="L433" s="278">
        <v>75.099999999999994</v>
      </c>
      <c r="M433" s="278">
        <v>3.74126</v>
      </c>
    </row>
    <row r="434" spans="1:13">
      <c r="A434" s="269">
        <v>424</v>
      </c>
      <c r="B434" s="278" t="s">
        <v>282</v>
      </c>
      <c r="C434" s="278">
        <v>90.75</v>
      </c>
      <c r="D434" s="280">
        <v>89.5</v>
      </c>
      <c r="E434" s="280">
        <v>85.55</v>
      </c>
      <c r="F434" s="280">
        <v>80.349999999999994</v>
      </c>
      <c r="G434" s="280">
        <v>76.399999999999991</v>
      </c>
      <c r="H434" s="280">
        <v>94.7</v>
      </c>
      <c r="I434" s="280">
        <v>98.649999999999991</v>
      </c>
      <c r="J434" s="280">
        <v>103.85000000000001</v>
      </c>
      <c r="K434" s="278">
        <v>93.45</v>
      </c>
      <c r="L434" s="278">
        <v>84.3</v>
      </c>
      <c r="M434" s="278">
        <v>37.101179999999999</v>
      </c>
    </row>
    <row r="435" spans="1:13">
      <c r="A435" s="269">
        <v>425</v>
      </c>
      <c r="B435" s="278" t="s">
        <v>527</v>
      </c>
      <c r="C435" s="278">
        <v>416.35</v>
      </c>
      <c r="D435" s="280">
        <v>419.8</v>
      </c>
      <c r="E435" s="280">
        <v>411.6</v>
      </c>
      <c r="F435" s="280">
        <v>406.85</v>
      </c>
      <c r="G435" s="280">
        <v>398.65000000000003</v>
      </c>
      <c r="H435" s="280">
        <v>424.55</v>
      </c>
      <c r="I435" s="280">
        <v>432.74999999999994</v>
      </c>
      <c r="J435" s="280">
        <v>437.5</v>
      </c>
      <c r="K435" s="278">
        <v>428</v>
      </c>
      <c r="L435" s="278">
        <v>415.05</v>
      </c>
      <c r="M435" s="278">
        <v>1.11093</v>
      </c>
    </row>
    <row r="436" spans="1:13">
      <c r="A436" s="269">
        <v>426</v>
      </c>
      <c r="B436" s="278" t="s">
        <v>529</v>
      </c>
      <c r="C436" s="278">
        <v>1481</v>
      </c>
      <c r="D436" s="280">
        <v>1485</v>
      </c>
      <c r="E436" s="280">
        <v>1460</v>
      </c>
      <c r="F436" s="280">
        <v>1439</v>
      </c>
      <c r="G436" s="280">
        <v>1414</v>
      </c>
      <c r="H436" s="280">
        <v>1506</v>
      </c>
      <c r="I436" s="280">
        <v>1531</v>
      </c>
      <c r="J436" s="280">
        <v>1552</v>
      </c>
      <c r="K436" s="278">
        <v>1510</v>
      </c>
      <c r="L436" s="278">
        <v>1464</v>
      </c>
      <c r="M436" s="278">
        <v>2.879E-2</v>
      </c>
    </row>
    <row r="437" spans="1:13">
      <c r="A437" s="269">
        <v>427</v>
      </c>
      <c r="B437" s="278" t="s">
        <v>530</v>
      </c>
      <c r="C437" s="278">
        <v>1271.8</v>
      </c>
      <c r="D437" s="280">
        <v>1291.95</v>
      </c>
      <c r="E437" s="280">
        <v>1229.6500000000001</v>
      </c>
      <c r="F437" s="280">
        <v>1187.5</v>
      </c>
      <c r="G437" s="280">
        <v>1125.2</v>
      </c>
      <c r="H437" s="280">
        <v>1334.1000000000001</v>
      </c>
      <c r="I437" s="280">
        <v>1396.3999999999999</v>
      </c>
      <c r="J437" s="280">
        <v>1438.5500000000002</v>
      </c>
      <c r="K437" s="278">
        <v>1354.25</v>
      </c>
      <c r="L437" s="278">
        <v>1249.8</v>
      </c>
      <c r="M437" s="278">
        <v>0.50175000000000003</v>
      </c>
    </row>
    <row r="438" spans="1:13">
      <c r="A438" s="269">
        <v>428</v>
      </c>
      <c r="B438" s="278" t="s">
        <v>531</v>
      </c>
      <c r="C438" s="278">
        <v>331.5</v>
      </c>
      <c r="D438" s="280">
        <v>330.83333333333331</v>
      </c>
      <c r="E438" s="280">
        <v>321.66666666666663</v>
      </c>
      <c r="F438" s="280">
        <v>311.83333333333331</v>
      </c>
      <c r="G438" s="280">
        <v>302.66666666666663</v>
      </c>
      <c r="H438" s="280">
        <v>340.66666666666663</v>
      </c>
      <c r="I438" s="280">
        <v>349.83333333333326</v>
      </c>
      <c r="J438" s="280">
        <v>359.66666666666663</v>
      </c>
      <c r="K438" s="278">
        <v>340</v>
      </c>
      <c r="L438" s="278">
        <v>321</v>
      </c>
      <c r="M438" s="278">
        <v>1.1492500000000001</v>
      </c>
    </row>
    <row r="439" spans="1:13">
      <c r="A439" s="269">
        <v>429</v>
      </c>
      <c r="B439" s="278" t="s">
        <v>179</v>
      </c>
      <c r="C439" s="278">
        <v>473.4</v>
      </c>
      <c r="D439" s="280">
        <v>466.31666666666666</v>
      </c>
      <c r="E439" s="280">
        <v>457.63333333333333</v>
      </c>
      <c r="F439" s="280">
        <v>441.86666666666667</v>
      </c>
      <c r="G439" s="280">
        <v>433.18333333333334</v>
      </c>
      <c r="H439" s="280">
        <v>482.08333333333331</v>
      </c>
      <c r="I439" s="280">
        <v>490.76666666666659</v>
      </c>
      <c r="J439" s="280">
        <v>506.5333333333333</v>
      </c>
      <c r="K439" s="278">
        <v>475</v>
      </c>
      <c r="L439" s="278">
        <v>450.55</v>
      </c>
      <c r="M439" s="278">
        <v>178.94275999999999</v>
      </c>
    </row>
    <row r="440" spans="1:13">
      <c r="A440" s="269">
        <v>430</v>
      </c>
      <c r="B440" s="278" t="s">
        <v>532</v>
      </c>
      <c r="C440" s="278">
        <v>200.4</v>
      </c>
      <c r="D440" s="280">
        <v>203.23333333333335</v>
      </c>
      <c r="E440" s="280">
        <v>192.66666666666669</v>
      </c>
      <c r="F440" s="280">
        <v>184.93333333333334</v>
      </c>
      <c r="G440" s="280">
        <v>174.36666666666667</v>
      </c>
      <c r="H440" s="280">
        <v>210.9666666666667</v>
      </c>
      <c r="I440" s="280">
        <v>221.53333333333336</v>
      </c>
      <c r="J440" s="280">
        <v>229.26666666666671</v>
      </c>
      <c r="K440" s="278">
        <v>213.8</v>
      </c>
      <c r="L440" s="278">
        <v>195.5</v>
      </c>
      <c r="M440" s="278">
        <v>2.3315000000000001</v>
      </c>
    </row>
    <row r="441" spans="1:13">
      <c r="A441" s="269">
        <v>431</v>
      </c>
      <c r="B441" s="278" t="s">
        <v>180</v>
      </c>
      <c r="C441" s="278">
        <v>374.5</v>
      </c>
      <c r="D441" s="280">
        <v>372.2</v>
      </c>
      <c r="E441" s="280">
        <v>362.95</v>
      </c>
      <c r="F441" s="280">
        <v>351.4</v>
      </c>
      <c r="G441" s="280">
        <v>342.15</v>
      </c>
      <c r="H441" s="280">
        <v>383.75</v>
      </c>
      <c r="I441" s="280">
        <v>393</v>
      </c>
      <c r="J441" s="280">
        <v>404.55</v>
      </c>
      <c r="K441" s="278">
        <v>381.45</v>
      </c>
      <c r="L441" s="278">
        <v>360.65</v>
      </c>
      <c r="M441" s="278">
        <v>16.784949999999998</v>
      </c>
    </row>
    <row r="442" spans="1:13">
      <c r="A442" s="269">
        <v>432</v>
      </c>
      <c r="B442" s="278" t="s">
        <v>533</v>
      </c>
      <c r="C442" s="278">
        <v>121.45</v>
      </c>
      <c r="D442" s="280">
        <v>121.48333333333333</v>
      </c>
      <c r="E442" s="280">
        <v>118.96666666666667</v>
      </c>
      <c r="F442" s="280">
        <v>116.48333333333333</v>
      </c>
      <c r="G442" s="280">
        <v>113.96666666666667</v>
      </c>
      <c r="H442" s="280">
        <v>123.96666666666667</v>
      </c>
      <c r="I442" s="280">
        <v>126.48333333333335</v>
      </c>
      <c r="J442" s="280">
        <v>128.96666666666667</v>
      </c>
      <c r="K442" s="278">
        <v>124</v>
      </c>
      <c r="L442" s="278">
        <v>119</v>
      </c>
      <c r="M442" s="278">
        <v>4.5498000000000003</v>
      </c>
    </row>
    <row r="443" spans="1:13">
      <c r="A443" s="269">
        <v>433</v>
      </c>
      <c r="B443" s="278" t="s">
        <v>534</v>
      </c>
      <c r="C443" s="278">
        <v>987.1</v>
      </c>
      <c r="D443" s="280">
        <v>987.1</v>
      </c>
      <c r="E443" s="280">
        <v>975.5</v>
      </c>
      <c r="F443" s="280">
        <v>963.9</v>
      </c>
      <c r="G443" s="280">
        <v>952.3</v>
      </c>
      <c r="H443" s="280">
        <v>998.7</v>
      </c>
      <c r="I443" s="280">
        <v>1010.3000000000002</v>
      </c>
      <c r="J443" s="280">
        <v>1021.9000000000001</v>
      </c>
      <c r="K443" s="278">
        <v>998.7</v>
      </c>
      <c r="L443" s="278">
        <v>975.5</v>
      </c>
      <c r="M443" s="278">
        <v>1.01536</v>
      </c>
    </row>
    <row r="444" spans="1:13">
      <c r="A444" s="269">
        <v>434</v>
      </c>
      <c r="B444" s="278" t="s">
        <v>535</v>
      </c>
      <c r="C444" s="278">
        <v>2.9</v>
      </c>
      <c r="D444" s="280">
        <v>2.9</v>
      </c>
      <c r="E444" s="280">
        <v>2.9</v>
      </c>
      <c r="F444" s="280">
        <v>2.9</v>
      </c>
      <c r="G444" s="280">
        <v>2.9</v>
      </c>
      <c r="H444" s="280">
        <v>2.9</v>
      </c>
      <c r="I444" s="280">
        <v>2.9</v>
      </c>
      <c r="J444" s="280">
        <v>2.9</v>
      </c>
      <c r="K444" s="278">
        <v>2.9</v>
      </c>
      <c r="L444" s="278">
        <v>2.9</v>
      </c>
      <c r="M444" s="278">
        <v>29.554480000000002</v>
      </c>
    </row>
    <row r="445" spans="1:13">
      <c r="A445" s="269">
        <v>435</v>
      </c>
      <c r="B445" s="278" t="s">
        <v>536</v>
      </c>
      <c r="C445" s="278">
        <v>103.2</v>
      </c>
      <c r="D445" s="280">
        <v>107.09999999999998</v>
      </c>
      <c r="E445" s="280">
        <v>98.19999999999996</v>
      </c>
      <c r="F445" s="280">
        <v>93.199999999999974</v>
      </c>
      <c r="G445" s="280">
        <v>84.299999999999955</v>
      </c>
      <c r="H445" s="280">
        <v>112.09999999999997</v>
      </c>
      <c r="I445" s="280">
        <v>120.99999999999997</v>
      </c>
      <c r="J445" s="280">
        <v>125.99999999999997</v>
      </c>
      <c r="K445" s="278">
        <v>116</v>
      </c>
      <c r="L445" s="278">
        <v>102.1</v>
      </c>
      <c r="M445" s="278">
        <v>1.01227</v>
      </c>
    </row>
    <row r="446" spans="1:13">
      <c r="A446" s="269">
        <v>436</v>
      </c>
      <c r="B446" s="278" t="s">
        <v>537</v>
      </c>
      <c r="C446" s="278">
        <v>1012.95</v>
      </c>
      <c r="D446" s="280">
        <v>1027.9666666666667</v>
      </c>
      <c r="E446" s="280">
        <v>980.98333333333335</v>
      </c>
      <c r="F446" s="280">
        <v>949.01666666666665</v>
      </c>
      <c r="G446" s="280">
        <v>902.0333333333333</v>
      </c>
      <c r="H446" s="280">
        <v>1059.9333333333334</v>
      </c>
      <c r="I446" s="280">
        <v>1106.916666666667</v>
      </c>
      <c r="J446" s="280">
        <v>1138.8833333333334</v>
      </c>
      <c r="K446" s="278">
        <v>1074.95</v>
      </c>
      <c r="L446" s="278">
        <v>996</v>
      </c>
      <c r="M446" s="278">
        <v>0.60404000000000002</v>
      </c>
    </row>
    <row r="447" spans="1:13">
      <c r="A447" s="269">
        <v>437</v>
      </c>
      <c r="B447" s="278" t="s">
        <v>283</v>
      </c>
      <c r="C447" s="278">
        <v>313.10000000000002</v>
      </c>
      <c r="D447" s="280">
        <v>308.38333333333338</v>
      </c>
      <c r="E447" s="280">
        <v>292.76666666666677</v>
      </c>
      <c r="F447" s="280">
        <v>272.43333333333339</v>
      </c>
      <c r="G447" s="280">
        <v>256.81666666666678</v>
      </c>
      <c r="H447" s="280">
        <v>328.71666666666675</v>
      </c>
      <c r="I447" s="280">
        <v>344.33333333333343</v>
      </c>
      <c r="J447" s="280">
        <v>364.66666666666674</v>
      </c>
      <c r="K447" s="278">
        <v>324</v>
      </c>
      <c r="L447" s="278">
        <v>288.05</v>
      </c>
      <c r="M447" s="278">
        <v>10.028919999999999</v>
      </c>
    </row>
    <row r="448" spans="1:13">
      <c r="A448" s="269">
        <v>438</v>
      </c>
      <c r="B448" s="278" t="s">
        <v>543</v>
      </c>
      <c r="C448" s="278">
        <v>65.95</v>
      </c>
      <c r="D448" s="280">
        <v>64.55</v>
      </c>
      <c r="E448" s="280">
        <v>62.599999999999994</v>
      </c>
      <c r="F448" s="280">
        <v>59.25</v>
      </c>
      <c r="G448" s="280">
        <v>57.3</v>
      </c>
      <c r="H448" s="280">
        <v>67.899999999999991</v>
      </c>
      <c r="I448" s="280">
        <v>69.850000000000009</v>
      </c>
      <c r="J448" s="280">
        <v>73.199999999999989</v>
      </c>
      <c r="K448" s="278">
        <v>66.5</v>
      </c>
      <c r="L448" s="278">
        <v>61.2</v>
      </c>
      <c r="M448" s="278">
        <v>5.8186499999999999</v>
      </c>
    </row>
    <row r="449" spans="1:13">
      <c r="A449" s="269">
        <v>439</v>
      </c>
      <c r="B449" s="278" t="s">
        <v>2610</v>
      </c>
      <c r="C449" s="278">
        <v>9775.9500000000007</v>
      </c>
      <c r="D449" s="280">
        <v>9842.3166666666675</v>
      </c>
      <c r="E449" s="280">
        <v>9684.633333333335</v>
      </c>
      <c r="F449" s="280">
        <v>9593.3166666666675</v>
      </c>
      <c r="G449" s="280">
        <v>9435.633333333335</v>
      </c>
      <c r="H449" s="280">
        <v>9933.633333333335</v>
      </c>
      <c r="I449" s="280">
        <v>10091.316666666666</v>
      </c>
      <c r="J449" s="280">
        <v>10182.633333333335</v>
      </c>
      <c r="K449" s="278">
        <v>10000</v>
      </c>
      <c r="L449" s="278">
        <v>9751</v>
      </c>
      <c r="M449" s="278">
        <v>1.132E-2</v>
      </c>
    </row>
    <row r="450" spans="1:13">
      <c r="A450" s="269">
        <v>440</v>
      </c>
      <c r="B450" s="278" t="s">
        <v>183</v>
      </c>
      <c r="C450" s="278">
        <v>729.4</v>
      </c>
      <c r="D450" s="280">
        <v>727.4666666666667</v>
      </c>
      <c r="E450" s="280">
        <v>716.93333333333339</v>
      </c>
      <c r="F450" s="280">
        <v>704.4666666666667</v>
      </c>
      <c r="G450" s="280">
        <v>693.93333333333339</v>
      </c>
      <c r="H450" s="280">
        <v>739.93333333333339</v>
      </c>
      <c r="I450" s="280">
        <v>750.4666666666667</v>
      </c>
      <c r="J450" s="280">
        <v>762.93333333333339</v>
      </c>
      <c r="K450" s="278">
        <v>738</v>
      </c>
      <c r="L450" s="278">
        <v>715</v>
      </c>
      <c r="M450" s="278">
        <v>3.8116099999999999</v>
      </c>
    </row>
    <row r="451" spans="1:13">
      <c r="A451" s="269">
        <v>441</v>
      </c>
      <c r="B451" s="278" t="s">
        <v>3467</v>
      </c>
      <c r="C451" s="278">
        <v>324.7</v>
      </c>
      <c r="D451" s="280">
        <v>326.23333333333329</v>
      </c>
      <c r="E451" s="280">
        <v>319.61666666666656</v>
      </c>
      <c r="F451" s="280">
        <v>314.53333333333325</v>
      </c>
      <c r="G451" s="280">
        <v>307.91666666666652</v>
      </c>
      <c r="H451" s="280">
        <v>331.31666666666661</v>
      </c>
      <c r="I451" s="280">
        <v>337.93333333333328</v>
      </c>
      <c r="J451" s="280">
        <v>343.01666666666665</v>
      </c>
      <c r="K451" s="278">
        <v>332.85</v>
      </c>
      <c r="L451" s="278">
        <v>321.14999999999998</v>
      </c>
      <c r="M451" s="278">
        <v>36.214440000000003</v>
      </c>
    </row>
    <row r="452" spans="1:13">
      <c r="A452" s="269">
        <v>442</v>
      </c>
      <c r="B452" s="278" t="s">
        <v>544</v>
      </c>
      <c r="C452" s="278">
        <v>712.55</v>
      </c>
      <c r="D452" s="280">
        <v>711.5</v>
      </c>
      <c r="E452" s="280">
        <v>702.05</v>
      </c>
      <c r="F452" s="280">
        <v>691.55</v>
      </c>
      <c r="G452" s="280">
        <v>682.09999999999991</v>
      </c>
      <c r="H452" s="280">
        <v>722</v>
      </c>
      <c r="I452" s="280">
        <v>731.45</v>
      </c>
      <c r="J452" s="280">
        <v>741.95</v>
      </c>
      <c r="K452" s="278">
        <v>720.95</v>
      </c>
      <c r="L452" s="278">
        <v>701</v>
      </c>
      <c r="M452" s="278">
        <v>9.0889999999999999E-2</v>
      </c>
    </row>
    <row r="453" spans="1:13">
      <c r="A453" s="269">
        <v>443</v>
      </c>
      <c r="B453" s="278" t="s">
        <v>184</v>
      </c>
      <c r="C453" s="278">
        <v>80.45</v>
      </c>
      <c r="D453" s="280">
        <v>79.783333333333346</v>
      </c>
      <c r="E453" s="280">
        <v>76.166666666666686</v>
      </c>
      <c r="F453" s="280">
        <v>71.88333333333334</v>
      </c>
      <c r="G453" s="280">
        <v>68.26666666666668</v>
      </c>
      <c r="H453" s="280">
        <v>84.066666666666691</v>
      </c>
      <c r="I453" s="280">
        <v>87.683333333333337</v>
      </c>
      <c r="J453" s="280">
        <v>91.966666666666697</v>
      </c>
      <c r="K453" s="278">
        <v>83.4</v>
      </c>
      <c r="L453" s="278">
        <v>75.5</v>
      </c>
      <c r="M453" s="278">
        <v>1254.27754</v>
      </c>
    </row>
    <row r="454" spans="1:13">
      <c r="A454" s="269">
        <v>444</v>
      </c>
      <c r="B454" s="278" t="s">
        <v>185</v>
      </c>
      <c r="C454" s="278">
        <v>36.65</v>
      </c>
      <c r="D454" s="280">
        <v>36.583333333333329</v>
      </c>
      <c r="E454" s="280">
        <v>35.36666666666666</v>
      </c>
      <c r="F454" s="280">
        <v>34.083333333333329</v>
      </c>
      <c r="G454" s="280">
        <v>32.86666666666666</v>
      </c>
      <c r="H454" s="280">
        <v>37.86666666666666</v>
      </c>
      <c r="I454" s="280">
        <v>39.083333333333329</v>
      </c>
      <c r="J454" s="280">
        <v>40.36666666666666</v>
      </c>
      <c r="K454" s="278">
        <v>37.799999999999997</v>
      </c>
      <c r="L454" s="278">
        <v>35.299999999999997</v>
      </c>
      <c r="M454" s="278">
        <v>90.664619999999999</v>
      </c>
    </row>
    <row r="455" spans="1:13">
      <c r="A455" s="269">
        <v>445</v>
      </c>
      <c r="B455" s="278" t="s">
        <v>186</v>
      </c>
      <c r="C455" s="278">
        <v>33.549999999999997</v>
      </c>
      <c r="D455" s="280">
        <v>33.799999999999997</v>
      </c>
      <c r="E455" s="280">
        <v>32.949999999999996</v>
      </c>
      <c r="F455" s="280">
        <v>32.35</v>
      </c>
      <c r="G455" s="280">
        <v>31.5</v>
      </c>
      <c r="H455" s="280">
        <v>34.399999999999991</v>
      </c>
      <c r="I455" s="280">
        <v>35.249999999999986</v>
      </c>
      <c r="J455" s="280">
        <v>35.849999999999987</v>
      </c>
      <c r="K455" s="278">
        <v>34.65</v>
      </c>
      <c r="L455" s="278">
        <v>33.200000000000003</v>
      </c>
      <c r="M455" s="278">
        <v>246.35626999999999</v>
      </c>
    </row>
    <row r="456" spans="1:13">
      <c r="A456" s="269">
        <v>446</v>
      </c>
      <c r="B456" s="278" t="s">
        <v>187</v>
      </c>
      <c r="C456" s="278">
        <v>286.39999999999998</v>
      </c>
      <c r="D456" s="280">
        <v>288.83333333333331</v>
      </c>
      <c r="E456" s="280">
        <v>282.66666666666663</v>
      </c>
      <c r="F456" s="280">
        <v>278.93333333333334</v>
      </c>
      <c r="G456" s="280">
        <v>272.76666666666665</v>
      </c>
      <c r="H456" s="280">
        <v>292.56666666666661</v>
      </c>
      <c r="I456" s="280">
        <v>298.73333333333323</v>
      </c>
      <c r="J456" s="280">
        <v>302.46666666666658</v>
      </c>
      <c r="K456" s="278">
        <v>295</v>
      </c>
      <c r="L456" s="278">
        <v>285.10000000000002</v>
      </c>
      <c r="M456" s="278">
        <v>119.61355</v>
      </c>
    </row>
    <row r="457" spans="1:13">
      <c r="A457" s="269">
        <v>447</v>
      </c>
      <c r="B457" s="278" t="s">
        <v>2626</v>
      </c>
      <c r="C457" s="278">
        <v>18</v>
      </c>
      <c r="D457" s="280">
        <v>18.216666666666665</v>
      </c>
      <c r="E457" s="280">
        <v>17.633333333333329</v>
      </c>
      <c r="F457" s="280">
        <v>17.266666666666666</v>
      </c>
      <c r="G457" s="280">
        <v>16.68333333333333</v>
      </c>
      <c r="H457" s="280">
        <v>18.583333333333329</v>
      </c>
      <c r="I457" s="280">
        <v>19.166666666666664</v>
      </c>
      <c r="J457" s="280">
        <v>19.533333333333328</v>
      </c>
      <c r="K457" s="278">
        <v>18.8</v>
      </c>
      <c r="L457" s="278">
        <v>17.850000000000001</v>
      </c>
      <c r="M457" s="278">
        <v>10.91943</v>
      </c>
    </row>
    <row r="458" spans="1:13">
      <c r="A458" s="269">
        <v>448</v>
      </c>
      <c r="B458" s="278" t="s">
        <v>538</v>
      </c>
      <c r="C458" s="278">
        <v>657.6</v>
      </c>
      <c r="D458" s="280">
        <v>669.2833333333333</v>
      </c>
      <c r="E458" s="280">
        <v>639.31666666666661</v>
      </c>
      <c r="F458" s="280">
        <v>621.0333333333333</v>
      </c>
      <c r="G458" s="280">
        <v>591.06666666666661</v>
      </c>
      <c r="H458" s="280">
        <v>687.56666666666661</v>
      </c>
      <c r="I458" s="280">
        <v>717.5333333333333</v>
      </c>
      <c r="J458" s="280">
        <v>735.81666666666661</v>
      </c>
      <c r="K458" s="278">
        <v>699.25</v>
      </c>
      <c r="L458" s="278">
        <v>651</v>
      </c>
      <c r="M458" s="278">
        <v>0.32616000000000001</v>
      </c>
    </row>
    <row r="459" spans="1:13">
      <c r="A459" s="269">
        <v>449</v>
      </c>
      <c r="B459" s="278" t="s">
        <v>539</v>
      </c>
      <c r="C459" s="278">
        <v>408.8</v>
      </c>
      <c r="D459" s="280">
        <v>407.31666666666661</v>
      </c>
      <c r="E459" s="280">
        <v>394.63333333333321</v>
      </c>
      <c r="F459" s="280">
        <v>380.46666666666658</v>
      </c>
      <c r="G459" s="280">
        <v>367.78333333333319</v>
      </c>
      <c r="H459" s="280">
        <v>421.48333333333323</v>
      </c>
      <c r="I459" s="280">
        <v>434.16666666666663</v>
      </c>
      <c r="J459" s="280">
        <v>448.33333333333326</v>
      </c>
      <c r="K459" s="278">
        <v>420</v>
      </c>
      <c r="L459" s="278">
        <v>393.15</v>
      </c>
      <c r="M459" s="278">
        <v>3.7229999999999999E-2</v>
      </c>
    </row>
    <row r="460" spans="1:13">
      <c r="A460" s="269">
        <v>450</v>
      </c>
      <c r="B460" s="278" t="s">
        <v>188</v>
      </c>
      <c r="C460" s="278">
        <v>1818.65</v>
      </c>
      <c r="D460" s="280">
        <v>1817.05</v>
      </c>
      <c r="E460" s="280">
        <v>1804.1</v>
      </c>
      <c r="F460" s="280">
        <v>1789.55</v>
      </c>
      <c r="G460" s="280">
        <v>1776.6</v>
      </c>
      <c r="H460" s="280">
        <v>1831.6</v>
      </c>
      <c r="I460" s="280">
        <v>1844.5500000000002</v>
      </c>
      <c r="J460" s="280">
        <v>1859.1</v>
      </c>
      <c r="K460" s="278">
        <v>1830</v>
      </c>
      <c r="L460" s="278">
        <v>1802.5</v>
      </c>
      <c r="M460" s="278">
        <v>32.442929999999997</v>
      </c>
    </row>
    <row r="461" spans="1:13">
      <c r="A461" s="269">
        <v>451</v>
      </c>
      <c r="B461" s="278" t="s">
        <v>545</v>
      </c>
      <c r="C461" s="278">
        <v>1681.95</v>
      </c>
      <c r="D461" s="280">
        <v>1672.6833333333332</v>
      </c>
      <c r="E461" s="280">
        <v>1645.3666666666663</v>
      </c>
      <c r="F461" s="280">
        <v>1608.7833333333331</v>
      </c>
      <c r="G461" s="280">
        <v>1581.4666666666662</v>
      </c>
      <c r="H461" s="280">
        <v>1709.2666666666664</v>
      </c>
      <c r="I461" s="280">
        <v>1736.5833333333335</v>
      </c>
      <c r="J461" s="280">
        <v>1773.1666666666665</v>
      </c>
      <c r="K461" s="278">
        <v>1700</v>
      </c>
      <c r="L461" s="278">
        <v>1636.1</v>
      </c>
      <c r="M461" s="278">
        <v>0.21584</v>
      </c>
    </row>
    <row r="462" spans="1:13">
      <c r="A462" s="269">
        <v>452</v>
      </c>
      <c r="B462" s="278" t="s">
        <v>189</v>
      </c>
      <c r="C462" s="278">
        <v>524.85</v>
      </c>
      <c r="D462" s="280">
        <v>522.91666666666663</v>
      </c>
      <c r="E462" s="280">
        <v>513.93333333333328</v>
      </c>
      <c r="F462" s="280">
        <v>503.01666666666665</v>
      </c>
      <c r="G462" s="280">
        <v>494.0333333333333</v>
      </c>
      <c r="H462" s="280">
        <v>533.83333333333326</v>
      </c>
      <c r="I462" s="280">
        <v>542.81666666666661</v>
      </c>
      <c r="J462" s="280">
        <v>553.73333333333323</v>
      </c>
      <c r="K462" s="278">
        <v>531.9</v>
      </c>
      <c r="L462" s="278">
        <v>512</v>
      </c>
      <c r="M462" s="278">
        <v>45.490989999999996</v>
      </c>
    </row>
    <row r="463" spans="1:13">
      <c r="A463" s="269">
        <v>453</v>
      </c>
      <c r="B463" s="278" t="s">
        <v>546</v>
      </c>
      <c r="C463" s="278">
        <v>219.7</v>
      </c>
      <c r="D463" s="280">
        <v>224.25</v>
      </c>
      <c r="E463" s="280">
        <v>213.55</v>
      </c>
      <c r="F463" s="280">
        <v>207.4</v>
      </c>
      <c r="G463" s="280">
        <v>196.70000000000002</v>
      </c>
      <c r="H463" s="280">
        <v>230.4</v>
      </c>
      <c r="I463" s="280">
        <v>241.1</v>
      </c>
      <c r="J463" s="280">
        <v>247.25</v>
      </c>
      <c r="K463" s="278">
        <v>234.95</v>
      </c>
      <c r="L463" s="278">
        <v>218.1</v>
      </c>
      <c r="M463" s="278">
        <v>4.6710000000000002E-2</v>
      </c>
    </row>
    <row r="464" spans="1:13">
      <c r="A464" s="269">
        <v>454</v>
      </c>
      <c r="B464" s="278" t="s">
        <v>547</v>
      </c>
      <c r="C464" s="278">
        <v>711.35</v>
      </c>
      <c r="D464" s="280">
        <v>717.48333333333323</v>
      </c>
      <c r="E464" s="280">
        <v>696.96666666666647</v>
      </c>
      <c r="F464" s="280">
        <v>682.58333333333326</v>
      </c>
      <c r="G464" s="280">
        <v>662.06666666666649</v>
      </c>
      <c r="H464" s="280">
        <v>731.86666666666645</v>
      </c>
      <c r="I464" s="280">
        <v>752.3833333333331</v>
      </c>
      <c r="J464" s="280">
        <v>766.76666666666642</v>
      </c>
      <c r="K464" s="278">
        <v>738</v>
      </c>
      <c r="L464" s="278">
        <v>703.1</v>
      </c>
      <c r="M464" s="278">
        <v>0.46912999999999999</v>
      </c>
    </row>
    <row r="465" spans="1:13">
      <c r="A465" s="269">
        <v>455</v>
      </c>
      <c r="B465" s="278" t="s">
        <v>548</v>
      </c>
      <c r="C465" s="278">
        <v>549.65</v>
      </c>
      <c r="D465" s="280">
        <v>552.2166666666667</v>
      </c>
      <c r="E465" s="280">
        <v>542.43333333333339</v>
      </c>
      <c r="F465" s="280">
        <v>535.2166666666667</v>
      </c>
      <c r="G465" s="280">
        <v>525.43333333333339</v>
      </c>
      <c r="H465" s="280">
        <v>559.43333333333339</v>
      </c>
      <c r="I465" s="280">
        <v>569.2166666666667</v>
      </c>
      <c r="J465" s="280">
        <v>576.43333333333339</v>
      </c>
      <c r="K465" s="278">
        <v>562</v>
      </c>
      <c r="L465" s="278">
        <v>545</v>
      </c>
      <c r="M465" s="278">
        <v>1.5340400000000001</v>
      </c>
    </row>
    <row r="466" spans="1:13">
      <c r="A466" s="269">
        <v>456</v>
      </c>
      <c r="B466" s="278" t="s">
        <v>553</v>
      </c>
      <c r="C466" s="278">
        <v>366.2</v>
      </c>
      <c r="D466" s="280">
        <v>362.7833333333333</v>
      </c>
      <c r="E466" s="280">
        <v>355.56666666666661</v>
      </c>
      <c r="F466" s="280">
        <v>344.93333333333328</v>
      </c>
      <c r="G466" s="280">
        <v>337.71666666666658</v>
      </c>
      <c r="H466" s="280">
        <v>373.41666666666663</v>
      </c>
      <c r="I466" s="280">
        <v>380.63333333333333</v>
      </c>
      <c r="J466" s="280">
        <v>391.26666666666665</v>
      </c>
      <c r="K466" s="278">
        <v>370</v>
      </c>
      <c r="L466" s="278">
        <v>352.15</v>
      </c>
      <c r="M466" s="278">
        <v>0.89312999999999998</v>
      </c>
    </row>
    <row r="467" spans="1:13">
      <c r="A467" s="269">
        <v>457</v>
      </c>
      <c r="B467" s="278" t="s">
        <v>549</v>
      </c>
      <c r="C467" s="278">
        <v>38.299999999999997</v>
      </c>
      <c r="D467" s="280">
        <v>37.633333333333333</v>
      </c>
      <c r="E467" s="280">
        <v>36.266666666666666</v>
      </c>
      <c r="F467" s="280">
        <v>34.233333333333334</v>
      </c>
      <c r="G467" s="280">
        <v>32.866666666666667</v>
      </c>
      <c r="H467" s="280">
        <v>39.666666666666664</v>
      </c>
      <c r="I467" s="280">
        <v>41.033333333333324</v>
      </c>
      <c r="J467" s="280">
        <v>43.066666666666663</v>
      </c>
      <c r="K467" s="278">
        <v>39</v>
      </c>
      <c r="L467" s="278">
        <v>35.6</v>
      </c>
      <c r="M467" s="278">
        <v>4.4145500000000002</v>
      </c>
    </row>
    <row r="468" spans="1:13">
      <c r="A468" s="269">
        <v>458</v>
      </c>
      <c r="B468" s="278" t="s">
        <v>550</v>
      </c>
      <c r="C468" s="278">
        <v>825.25</v>
      </c>
      <c r="D468" s="280">
        <v>820.18333333333339</v>
      </c>
      <c r="E468" s="280">
        <v>800.71666666666681</v>
      </c>
      <c r="F468" s="280">
        <v>776.18333333333339</v>
      </c>
      <c r="G468" s="280">
        <v>756.71666666666681</v>
      </c>
      <c r="H468" s="280">
        <v>844.71666666666681</v>
      </c>
      <c r="I468" s="280">
        <v>864.18333333333351</v>
      </c>
      <c r="J468" s="280">
        <v>888.71666666666681</v>
      </c>
      <c r="K468" s="278">
        <v>839.65</v>
      </c>
      <c r="L468" s="278">
        <v>795.65</v>
      </c>
      <c r="M468" s="278">
        <v>0.12798999999999999</v>
      </c>
    </row>
    <row r="469" spans="1:13">
      <c r="A469" s="269">
        <v>459</v>
      </c>
      <c r="B469" s="278" t="s">
        <v>190</v>
      </c>
      <c r="C469" s="278">
        <v>975.5</v>
      </c>
      <c r="D469" s="280">
        <v>971.56666666666661</v>
      </c>
      <c r="E469" s="280">
        <v>960.93333333333317</v>
      </c>
      <c r="F469" s="280">
        <v>946.36666666666656</v>
      </c>
      <c r="G469" s="280">
        <v>935.73333333333312</v>
      </c>
      <c r="H469" s="280">
        <v>986.13333333333321</v>
      </c>
      <c r="I469" s="280">
        <v>996.76666666666665</v>
      </c>
      <c r="J469" s="280">
        <v>1011.3333333333333</v>
      </c>
      <c r="K469" s="278">
        <v>982.2</v>
      </c>
      <c r="L469" s="278">
        <v>957</v>
      </c>
      <c r="M469" s="278">
        <v>25.573309999999999</v>
      </c>
    </row>
    <row r="470" spans="1:13">
      <c r="A470" s="269">
        <v>460</v>
      </c>
      <c r="B470" s="278" t="s">
        <v>191</v>
      </c>
      <c r="C470" s="278">
        <v>2331.25</v>
      </c>
      <c r="D470" s="280">
        <v>2327.85</v>
      </c>
      <c r="E470" s="280">
        <v>2260</v>
      </c>
      <c r="F470" s="280">
        <v>2188.75</v>
      </c>
      <c r="G470" s="280">
        <v>2120.9</v>
      </c>
      <c r="H470" s="280">
        <v>2399.1</v>
      </c>
      <c r="I470" s="280">
        <v>2466.9499999999994</v>
      </c>
      <c r="J470" s="280">
        <v>2538.1999999999998</v>
      </c>
      <c r="K470" s="278">
        <v>2395.6999999999998</v>
      </c>
      <c r="L470" s="278">
        <v>2256.6</v>
      </c>
      <c r="M470" s="278">
        <v>8.1135999999999999</v>
      </c>
    </row>
    <row r="471" spans="1:13">
      <c r="A471" s="269">
        <v>461</v>
      </c>
      <c r="B471" s="278" t="s">
        <v>192</v>
      </c>
      <c r="C471" s="278">
        <v>296.5</v>
      </c>
      <c r="D471" s="280">
        <v>301.05</v>
      </c>
      <c r="E471" s="280">
        <v>290.45000000000005</v>
      </c>
      <c r="F471" s="280">
        <v>284.40000000000003</v>
      </c>
      <c r="G471" s="280">
        <v>273.80000000000007</v>
      </c>
      <c r="H471" s="280">
        <v>307.10000000000002</v>
      </c>
      <c r="I471" s="280">
        <v>317.70000000000005</v>
      </c>
      <c r="J471" s="280">
        <v>323.75</v>
      </c>
      <c r="K471" s="278">
        <v>311.64999999999998</v>
      </c>
      <c r="L471" s="278">
        <v>295</v>
      </c>
      <c r="M471" s="278">
        <v>34.647199999999998</v>
      </c>
    </row>
    <row r="472" spans="1:13">
      <c r="A472" s="269">
        <v>462</v>
      </c>
      <c r="B472" s="278" t="s">
        <v>551</v>
      </c>
      <c r="C472" s="278">
        <v>478.35</v>
      </c>
      <c r="D472" s="280">
        <v>486.43333333333334</v>
      </c>
      <c r="E472" s="280">
        <v>465.4666666666667</v>
      </c>
      <c r="F472" s="280">
        <v>452.58333333333337</v>
      </c>
      <c r="G472" s="280">
        <v>431.61666666666673</v>
      </c>
      <c r="H472" s="280">
        <v>499.31666666666666</v>
      </c>
      <c r="I472" s="280">
        <v>520.2833333333333</v>
      </c>
      <c r="J472" s="280">
        <v>533.16666666666663</v>
      </c>
      <c r="K472" s="278">
        <v>507.4</v>
      </c>
      <c r="L472" s="278">
        <v>473.55</v>
      </c>
      <c r="M472" s="278">
        <v>3.9837400000000001</v>
      </c>
    </row>
    <row r="473" spans="1:13">
      <c r="A473" s="269">
        <v>463</v>
      </c>
      <c r="B473" s="278" t="s">
        <v>552</v>
      </c>
      <c r="C473" s="278">
        <v>5.2</v>
      </c>
      <c r="D473" s="280">
        <v>5.2666666666666666</v>
      </c>
      <c r="E473" s="280">
        <v>5.083333333333333</v>
      </c>
      <c r="F473" s="280">
        <v>4.9666666666666668</v>
      </c>
      <c r="G473" s="280">
        <v>4.7833333333333332</v>
      </c>
      <c r="H473" s="280">
        <v>5.3833333333333329</v>
      </c>
      <c r="I473" s="280">
        <v>5.5666666666666664</v>
      </c>
      <c r="J473" s="280">
        <v>5.6833333333333327</v>
      </c>
      <c r="K473" s="278">
        <v>5.45</v>
      </c>
      <c r="L473" s="278">
        <v>5.15</v>
      </c>
      <c r="M473" s="278">
        <v>57.955750000000002</v>
      </c>
    </row>
    <row r="474" spans="1:13">
      <c r="A474" s="269">
        <v>464</v>
      </c>
      <c r="B474" s="278" t="s">
        <v>705</v>
      </c>
      <c r="C474" s="278">
        <v>66.75</v>
      </c>
      <c r="D474" s="280">
        <v>66.466666666666669</v>
      </c>
      <c r="E474" s="280">
        <v>64.433333333333337</v>
      </c>
      <c r="F474" s="280">
        <v>62.116666666666674</v>
      </c>
      <c r="G474" s="280">
        <v>60.083333333333343</v>
      </c>
      <c r="H474" s="280">
        <v>68.783333333333331</v>
      </c>
      <c r="I474" s="280">
        <v>70.816666666666663</v>
      </c>
      <c r="J474" s="280">
        <v>73.133333333333326</v>
      </c>
      <c r="K474" s="278">
        <v>68.5</v>
      </c>
      <c r="L474" s="278">
        <v>64.150000000000006</v>
      </c>
      <c r="M474" s="278">
        <v>0.38149</v>
      </c>
    </row>
    <row r="475" spans="1:13">
      <c r="A475" s="269">
        <v>465</v>
      </c>
      <c r="B475" s="278" t="s">
        <v>540</v>
      </c>
      <c r="C475" s="278">
        <v>4888.3999999999996</v>
      </c>
      <c r="D475" s="280">
        <v>4947</v>
      </c>
      <c r="E475" s="280">
        <v>4791.3999999999996</v>
      </c>
      <c r="F475" s="280">
        <v>4694.3999999999996</v>
      </c>
      <c r="G475" s="280">
        <v>4538.7999999999993</v>
      </c>
      <c r="H475" s="280">
        <v>5044</v>
      </c>
      <c r="I475" s="280">
        <v>5199.6000000000004</v>
      </c>
      <c r="J475" s="280">
        <v>5296.6</v>
      </c>
      <c r="K475" s="278">
        <v>5102.6000000000004</v>
      </c>
      <c r="L475" s="278">
        <v>4850</v>
      </c>
      <c r="M475" s="278">
        <v>2.648E-2</v>
      </c>
    </row>
    <row r="476" spans="1:13">
      <c r="A476" s="269">
        <v>466</v>
      </c>
      <c r="B476" s="246" t="s">
        <v>542</v>
      </c>
      <c r="C476" s="278">
        <v>17.3</v>
      </c>
      <c r="D476" s="280">
        <v>17.266666666666666</v>
      </c>
      <c r="E476" s="280">
        <v>16.833333333333332</v>
      </c>
      <c r="F476" s="280">
        <v>16.366666666666667</v>
      </c>
      <c r="G476" s="280">
        <v>15.933333333333334</v>
      </c>
      <c r="H476" s="280">
        <v>17.733333333333331</v>
      </c>
      <c r="I476" s="280">
        <v>18.166666666666668</v>
      </c>
      <c r="J476" s="280">
        <v>18.633333333333329</v>
      </c>
      <c r="K476" s="278">
        <v>17.7</v>
      </c>
      <c r="L476" s="278">
        <v>16.8</v>
      </c>
      <c r="M476" s="278">
        <v>38.844999999999999</v>
      </c>
    </row>
    <row r="477" spans="1:13">
      <c r="A477" s="269">
        <v>467</v>
      </c>
      <c r="B477" s="246" t="s">
        <v>193</v>
      </c>
      <c r="C477" s="278">
        <v>307.55</v>
      </c>
      <c r="D477" s="280">
        <v>310.84999999999997</v>
      </c>
      <c r="E477" s="280">
        <v>299.74999999999994</v>
      </c>
      <c r="F477" s="280">
        <v>291.95</v>
      </c>
      <c r="G477" s="280">
        <v>280.84999999999997</v>
      </c>
      <c r="H477" s="280">
        <v>318.64999999999992</v>
      </c>
      <c r="I477" s="280">
        <v>329.74999999999994</v>
      </c>
      <c r="J477" s="280">
        <v>337.5499999999999</v>
      </c>
      <c r="K477" s="278">
        <v>321.95</v>
      </c>
      <c r="L477" s="278">
        <v>303.05</v>
      </c>
      <c r="M477" s="278">
        <v>71.277389999999997</v>
      </c>
    </row>
    <row r="478" spans="1:13">
      <c r="A478" s="269">
        <v>468</v>
      </c>
      <c r="B478" s="246" t="s">
        <v>541</v>
      </c>
      <c r="C478" s="278">
        <v>214.9</v>
      </c>
      <c r="D478" s="280">
        <v>215</v>
      </c>
      <c r="E478" s="280">
        <v>208</v>
      </c>
      <c r="F478" s="280">
        <v>201.1</v>
      </c>
      <c r="G478" s="280">
        <v>194.1</v>
      </c>
      <c r="H478" s="280">
        <v>221.9</v>
      </c>
      <c r="I478" s="280">
        <v>228.9</v>
      </c>
      <c r="J478" s="280">
        <v>235.8</v>
      </c>
      <c r="K478" s="278">
        <v>222</v>
      </c>
      <c r="L478" s="278">
        <v>208.1</v>
      </c>
      <c r="M478" s="278">
        <v>0.43325999999999998</v>
      </c>
    </row>
    <row r="479" spans="1:13">
      <c r="A479" s="269">
        <v>469</v>
      </c>
      <c r="B479" s="246" t="s">
        <v>194</v>
      </c>
      <c r="C479" s="278">
        <v>924.35</v>
      </c>
      <c r="D479" s="280">
        <v>925.11666666666667</v>
      </c>
      <c r="E479" s="280">
        <v>914.23333333333335</v>
      </c>
      <c r="F479" s="280">
        <v>904.11666666666667</v>
      </c>
      <c r="G479" s="280">
        <v>893.23333333333335</v>
      </c>
      <c r="H479" s="280">
        <v>935.23333333333335</v>
      </c>
      <c r="I479" s="280">
        <v>946.11666666666679</v>
      </c>
      <c r="J479" s="280">
        <v>956.23333333333335</v>
      </c>
      <c r="K479" s="278">
        <v>936</v>
      </c>
      <c r="L479" s="278">
        <v>915</v>
      </c>
      <c r="M479" s="278">
        <v>3.1662400000000002</v>
      </c>
    </row>
    <row r="480" spans="1:13">
      <c r="A480" s="269">
        <v>470</v>
      </c>
      <c r="B480" s="246" t="s">
        <v>554</v>
      </c>
      <c r="C480" s="278">
        <v>12.6</v>
      </c>
      <c r="D480" s="280">
        <v>11.983333333333334</v>
      </c>
      <c r="E480" s="280">
        <v>11.366666666666669</v>
      </c>
      <c r="F480" s="280">
        <v>10.133333333333335</v>
      </c>
      <c r="G480" s="280">
        <v>9.5166666666666693</v>
      </c>
      <c r="H480" s="280">
        <v>13.216666666666669</v>
      </c>
      <c r="I480" s="280">
        <v>13.833333333333336</v>
      </c>
      <c r="J480" s="280">
        <v>15.066666666666668</v>
      </c>
      <c r="K480" s="278">
        <v>12.6</v>
      </c>
      <c r="L480" s="278">
        <v>10.75</v>
      </c>
      <c r="M480" s="278">
        <v>13.540480000000001</v>
      </c>
    </row>
    <row r="481" spans="1:13">
      <c r="A481" s="269">
        <v>471</v>
      </c>
      <c r="B481" s="246" t="s">
        <v>555</v>
      </c>
      <c r="C481" s="278">
        <v>170.95</v>
      </c>
      <c r="D481" s="280">
        <v>171.66666666666666</v>
      </c>
      <c r="E481" s="280">
        <v>165.83333333333331</v>
      </c>
      <c r="F481" s="280">
        <v>160.71666666666667</v>
      </c>
      <c r="G481" s="280">
        <v>154.88333333333333</v>
      </c>
      <c r="H481" s="280">
        <v>176.7833333333333</v>
      </c>
      <c r="I481" s="280">
        <v>182.61666666666662</v>
      </c>
      <c r="J481" s="280">
        <v>187.73333333333329</v>
      </c>
      <c r="K481" s="278">
        <v>177.5</v>
      </c>
      <c r="L481" s="278">
        <v>166.55</v>
      </c>
      <c r="M481" s="278">
        <v>1.64523</v>
      </c>
    </row>
    <row r="482" spans="1:13">
      <c r="A482" s="269">
        <v>472</v>
      </c>
      <c r="B482" s="246" t="s">
        <v>195</v>
      </c>
      <c r="C482" s="278">
        <v>180.95</v>
      </c>
      <c r="D482" s="280">
        <v>186.03333333333333</v>
      </c>
      <c r="E482" s="280">
        <v>173.66666666666666</v>
      </c>
      <c r="F482" s="278">
        <v>166.38333333333333</v>
      </c>
      <c r="G482" s="280">
        <v>154.01666666666665</v>
      </c>
      <c r="H482" s="280">
        <v>193.31666666666666</v>
      </c>
      <c r="I482" s="278">
        <v>205.68333333333334</v>
      </c>
      <c r="J482" s="280">
        <v>212.96666666666667</v>
      </c>
      <c r="K482" s="280">
        <v>198.4</v>
      </c>
      <c r="L482" s="278">
        <v>178.75</v>
      </c>
      <c r="M482" s="280">
        <v>81.387659999999997</v>
      </c>
    </row>
    <row r="483" spans="1:13">
      <c r="A483" s="269">
        <v>473</v>
      </c>
      <c r="B483" s="246" t="s">
        <v>196</v>
      </c>
      <c r="C483" s="278">
        <v>3516.55</v>
      </c>
      <c r="D483" s="280">
        <v>3525.5333333333333</v>
      </c>
      <c r="E483" s="280">
        <v>3481.0666666666666</v>
      </c>
      <c r="F483" s="278">
        <v>3445.5833333333335</v>
      </c>
      <c r="G483" s="280">
        <v>3401.1166666666668</v>
      </c>
      <c r="H483" s="280">
        <v>3561.0166666666664</v>
      </c>
      <c r="I483" s="278">
        <v>3605.4833333333327</v>
      </c>
      <c r="J483" s="280">
        <v>3640.9666666666662</v>
      </c>
      <c r="K483" s="280">
        <v>3570</v>
      </c>
      <c r="L483" s="278">
        <v>3490.05</v>
      </c>
      <c r="M483" s="280">
        <v>3.9119199999999998</v>
      </c>
    </row>
    <row r="484" spans="1:13">
      <c r="A484" s="269">
        <v>474</v>
      </c>
      <c r="B484" s="246" t="s">
        <v>197</v>
      </c>
      <c r="C484" s="246">
        <v>29.5</v>
      </c>
      <c r="D484" s="290">
        <v>29.616666666666664</v>
      </c>
      <c r="E484" s="290">
        <v>28.933333333333326</v>
      </c>
      <c r="F484" s="290">
        <v>28.366666666666664</v>
      </c>
      <c r="G484" s="290">
        <v>27.683333333333326</v>
      </c>
      <c r="H484" s="290">
        <v>30.183333333333326</v>
      </c>
      <c r="I484" s="290">
        <v>30.866666666666664</v>
      </c>
      <c r="J484" s="290">
        <v>31.433333333333326</v>
      </c>
      <c r="K484" s="290">
        <v>30.3</v>
      </c>
      <c r="L484" s="290">
        <v>29.05</v>
      </c>
      <c r="M484" s="290">
        <v>115.03934</v>
      </c>
    </row>
    <row r="485" spans="1:13">
      <c r="A485" s="269">
        <v>475</v>
      </c>
      <c r="B485" s="246" t="s">
        <v>198</v>
      </c>
      <c r="C485" s="246">
        <v>354.75</v>
      </c>
      <c r="D485" s="290">
        <v>359.11666666666662</v>
      </c>
      <c r="E485" s="290">
        <v>348.43333333333322</v>
      </c>
      <c r="F485" s="290">
        <v>342.11666666666662</v>
      </c>
      <c r="G485" s="290">
        <v>331.43333333333322</v>
      </c>
      <c r="H485" s="290">
        <v>365.43333333333322</v>
      </c>
      <c r="I485" s="290">
        <v>376.11666666666662</v>
      </c>
      <c r="J485" s="290">
        <v>382.43333333333322</v>
      </c>
      <c r="K485" s="290">
        <v>369.8</v>
      </c>
      <c r="L485" s="290">
        <v>352.8</v>
      </c>
      <c r="M485" s="290">
        <v>47.411099999999998</v>
      </c>
    </row>
    <row r="486" spans="1:13">
      <c r="A486" s="269">
        <v>476</v>
      </c>
      <c r="B486" s="246" t="s">
        <v>561</v>
      </c>
      <c r="C486" s="290">
        <v>901.6</v>
      </c>
      <c r="D486" s="290">
        <v>899.25</v>
      </c>
      <c r="E486" s="290">
        <v>895.75</v>
      </c>
      <c r="F486" s="290">
        <v>889.9</v>
      </c>
      <c r="G486" s="290">
        <v>886.4</v>
      </c>
      <c r="H486" s="290">
        <v>905.1</v>
      </c>
      <c r="I486" s="290">
        <v>908.6</v>
      </c>
      <c r="J486" s="290">
        <v>914.45</v>
      </c>
      <c r="K486" s="290">
        <v>902.75</v>
      </c>
      <c r="L486" s="290">
        <v>893.4</v>
      </c>
      <c r="M486" s="290">
        <v>2.1489999999999999E-2</v>
      </c>
    </row>
    <row r="487" spans="1:13">
      <c r="A487" s="269">
        <v>477</v>
      </c>
      <c r="B487" s="246" t="s">
        <v>562</v>
      </c>
      <c r="C487" s="290">
        <v>26.35</v>
      </c>
      <c r="D487" s="290">
        <v>26.016666666666669</v>
      </c>
      <c r="E487" s="290">
        <v>25.683333333333337</v>
      </c>
      <c r="F487" s="290">
        <v>25.016666666666669</v>
      </c>
      <c r="G487" s="290">
        <v>24.683333333333337</v>
      </c>
      <c r="H487" s="290">
        <v>26.683333333333337</v>
      </c>
      <c r="I487" s="290">
        <v>27.016666666666673</v>
      </c>
      <c r="J487" s="290">
        <v>27.683333333333337</v>
      </c>
      <c r="K487" s="290">
        <v>26.35</v>
      </c>
      <c r="L487" s="290">
        <v>25.35</v>
      </c>
      <c r="M487" s="290">
        <v>15.2601</v>
      </c>
    </row>
    <row r="488" spans="1:13">
      <c r="A488" s="269">
        <v>478</v>
      </c>
      <c r="B488" s="246" t="s">
        <v>286</v>
      </c>
      <c r="C488" s="290">
        <v>157.80000000000001</v>
      </c>
      <c r="D488" s="290">
        <v>155.96666666666667</v>
      </c>
      <c r="E488" s="290">
        <v>153.78333333333333</v>
      </c>
      <c r="F488" s="290">
        <v>149.76666666666665</v>
      </c>
      <c r="G488" s="290">
        <v>147.58333333333331</v>
      </c>
      <c r="H488" s="290">
        <v>159.98333333333335</v>
      </c>
      <c r="I488" s="290">
        <v>162.16666666666669</v>
      </c>
      <c r="J488" s="290">
        <v>166.18333333333337</v>
      </c>
      <c r="K488" s="290">
        <v>158.15</v>
      </c>
      <c r="L488" s="290">
        <v>151.94999999999999</v>
      </c>
      <c r="M488" s="290">
        <v>4.9361600000000001</v>
      </c>
    </row>
    <row r="489" spans="1:13">
      <c r="A489" s="269">
        <v>479</v>
      </c>
      <c r="B489" s="246" t="s">
        <v>564</v>
      </c>
      <c r="C489" s="290">
        <v>650.54999999999995</v>
      </c>
      <c r="D489" s="290">
        <v>633.56666666666661</v>
      </c>
      <c r="E489" s="290">
        <v>607.13333333333321</v>
      </c>
      <c r="F489" s="290">
        <v>563.71666666666658</v>
      </c>
      <c r="G489" s="290">
        <v>537.28333333333319</v>
      </c>
      <c r="H489" s="290">
        <v>676.98333333333323</v>
      </c>
      <c r="I489" s="290">
        <v>703.41666666666663</v>
      </c>
      <c r="J489" s="290">
        <v>746.83333333333326</v>
      </c>
      <c r="K489" s="290">
        <v>660</v>
      </c>
      <c r="L489" s="290">
        <v>590.15</v>
      </c>
      <c r="M489" s="290">
        <v>3.4632200000000002</v>
      </c>
    </row>
    <row r="490" spans="1:13">
      <c r="A490" s="269">
        <v>480</v>
      </c>
      <c r="B490" s="246" t="s">
        <v>199</v>
      </c>
      <c r="C490" s="290">
        <v>81.45</v>
      </c>
      <c r="D490" s="290">
        <v>82.899999999999991</v>
      </c>
      <c r="E490" s="290">
        <v>79.34999999999998</v>
      </c>
      <c r="F490" s="290">
        <v>77.249999999999986</v>
      </c>
      <c r="G490" s="290">
        <v>73.699999999999974</v>
      </c>
      <c r="H490" s="290">
        <v>84.999999999999986</v>
      </c>
      <c r="I490" s="290">
        <v>88.55</v>
      </c>
      <c r="J490" s="290">
        <v>90.649999999999991</v>
      </c>
      <c r="K490" s="290">
        <v>86.45</v>
      </c>
      <c r="L490" s="290">
        <v>80.8</v>
      </c>
      <c r="M490" s="290">
        <v>332.64776999999998</v>
      </c>
    </row>
    <row r="491" spans="1:13">
      <c r="A491" s="269">
        <v>481</v>
      </c>
      <c r="B491" s="246" t="s">
        <v>565</v>
      </c>
      <c r="C491" s="290">
        <v>1200.4000000000001</v>
      </c>
      <c r="D491" s="290">
        <v>1200.4000000000001</v>
      </c>
      <c r="E491" s="290">
        <v>1200.4000000000001</v>
      </c>
      <c r="F491" s="290">
        <v>1200.4000000000001</v>
      </c>
      <c r="G491" s="290">
        <v>1200.4000000000001</v>
      </c>
      <c r="H491" s="290">
        <v>1200.4000000000001</v>
      </c>
      <c r="I491" s="290">
        <v>1200.4000000000001</v>
      </c>
      <c r="J491" s="290">
        <v>1200.4000000000001</v>
      </c>
      <c r="K491" s="290">
        <v>1200.4000000000001</v>
      </c>
      <c r="L491" s="290">
        <v>1200.4000000000001</v>
      </c>
      <c r="M491" s="290">
        <v>5.5370000000000003E-2</v>
      </c>
    </row>
    <row r="492" spans="1:13">
      <c r="A492" s="269">
        <v>482</v>
      </c>
      <c r="B492" s="246" t="s">
        <v>285</v>
      </c>
      <c r="C492" s="290">
        <v>176.3</v>
      </c>
      <c r="D492" s="290">
        <v>179.95000000000002</v>
      </c>
      <c r="E492" s="290">
        <v>164.90000000000003</v>
      </c>
      <c r="F492" s="290">
        <v>153.50000000000003</v>
      </c>
      <c r="G492" s="290">
        <v>138.45000000000005</v>
      </c>
      <c r="H492" s="290">
        <v>191.35000000000002</v>
      </c>
      <c r="I492" s="290">
        <v>206.40000000000003</v>
      </c>
      <c r="J492" s="290">
        <v>217.8</v>
      </c>
      <c r="K492" s="290">
        <v>195</v>
      </c>
      <c r="L492" s="290">
        <v>168.55</v>
      </c>
      <c r="M492" s="290">
        <v>30.218119999999999</v>
      </c>
    </row>
    <row r="493" spans="1:13">
      <c r="A493" s="269">
        <v>483</v>
      </c>
      <c r="B493" s="246" t="s">
        <v>566</v>
      </c>
      <c r="C493" s="290">
        <v>900.15</v>
      </c>
      <c r="D493" s="290">
        <v>898.7166666666667</v>
      </c>
      <c r="E493" s="290">
        <v>873.43333333333339</v>
      </c>
      <c r="F493" s="290">
        <v>846.7166666666667</v>
      </c>
      <c r="G493" s="290">
        <v>821.43333333333339</v>
      </c>
      <c r="H493" s="290">
        <v>925.43333333333339</v>
      </c>
      <c r="I493" s="290">
        <v>950.7166666666667</v>
      </c>
      <c r="J493" s="290">
        <v>977.43333333333339</v>
      </c>
      <c r="K493" s="290">
        <v>924</v>
      </c>
      <c r="L493" s="290">
        <v>872</v>
      </c>
      <c r="M493" s="290">
        <v>1.37195</v>
      </c>
    </row>
    <row r="494" spans="1:13">
      <c r="A494" s="269">
        <v>484</v>
      </c>
      <c r="B494" s="246" t="s">
        <v>557</v>
      </c>
      <c r="C494" s="290">
        <v>236.15</v>
      </c>
      <c r="D494" s="290">
        <v>238.71666666666667</v>
      </c>
      <c r="E494" s="290">
        <v>232.43333333333334</v>
      </c>
      <c r="F494" s="290">
        <v>228.71666666666667</v>
      </c>
      <c r="G494" s="290">
        <v>222.43333333333334</v>
      </c>
      <c r="H494" s="290">
        <v>242.43333333333334</v>
      </c>
      <c r="I494" s="290">
        <v>248.7166666666667</v>
      </c>
      <c r="J494" s="290">
        <v>252.43333333333334</v>
      </c>
      <c r="K494" s="290">
        <v>245</v>
      </c>
      <c r="L494" s="290">
        <v>235</v>
      </c>
      <c r="M494" s="290">
        <v>4.0669500000000003</v>
      </c>
    </row>
    <row r="495" spans="1:13">
      <c r="A495" s="269">
        <v>485</v>
      </c>
      <c r="B495" s="246" t="s">
        <v>556</v>
      </c>
      <c r="C495" s="290">
        <v>1730.5</v>
      </c>
      <c r="D495" s="290">
        <v>1749.0999999999997</v>
      </c>
      <c r="E495" s="290">
        <v>1698.2499999999993</v>
      </c>
      <c r="F495" s="290">
        <v>1665.9999999999995</v>
      </c>
      <c r="G495" s="290">
        <v>1615.1499999999992</v>
      </c>
      <c r="H495" s="290">
        <v>1781.3499999999995</v>
      </c>
      <c r="I495" s="290">
        <v>1832.1999999999998</v>
      </c>
      <c r="J495" s="290">
        <v>1864.4499999999996</v>
      </c>
      <c r="K495" s="290">
        <v>1799.95</v>
      </c>
      <c r="L495" s="290">
        <v>1716.85</v>
      </c>
      <c r="M495" s="290">
        <v>0.15125</v>
      </c>
    </row>
    <row r="496" spans="1:13">
      <c r="A496" s="269">
        <v>486</v>
      </c>
      <c r="B496" s="246" t="s">
        <v>200</v>
      </c>
      <c r="C496" s="290">
        <v>521.4</v>
      </c>
      <c r="D496" s="290">
        <v>523.26666666666654</v>
      </c>
      <c r="E496" s="290">
        <v>515.73333333333312</v>
      </c>
      <c r="F496" s="290">
        <v>510.06666666666661</v>
      </c>
      <c r="G496" s="290">
        <v>502.53333333333319</v>
      </c>
      <c r="H496" s="290">
        <v>528.93333333333305</v>
      </c>
      <c r="I496" s="290">
        <v>536.46666666666658</v>
      </c>
      <c r="J496" s="290">
        <v>542.13333333333298</v>
      </c>
      <c r="K496" s="290">
        <v>530.79999999999995</v>
      </c>
      <c r="L496" s="290">
        <v>517.6</v>
      </c>
      <c r="M496" s="290">
        <v>19.762779999999999</v>
      </c>
    </row>
    <row r="497" spans="1:13">
      <c r="A497" s="269">
        <v>487</v>
      </c>
      <c r="B497" s="246" t="s">
        <v>558</v>
      </c>
      <c r="C497" s="290">
        <v>168.7</v>
      </c>
      <c r="D497" s="290">
        <v>171.0333333333333</v>
      </c>
      <c r="E497" s="290">
        <v>165.46666666666661</v>
      </c>
      <c r="F497" s="290">
        <v>162.23333333333332</v>
      </c>
      <c r="G497" s="290">
        <v>156.66666666666663</v>
      </c>
      <c r="H497" s="290">
        <v>174.26666666666659</v>
      </c>
      <c r="I497" s="290">
        <v>179.83333333333331</v>
      </c>
      <c r="J497" s="290">
        <v>183.06666666666658</v>
      </c>
      <c r="K497" s="290">
        <v>176.6</v>
      </c>
      <c r="L497" s="290">
        <v>167.8</v>
      </c>
      <c r="M497" s="290">
        <v>0.70265</v>
      </c>
    </row>
    <row r="498" spans="1:13">
      <c r="A498" s="269">
        <v>488</v>
      </c>
      <c r="B498" s="246" t="s">
        <v>559</v>
      </c>
      <c r="C498" s="290">
        <v>3081.55</v>
      </c>
      <c r="D498" s="290">
        <v>3119.5333333333333</v>
      </c>
      <c r="E498" s="290">
        <v>3012.0666666666666</v>
      </c>
      <c r="F498" s="290">
        <v>2942.5833333333335</v>
      </c>
      <c r="G498" s="290">
        <v>2835.1166666666668</v>
      </c>
      <c r="H498" s="290">
        <v>3189.0166666666664</v>
      </c>
      <c r="I498" s="290">
        <v>3296.4833333333327</v>
      </c>
      <c r="J498" s="290">
        <v>3365.9666666666662</v>
      </c>
      <c r="K498" s="290">
        <v>3227</v>
      </c>
      <c r="L498" s="290">
        <v>3050.05</v>
      </c>
      <c r="M498" s="290">
        <v>0.11082</v>
      </c>
    </row>
    <row r="499" spans="1:13">
      <c r="A499" s="269">
        <v>489</v>
      </c>
      <c r="B499" s="246" t="s">
        <v>563</v>
      </c>
      <c r="C499" s="290">
        <v>646.9</v>
      </c>
      <c r="D499" s="290">
        <v>647.55000000000007</v>
      </c>
      <c r="E499" s="290">
        <v>640.35000000000014</v>
      </c>
      <c r="F499" s="290">
        <v>633.80000000000007</v>
      </c>
      <c r="G499" s="290">
        <v>626.60000000000014</v>
      </c>
      <c r="H499" s="290">
        <v>654.10000000000014</v>
      </c>
      <c r="I499" s="290">
        <v>661.30000000000018</v>
      </c>
      <c r="J499" s="290">
        <v>667.85000000000014</v>
      </c>
      <c r="K499" s="290">
        <v>654.75</v>
      </c>
      <c r="L499" s="290">
        <v>641</v>
      </c>
      <c r="M499" s="290">
        <v>0.18035999999999999</v>
      </c>
    </row>
    <row r="500" spans="1:13">
      <c r="A500" s="269">
        <v>490</v>
      </c>
      <c r="B500" s="246" t="s">
        <v>560</v>
      </c>
      <c r="C500" s="290">
        <v>109.35</v>
      </c>
      <c r="D500" s="290">
        <v>109.34999999999998</v>
      </c>
      <c r="E500" s="290">
        <v>109.34999999999997</v>
      </c>
      <c r="F500" s="290">
        <v>109.34999999999998</v>
      </c>
      <c r="G500" s="290">
        <v>109.34999999999997</v>
      </c>
      <c r="H500" s="290">
        <v>109.34999999999997</v>
      </c>
      <c r="I500" s="290">
        <v>109.35</v>
      </c>
      <c r="J500" s="290">
        <v>109.34999999999997</v>
      </c>
      <c r="K500" s="290">
        <v>109.35</v>
      </c>
      <c r="L500" s="290">
        <v>109.35</v>
      </c>
      <c r="M500" s="290">
        <v>0.20080999999999999</v>
      </c>
    </row>
    <row r="501" spans="1:13">
      <c r="A501" s="269">
        <v>491</v>
      </c>
      <c r="B501" s="246" t="s">
        <v>567</v>
      </c>
      <c r="C501" s="290">
        <v>6317.7</v>
      </c>
      <c r="D501" s="290">
        <v>6331.2333333333336</v>
      </c>
      <c r="E501" s="290">
        <v>6267.4666666666672</v>
      </c>
      <c r="F501" s="290">
        <v>6217.2333333333336</v>
      </c>
      <c r="G501" s="290">
        <v>6153.4666666666672</v>
      </c>
      <c r="H501" s="290">
        <v>6381.4666666666672</v>
      </c>
      <c r="I501" s="290">
        <v>6445.2333333333336</v>
      </c>
      <c r="J501" s="290">
        <v>6495.4666666666672</v>
      </c>
      <c r="K501" s="290">
        <v>6395</v>
      </c>
      <c r="L501" s="290">
        <v>6281</v>
      </c>
      <c r="M501" s="290">
        <v>7.1400000000000005E-2</v>
      </c>
    </row>
    <row r="502" spans="1:13">
      <c r="A502" s="269">
        <v>492</v>
      </c>
      <c r="B502" s="246" t="s">
        <v>568</v>
      </c>
      <c r="C502" s="290">
        <v>70.55</v>
      </c>
      <c r="D502" s="290">
        <v>69.883333333333326</v>
      </c>
      <c r="E502" s="290">
        <v>68.666666666666657</v>
      </c>
      <c r="F502" s="290">
        <v>66.783333333333331</v>
      </c>
      <c r="G502" s="290">
        <v>65.566666666666663</v>
      </c>
      <c r="H502" s="290">
        <v>71.766666666666652</v>
      </c>
      <c r="I502" s="290">
        <v>72.98333333333332</v>
      </c>
      <c r="J502" s="290">
        <v>74.866666666666646</v>
      </c>
      <c r="K502" s="290">
        <v>71.099999999999994</v>
      </c>
      <c r="L502" s="290">
        <v>68</v>
      </c>
      <c r="M502" s="290">
        <v>20.238869999999999</v>
      </c>
    </row>
    <row r="503" spans="1:13">
      <c r="A503" s="269">
        <v>493</v>
      </c>
      <c r="B503" s="246" t="s">
        <v>569</v>
      </c>
      <c r="C503" s="290">
        <v>31</v>
      </c>
      <c r="D503" s="290">
        <v>30.066666666666666</v>
      </c>
      <c r="E503" s="290">
        <v>29.133333333333333</v>
      </c>
      <c r="F503" s="290">
        <v>27.266666666666666</v>
      </c>
      <c r="G503" s="290">
        <v>26.333333333333332</v>
      </c>
      <c r="H503" s="290">
        <v>31.933333333333334</v>
      </c>
      <c r="I503" s="290">
        <v>32.86666666666666</v>
      </c>
      <c r="J503" s="290">
        <v>34.733333333333334</v>
      </c>
      <c r="K503" s="290">
        <v>31</v>
      </c>
      <c r="L503" s="290">
        <v>28.2</v>
      </c>
      <c r="M503" s="290">
        <v>15.75479</v>
      </c>
    </row>
    <row r="504" spans="1:13">
      <c r="A504" s="269">
        <v>494</v>
      </c>
      <c r="B504" s="246" t="s">
        <v>2853</v>
      </c>
      <c r="C504" s="290">
        <v>316</v>
      </c>
      <c r="D504" s="290">
        <v>320.28333333333336</v>
      </c>
      <c r="E504" s="290">
        <v>304.56666666666672</v>
      </c>
      <c r="F504" s="290">
        <v>293.13333333333338</v>
      </c>
      <c r="G504" s="290">
        <v>277.41666666666674</v>
      </c>
      <c r="H504" s="290">
        <v>331.7166666666667</v>
      </c>
      <c r="I504" s="290">
        <v>347.43333333333328</v>
      </c>
      <c r="J504" s="290">
        <v>358.86666666666667</v>
      </c>
      <c r="K504" s="290">
        <v>336</v>
      </c>
      <c r="L504" s="290">
        <v>308.85000000000002</v>
      </c>
      <c r="M504" s="290">
        <v>3.22024</v>
      </c>
    </row>
    <row r="505" spans="1:13">
      <c r="A505" s="269">
        <v>495</v>
      </c>
      <c r="B505" s="246" t="s">
        <v>570</v>
      </c>
      <c r="C505" s="290">
        <v>1930.75</v>
      </c>
      <c r="D505" s="290">
        <v>1939.6499999999999</v>
      </c>
      <c r="E505" s="290">
        <v>1871.3999999999996</v>
      </c>
      <c r="F505" s="290">
        <v>1812.0499999999997</v>
      </c>
      <c r="G505" s="290">
        <v>1743.7999999999995</v>
      </c>
      <c r="H505" s="290">
        <v>1998.9999999999998</v>
      </c>
      <c r="I505" s="290">
        <v>2067.25</v>
      </c>
      <c r="J505" s="290">
        <v>2126.6</v>
      </c>
      <c r="K505" s="290">
        <v>2007.9</v>
      </c>
      <c r="L505" s="290">
        <v>1880.3</v>
      </c>
      <c r="M505" s="290">
        <v>1.84944</v>
      </c>
    </row>
    <row r="506" spans="1:13">
      <c r="A506" s="269">
        <v>496</v>
      </c>
      <c r="B506" s="246" t="s">
        <v>201</v>
      </c>
      <c r="C506" s="290">
        <v>181.1</v>
      </c>
      <c r="D506" s="290">
        <v>183.41666666666666</v>
      </c>
      <c r="E506" s="290">
        <v>177.83333333333331</v>
      </c>
      <c r="F506" s="290">
        <v>174.56666666666666</v>
      </c>
      <c r="G506" s="290">
        <v>168.98333333333332</v>
      </c>
      <c r="H506" s="290">
        <v>186.68333333333331</v>
      </c>
      <c r="I506" s="290">
        <v>192.26666666666662</v>
      </c>
      <c r="J506" s="290">
        <v>195.5333333333333</v>
      </c>
      <c r="K506" s="290">
        <v>189</v>
      </c>
      <c r="L506" s="290">
        <v>180.15</v>
      </c>
      <c r="M506" s="290">
        <v>81.016630000000006</v>
      </c>
    </row>
    <row r="507" spans="1:13">
      <c r="A507" s="269">
        <v>497</v>
      </c>
      <c r="B507" s="246" t="s">
        <v>571</v>
      </c>
      <c r="C507" s="290">
        <v>263.89999999999998</v>
      </c>
      <c r="D507" s="290">
        <v>266.3</v>
      </c>
      <c r="E507" s="290">
        <v>257.60000000000002</v>
      </c>
      <c r="F507" s="290">
        <v>251.3</v>
      </c>
      <c r="G507" s="290">
        <v>242.60000000000002</v>
      </c>
      <c r="H507" s="290">
        <v>272.60000000000002</v>
      </c>
      <c r="I507" s="290">
        <v>281.29999999999995</v>
      </c>
      <c r="J507" s="290">
        <v>287.60000000000002</v>
      </c>
      <c r="K507" s="290">
        <v>275</v>
      </c>
      <c r="L507" s="290">
        <v>260</v>
      </c>
      <c r="M507" s="290">
        <v>3.7006800000000002</v>
      </c>
    </row>
    <row r="508" spans="1:13">
      <c r="A508" s="269">
        <v>498</v>
      </c>
      <c r="B508" s="246" t="s">
        <v>202</v>
      </c>
      <c r="C508" s="290">
        <v>29.45</v>
      </c>
      <c r="D508" s="290">
        <v>28.216666666666669</v>
      </c>
      <c r="E508" s="290">
        <v>26.333333333333336</v>
      </c>
      <c r="F508" s="290">
        <v>23.216666666666669</v>
      </c>
      <c r="G508" s="290">
        <v>21.333333333333336</v>
      </c>
      <c r="H508" s="290">
        <v>31.333333333333336</v>
      </c>
      <c r="I508" s="290">
        <v>33.216666666666669</v>
      </c>
      <c r="J508" s="290">
        <v>36.333333333333336</v>
      </c>
      <c r="K508" s="290">
        <v>30.1</v>
      </c>
      <c r="L508" s="290">
        <v>25.1</v>
      </c>
      <c r="M508" s="290">
        <v>1149.7737299999999</v>
      </c>
    </row>
    <row r="509" spans="1:13">
      <c r="A509" s="269">
        <v>499</v>
      </c>
      <c r="B509" s="246" t="s">
        <v>203</v>
      </c>
      <c r="C509" s="290">
        <v>140.65</v>
      </c>
      <c r="D509" s="290">
        <v>142.66666666666666</v>
      </c>
      <c r="E509" s="290">
        <v>135.58333333333331</v>
      </c>
      <c r="F509" s="290">
        <v>130.51666666666665</v>
      </c>
      <c r="G509" s="290">
        <v>123.43333333333331</v>
      </c>
      <c r="H509" s="290">
        <v>147.73333333333332</v>
      </c>
      <c r="I509" s="290">
        <v>154.81666666666663</v>
      </c>
      <c r="J509" s="290">
        <v>159.88333333333333</v>
      </c>
      <c r="K509" s="290">
        <v>149.75</v>
      </c>
      <c r="L509" s="290">
        <v>137.6</v>
      </c>
      <c r="M509" s="290">
        <v>233.16256999999999</v>
      </c>
    </row>
    <row r="510" spans="1:13">
      <c r="A510" s="269">
        <v>500</v>
      </c>
      <c r="B510" s="246" t="s">
        <v>572</v>
      </c>
      <c r="C510" s="290">
        <v>95.8</v>
      </c>
      <c r="D510" s="290">
        <v>96.899999999999991</v>
      </c>
      <c r="E510" s="290">
        <v>94.399999999999977</v>
      </c>
      <c r="F510" s="290">
        <v>92.999999999999986</v>
      </c>
      <c r="G510" s="290">
        <v>90.499999999999972</v>
      </c>
      <c r="H510" s="290">
        <v>98.299999999999983</v>
      </c>
      <c r="I510" s="290">
        <v>100.80000000000001</v>
      </c>
      <c r="J510" s="290">
        <v>102.19999999999999</v>
      </c>
      <c r="K510" s="290">
        <v>99.4</v>
      </c>
      <c r="L510" s="290">
        <v>95.5</v>
      </c>
      <c r="M510" s="290">
        <v>0.57540000000000002</v>
      </c>
    </row>
    <row r="511" spans="1:13">
      <c r="A511" s="269">
        <v>501</v>
      </c>
      <c r="B511" s="246" t="s">
        <v>573</v>
      </c>
      <c r="C511" s="290">
        <v>1319.35</v>
      </c>
      <c r="D511" s="290">
        <v>1332.7666666666667</v>
      </c>
      <c r="E511" s="290">
        <v>1301.5333333333333</v>
      </c>
      <c r="F511" s="290">
        <v>1283.7166666666667</v>
      </c>
      <c r="G511" s="290">
        <v>1252.4833333333333</v>
      </c>
      <c r="H511" s="290">
        <v>1350.5833333333333</v>
      </c>
      <c r="I511" s="290">
        <v>1381.8166666666664</v>
      </c>
      <c r="J511" s="290">
        <v>1399.6333333333332</v>
      </c>
      <c r="K511" s="290">
        <v>1364</v>
      </c>
      <c r="L511" s="290">
        <v>1314.95</v>
      </c>
      <c r="M511" s="290">
        <v>0.25957999999999998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G24" sqref="G24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06"/>
      <c r="B5" s="506"/>
      <c r="C5" s="507"/>
      <c r="D5" s="507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08" t="s">
        <v>575</v>
      </c>
      <c r="C7" s="508"/>
      <c r="D7" s="263">
        <f>Main!B10</f>
        <v>43942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43941</v>
      </c>
      <c r="B10" s="268">
        <v>511463</v>
      </c>
      <c r="C10" s="269" t="s">
        <v>3753</v>
      </c>
      <c r="D10" s="269" t="s">
        <v>3754</v>
      </c>
      <c r="E10" s="269" t="s">
        <v>584</v>
      </c>
      <c r="F10" s="389">
        <v>4879</v>
      </c>
      <c r="G10" s="268">
        <v>14.84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43941</v>
      </c>
      <c r="B11" s="268">
        <v>511463</v>
      </c>
      <c r="C11" s="269" t="s">
        <v>3753</v>
      </c>
      <c r="D11" s="269" t="s">
        <v>3754</v>
      </c>
      <c r="E11" s="269" t="s">
        <v>585</v>
      </c>
      <c r="F11" s="389">
        <v>43554</v>
      </c>
      <c r="G11" s="268">
        <v>14.15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43941</v>
      </c>
      <c r="B12" s="268">
        <v>524506</v>
      </c>
      <c r="C12" s="269" t="s">
        <v>3771</v>
      </c>
      <c r="D12" s="269" t="s">
        <v>3772</v>
      </c>
      <c r="E12" s="269" t="s">
        <v>584</v>
      </c>
      <c r="F12" s="389">
        <v>20000</v>
      </c>
      <c r="G12" s="268">
        <v>164.95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43941</v>
      </c>
      <c r="B13" s="268">
        <v>543193</v>
      </c>
      <c r="C13" s="269" t="s">
        <v>3706</v>
      </c>
      <c r="D13" s="269" t="s">
        <v>3755</v>
      </c>
      <c r="E13" s="269" t="s">
        <v>585</v>
      </c>
      <c r="F13" s="389">
        <v>30000</v>
      </c>
      <c r="G13" s="268">
        <v>22.25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43941</v>
      </c>
      <c r="B14" s="268">
        <v>541627</v>
      </c>
      <c r="C14" s="269" t="s">
        <v>3773</v>
      </c>
      <c r="D14" s="269" t="s">
        <v>3774</v>
      </c>
      <c r="E14" s="269" t="s">
        <v>584</v>
      </c>
      <c r="F14" s="389">
        <v>30000</v>
      </c>
      <c r="G14" s="268">
        <v>15.05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43941</v>
      </c>
      <c r="B15" s="268">
        <v>541627</v>
      </c>
      <c r="C15" s="269" t="s">
        <v>3773</v>
      </c>
      <c r="D15" s="269" t="s">
        <v>3775</v>
      </c>
      <c r="E15" s="269" t="s">
        <v>585</v>
      </c>
      <c r="F15" s="389">
        <v>53200</v>
      </c>
      <c r="G15" s="268">
        <v>15.05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43941</v>
      </c>
      <c r="B16" s="268">
        <v>531952</v>
      </c>
      <c r="C16" s="269" t="s">
        <v>3735</v>
      </c>
      <c r="D16" s="269" t="s">
        <v>3736</v>
      </c>
      <c r="E16" s="269" t="s">
        <v>584</v>
      </c>
      <c r="F16" s="389">
        <v>3776</v>
      </c>
      <c r="G16" s="268">
        <v>30.39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43941</v>
      </c>
      <c r="B17" s="268">
        <v>531952</v>
      </c>
      <c r="C17" s="269" t="s">
        <v>3735</v>
      </c>
      <c r="D17" s="269" t="s">
        <v>3736</v>
      </c>
      <c r="E17" s="269" t="s">
        <v>585</v>
      </c>
      <c r="F17" s="389">
        <v>66602</v>
      </c>
      <c r="G17" s="268">
        <v>30.64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43941</v>
      </c>
      <c r="B18" s="268">
        <v>531952</v>
      </c>
      <c r="C18" s="269" t="s">
        <v>3735</v>
      </c>
      <c r="D18" s="269" t="s">
        <v>3756</v>
      </c>
      <c r="E18" s="269" t="s">
        <v>584</v>
      </c>
      <c r="F18" s="389">
        <v>65000</v>
      </c>
      <c r="G18" s="268">
        <v>30.66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43941</v>
      </c>
      <c r="B19" s="268">
        <v>543171</v>
      </c>
      <c r="C19" s="269" t="s">
        <v>3757</v>
      </c>
      <c r="D19" s="269" t="s">
        <v>3737</v>
      </c>
      <c r="E19" s="269" t="s">
        <v>585</v>
      </c>
      <c r="F19" s="389">
        <v>24000</v>
      </c>
      <c r="G19" s="268">
        <v>34.75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43941</v>
      </c>
      <c r="B20" s="268">
        <v>543171</v>
      </c>
      <c r="C20" s="269" t="s">
        <v>3757</v>
      </c>
      <c r="D20" s="269" t="s">
        <v>3776</v>
      </c>
      <c r="E20" s="269" t="s">
        <v>584</v>
      </c>
      <c r="F20" s="389">
        <v>24000</v>
      </c>
      <c r="G20" s="268">
        <v>34.75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43941</v>
      </c>
      <c r="B21" s="268">
        <v>513472</v>
      </c>
      <c r="C21" s="269" t="s">
        <v>3777</v>
      </c>
      <c r="D21" s="269" t="s">
        <v>3778</v>
      </c>
      <c r="E21" s="269" t="s">
        <v>585</v>
      </c>
      <c r="F21" s="389">
        <v>92348</v>
      </c>
      <c r="G21" s="268">
        <v>24</v>
      </c>
      <c r="H21" s="346" t="s">
        <v>315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43941</v>
      </c>
      <c r="B22" s="268">
        <v>539402</v>
      </c>
      <c r="C22" s="269" t="s">
        <v>3779</v>
      </c>
      <c r="D22" s="269" t="s">
        <v>3780</v>
      </c>
      <c r="E22" s="269" t="s">
        <v>584</v>
      </c>
      <c r="F22" s="389">
        <v>40000</v>
      </c>
      <c r="G22" s="268">
        <v>14</v>
      </c>
      <c r="H22" s="346" t="s">
        <v>315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43941</v>
      </c>
      <c r="B23" s="268">
        <v>539402</v>
      </c>
      <c r="C23" s="269" t="s">
        <v>3779</v>
      </c>
      <c r="D23" s="269" t="s">
        <v>3781</v>
      </c>
      <c r="E23" s="269" t="s">
        <v>585</v>
      </c>
      <c r="F23" s="389">
        <v>40000</v>
      </c>
      <c r="G23" s="268">
        <v>14</v>
      </c>
      <c r="H23" s="346" t="s">
        <v>315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43941</v>
      </c>
      <c r="B24" s="268">
        <v>531518</v>
      </c>
      <c r="C24" s="269" t="s">
        <v>2797</v>
      </c>
      <c r="D24" s="269" t="s">
        <v>3782</v>
      </c>
      <c r="E24" s="269" t="s">
        <v>585</v>
      </c>
      <c r="F24" s="389">
        <v>3736235</v>
      </c>
      <c r="G24" s="268">
        <v>4.6500000000000004</v>
      </c>
      <c r="H24" s="346" t="s">
        <v>315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43941</v>
      </c>
      <c r="B25" s="268">
        <v>531518</v>
      </c>
      <c r="C25" s="269" t="s">
        <v>2797</v>
      </c>
      <c r="D25" s="269" t="s">
        <v>3761</v>
      </c>
      <c r="E25" s="269" t="s">
        <v>584</v>
      </c>
      <c r="F25" s="389">
        <v>3143887</v>
      </c>
      <c r="G25" s="268">
        <v>4.5199999999999996</v>
      </c>
      <c r="H25" s="346" t="s">
        <v>315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43941</v>
      </c>
      <c r="B26" s="268">
        <v>531518</v>
      </c>
      <c r="C26" s="269" t="s">
        <v>2797</v>
      </c>
      <c r="D26" s="269" t="s">
        <v>3761</v>
      </c>
      <c r="E26" s="269" t="s">
        <v>585</v>
      </c>
      <c r="F26" s="389">
        <v>1219789</v>
      </c>
      <c r="G26" s="268">
        <v>4.6900000000000004</v>
      </c>
      <c r="H26" s="346" t="s">
        <v>315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43941</v>
      </c>
      <c r="B27" s="268" t="s">
        <v>879</v>
      </c>
      <c r="C27" s="269" t="s">
        <v>3783</v>
      </c>
      <c r="D27" s="269" t="s">
        <v>3784</v>
      </c>
      <c r="E27" s="269" t="s">
        <v>584</v>
      </c>
      <c r="F27" s="389">
        <v>50000</v>
      </c>
      <c r="G27" s="268">
        <v>197.42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43941</v>
      </c>
      <c r="B28" s="268" t="s">
        <v>3785</v>
      </c>
      <c r="C28" s="269" t="s">
        <v>3786</v>
      </c>
      <c r="D28" s="269" t="s">
        <v>3787</v>
      </c>
      <c r="E28" s="269" t="s">
        <v>584</v>
      </c>
      <c r="F28" s="389">
        <v>80000</v>
      </c>
      <c r="G28" s="268">
        <v>6.35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43941</v>
      </c>
      <c r="B29" s="268" t="s">
        <v>1055</v>
      </c>
      <c r="C29" s="269" t="s">
        <v>3788</v>
      </c>
      <c r="D29" s="269" t="s">
        <v>3789</v>
      </c>
      <c r="E29" s="269" t="s">
        <v>584</v>
      </c>
      <c r="F29" s="389">
        <v>1348836</v>
      </c>
      <c r="G29" s="268">
        <v>0.6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43941</v>
      </c>
      <c r="B30" s="268" t="s">
        <v>97</v>
      </c>
      <c r="C30" s="269" t="s">
        <v>3790</v>
      </c>
      <c r="D30" s="269" t="s">
        <v>3619</v>
      </c>
      <c r="E30" s="269" t="s">
        <v>584</v>
      </c>
      <c r="F30" s="389">
        <v>2221852</v>
      </c>
      <c r="G30" s="268">
        <v>53.87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43941</v>
      </c>
      <c r="B31" s="268" t="s">
        <v>118</v>
      </c>
      <c r="C31" s="269" t="s">
        <v>3657</v>
      </c>
      <c r="D31" s="269" t="s">
        <v>3619</v>
      </c>
      <c r="E31" s="269" t="s">
        <v>584</v>
      </c>
      <c r="F31" s="389">
        <v>3321246</v>
      </c>
      <c r="G31" s="268">
        <v>128.91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43941</v>
      </c>
      <c r="B32" s="268" t="s">
        <v>118</v>
      </c>
      <c r="C32" s="269" t="s">
        <v>3657</v>
      </c>
      <c r="D32" s="269" t="s">
        <v>3791</v>
      </c>
      <c r="E32" s="269" t="s">
        <v>584</v>
      </c>
      <c r="F32" s="389">
        <v>2250782</v>
      </c>
      <c r="G32" s="268">
        <v>129.37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43941</v>
      </c>
      <c r="B33" s="268" t="s">
        <v>133</v>
      </c>
      <c r="C33" s="269" t="s">
        <v>3658</v>
      </c>
      <c r="D33" s="269" t="s">
        <v>3792</v>
      </c>
      <c r="E33" s="269" t="s">
        <v>584</v>
      </c>
      <c r="F33" s="389">
        <v>423047</v>
      </c>
      <c r="G33" s="268">
        <v>357.03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43941</v>
      </c>
      <c r="B34" s="268" t="s">
        <v>153</v>
      </c>
      <c r="C34" s="269" t="s">
        <v>3593</v>
      </c>
      <c r="D34" s="269" t="s">
        <v>3619</v>
      </c>
      <c r="E34" s="269" t="s">
        <v>584</v>
      </c>
      <c r="F34" s="389">
        <v>3967722</v>
      </c>
      <c r="G34" s="268">
        <v>28.64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43941</v>
      </c>
      <c r="B35" s="268" t="s">
        <v>153</v>
      </c>
      <c r="C35" s="269" t="s">
        <v>3593</v>
      </c>
      <c r="D35" s="269" t="s">
        <v>3659</v>
      </c>
      <c r="E35" s="269" t="s">
        <v>584</v>
      </c>
      <c r="F35" s="389">
        <v>3158129</v>
      </c>
      <c r="G35" s="268">
        <v>28.62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43941</v>
      </c>
      <c r="B36" s="268" t="s">
        <v>506</v>
      </c>
      <c r="C36" s="269" t="s">
        <v>3758</v>
      </c>
      <c r="D36" s="269" t="s">
        <v>3793</v>
      </c>
      <c r="E36" s="269" t="s">
        <v>584</v>
      </c>
      <c r="F36" s="389">
        <v>1300000</v>
      </c>
      <c r="G36" s="268">
        <v>5.25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43941</v>
      </c>
      <c r="B37" s="268" t="s">
        <v>2322</v>
      </c>
      <c r="C37" s="269" t="s">
        <v>3760</v>
      </c>
      <c r="D37" s="269" t="s">
        <v>3761</v>
      </c>
      <c r="E37" s="269" t="s">
        <v>584</v>
      </c>
      <c r="F37" s="389">
        <v>10317014</v>
      </c>
      <c r="G37" s="268">
        <v>0.75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43941</v>
      </c>
      <c r="B38" s="268" t="s">
        <v>525</v>
      </c>
      <c r="C38" s="269" t="s">
        <v>3794</v>
      </c>
      <c r="D38" s="269" t="s">
        <v>3759</v>
      </c>
      <c r="E38" s="269" t="s">
        <v>584</v>
      </c>
      <c r="F38" s="389">
        <v>9370025</v>
      </c>
      <c r="G38" s="268">
        <v>6.14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43941</v>
      </c>
      <c r="B39" s="268" t="s">
        <v>195</v>
      </c>
      <c r="C39" s="269" t="s">
        <v>3762</v>
      </c>
      <c r="D39" s="269" t="s">
        <v>3791</v>
      </c>
      <c r="E39" s="269" t="s">
        <v>584</v>
      </c>
      <c r="F39" s="389">
        <v>632503</v>
      </c>
      <c r="G39" s="268">
        <v>186.71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43941</v>
      </c>
      <c r="B40" s="268" t="s">
        <v>3785</v>
      </c>
      <c r="C40" s="269" t="s">
        <v>3786</v>
      </c>
      <c r="D40" s="269" t="s">
        <v>3795</v>
      </c>
      <c r="E40" s="269" t="s">
        <v>585</v>
      </c>
      <c r="F40" s="389">
        <v>40000</v>
      </c>
      <c r="G40" s="268">
        <v>6.35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43941</v>
      </c>
      <c r="B41" s="268" t="s">
        <v>3785</v>
      </c>
      <c r="C41" s="269" t="s">
        <v>3786</v>
      </c>
      <c r="D41" s="269" t="s">
        <v>3796</v>
      </c>
      <c r="E41" s="269" t="s">
        <v>585</v>
      </c>
      <c r="F41" s="389">
        <v>48000</v>
      </c>
      <c r="G41" s="268">
        <v>6.35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43941</v>
      </c>
      <c r="B42" s="268" t="s">
        <v>1055</v>
      </c>
      <c r="C42" s="269" t="s">
        <v>3788</v>
      </c>
      <c r="D42" s="269" t="s">
        <v>3797</v>
      </c>
      <c r="E42" s="269" t="s">
        <v>585</v>
      </c>
      <c r="F42" s="389">
        <v>2958402</v>
      </c>
      <c r="G42" s="268">
        <v>0.6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43941</v>
      </c>
      <c r="B43" s="268" t="s">
        <v>1055</v>
      </c>
      <c r="C43" s="269" t="s">
        <v>3788</v>
      </c>
      <c r="D43" s="269" t="s">
        <v>3789</v>
      </c>
      <c r="E43" s="269" t="s">
        <v>585</v>
      </c>
      <c r="F43" s="389">
        <v>1035085</v>
      </c>
      <c r="G43" s="268">
        <v>0.6</v>
      </c>
      <c r="H43" s="346" t="s">
        <v>2954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43941</v>
      </c>
      <c r="B44" s="268" t="s">
        <v>97</v>
      </c>
      <c r="C44" s="269" t="s">
        <v>3790</v>
      </c>
      <c r="D44" s="269" t="s">
        <v>3619</v>
      </c>
      <c r="E44" s="269" t="s">
        <v>585</v>
      </c>
      <c r="F44" s="389">
        <v>2221852</v>
      </c>
      <c r="G44" s="268">
        <v>53.89</v>
      </c>
      <c r="H44" s="346" t="s">
        <v>2954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43941</v>
      </c>
      <c r="B45" s="268" t="s">
        <v>118</v>
      </c>
      <c r="C45" s="269" t="s">
        <v>3657</v>
      </c>
      <c r="D45" s="269" t="s">
        <v>3791</v>
      </c>
      <c r="E45" s="269" t="s">
        <v>585</v>
      </c>
      <c r="F45" s="389">
        <v>2298782</v>
      </c>
      <c r="G45" s="268">
        <v>129.35</v>
      </c>
      <c r="H45" s="346" t="s">
        <v>2954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43941</v>
      </c>
      <c r="B46" s="268" t="s">
        <v>118</v>
      </c>
      <c r="C46" s="269" t="s">
        <v>3657</v>
      </c>
      <c r="D46" s="269" t="s">
        <v>3619</v>
      </c>
      <c r="E46" s="269" t="s">
        <v>585</v>
      </c>
      <c r="F46" s="389">
        <v>3223365</v>
      </c>
      <c r="G46" s="268">
        <v>128.77000000000001</v>
      </c>
      <c r="H46" s="346" t="s">
        <v>2954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43941</v>
      </c>
      <c r="B47" s="268" t="s">
        <v>133</v>
      </c>
      <c r="C47" s="269" t="s">
        <v>3658</v>
      </c>
      <c r="D47" s="269" t="s">
        <v>3792</v>
      </c>
      <c r="E47" s="269" t="s">
        <v>585</v>
      </c>
      <c r="F47" s="389">
        <v>423047</v>
      </c>
      <c r="G47" s="268">
        <v>358.18</v>
      </c>
      <c r="H47" s="346" t="s">
        <v>2954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43941</v>
      </c>
      <c r="B48" s="268" t="s">
        <v>3798</v>
      </c>
      <c r="C48" s="269" t="s">
        <v>3799</v>
      </c>
      <c r="D48" s="269" t="s">
        <v>3800</v>
      </c>
      <c r="E48" s="269" t="s">
        <v>585</v>
      </c>
      <c r="F48" s="389">
        <v>93600</v>
      </c>
      <c r="G48" s="268">
        <v>12.03</v>
      </c>
      <c r="H48" s="346" t="s">
        <v>2954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43941</v>
      </c>
      <c r="B49" s="268" t="s">
        <v>153</v>
      </c>
      <c r="C49" s="269" t="s">
        <v>3593</v>
      </c>
      <c r="D49" s="269" t="s">
        <v>3619</v>
      </c>
      <c r="E49" s="269" t="s">
        <v>585</v>
      </c>
      <c r="F49" s="389">
        <v>3860184</v>
      </c>
      <c r="G49" s="268">
        <v>28.59</v>
      </c>
      <c r="H49" s="346" t="s">
        <v>2954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43941</v>
      </c>
      <c r="B50" s="268" t="s">
        <v>153</v>
      </c>
      <c r="C50" s="269" t="s">
        <v>3593</v>
      </c>
      <c r="D50" s="269" t="s">
        <v>3659</v>
      </c>
      <c r="E50" s="269" t="s">
        <v>585</v>
      </c>
      <c r="F50" s="389">
        <v>3158129</v>
      </c>
      <c r="G50" s="268">
        <v>28.59</v>
      </c>
      <c r="H50" s="346" t="s">
        <v>2954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43941</v>
      </c>
      <c r="B51" s="268" t="s">
        <v>506</v>
      </c>
      <c r="C51" s="269" t="s">
        <v>3758</v>
      </c>
      <c r="D51" s="269" t="s">
        <v>3793</v>
      </c>
      <c r="E51" s="269" t="s">
        <v>585</v>
      </c>
      <c r="F51" s="389">
        <v>216400</v>
      </c>
      <c r="G51" s="268">
        <v>4.95</v>
      </c>
      <c r="H51" s="346" t="s">
        <v>2954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43941</v>
      </c>
      <c r="B52" s="268" t="s">
        <v>2322</v>
      </c>
      <c r="C52" s="269" t="s">
        <v>3760</v>
      </c>
      <c r="D52" s="269" t="s">
        <v>3761</v>
      </c>
      <c r="E52" s="269" t="s">
        <v>585</v>
      </c>
      <c r="F52" s="389">
        <v>5000000</v>
      </c>
      <c r="G52" s="268">
        <v>0.8</v>
      </c>
      <c r="H52" s="346" t="s">
        <v>2954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43941</v>
      </c>
      <c r="B53" s="268" t="s">
        <v>2322</v>
      </c>
      <c r="C53" s="269" t="s">
        <v>3760</v>
      </c>
      <c r="D53" s="269" t="s">
        <v>3763</v>
      </c>
      <c r="E53" s="269" t="s">
        <v>585</v>
      </c>
      <c r="F53" s="389">
        <v>14944844</v>
      </c>
      <c r="G53" s="268">
        <v>0.75</v>
      </c>
      <c r="H53" s="346" t="s">
        <v>2954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43941</v>
      </c>
      <c r="B54" s="268" t="s">
        <v>3339</v>
      </c>
      <c r="C54" s="269" t="s">
        <v>3801</v>
      </c>
      <c r="D54" s="269" t="s">
        <v>3802</v>
      </c>
      <c r="E54" s="269" t="s">
        <v>585</v>
      </c>
      <c r="F54" s="389">
        <v>9122000</v>
      </c>
      <c r="G54" s="268">
        <v>1.33</v>
      </c>
      <c r="H54" s="346" t="s">
        <v>2954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43941</v>
      </c>
      <c r="B55" s="268" t="s">
        <v>525</v>
      </c>
      <c r="C55" s="269" t="s">
        <v>3794</v>
      </c>
      <c r="D55" s="269" t="s">
        <v>3759</v>
      </c>
      <c r="E55" s="269" t="s">
        <v>585</v>
      </c>
      <c r="F55" s="389">
        <v>8835174</v>
      </c>
      <c r="G55" s="268">
        <v>6.17</v>
      </c>
      <c r="H55" s="346" t="s">
        <v>2954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43941</v>
      </c>
      <c r="B56" s="268" t="s">
        <v>195</v>
      </c>
      <c r="C56" s="269" t="s">
        <v>3762</v>
      </c>
      <c r="D56" s="269" t="s">
        <v>3791</v>
      </c>
      <c r="E56" s="269" t="s">
        <v>585</v>
      </c>
      <c r="F56" s="389">
        <v>632503</v>
      </c>
      <c r="G56" s="268">
        <v>186.81</v>
      </c>
      <c r="H56" s="346" t="s">
        <v>2954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7"/>
  <sheetViews>
    <sheetView zoomScale="85" zoomScaleNormal="85" workbookViewId="0">
      <selection activeCell="I19" sqref="I1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3563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43942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46">
        <v>1</v>
      </c>
      <c r="B10" s="441">
        <v>43917</v>
      </c>
      <c r="C10" s="447"/>
      <c r="D10" s="398" t="s">
        <v>196</v>
      </c>
      <c r="E10" s="448" t="s">
        <v>602</v>
      </c>
      <c r="F10" s="448">
        <v>3175</v>
      </c>
      <c r="G10" s="449">
        <v>2940</v>
      </c>
      <c r="H10" s="448">
        <v>3295</v>
      </c>
      <c r="I10" s="450" t="s">
        <v>3557</v>
      </c>
      <c r="J10" s="65" t="s">
        <v>3610</v>
      </c>
      <c r="K10" s="65">
        <f t="shared" ref="K10" si="0">H10-F10</f>
        <v>120</v>
      </c>
      <c r="L10" s="399">
        <f t="shared" ref="L10" si="1">K10/F10</f>
        <v>3.7795275590551181E-2</v>
      </c>
      <c r="M10" s="65" t="s">
        <v>601</v>
      </c>
      <c r="N10" s="451">
        <v>43928</v>
      </c>
      <c r="O10" s="450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46">
        <v>2</v>
      </c>
      <c r="B11" s="441">
        <v>43921</v>
      </c>
      <c r="C11" s="447"/>
      <c r="D11" s="398" t="s">
        <v>203</v>
      </c>
      <c r="E11" s="448" t="s">
        <v>602</v>
      </c>
      <c r="F11" s="448">
        <v>125.5</v>
      </c>
      <c r="G11" s="449">
        <v>118</v>
      </c>
      <c r="H11" s="448">
        <v>132</v>
      </c>
      <c r="I11" s="450" t="s">
        <v>757</v>
      </c>
      <c r="J11" s="65" t="s">
        <v>3611</v>
      </c>
      <c r="K11" s="65">
        <f t="shared" ref="K11:K12" si="2">H11-F11</f>
        <v>6.5</v>
      </c>
      <c r="L11" s="399">
        <f t="shared" ref="L11:L12" si="3">K11/F11</f>
        <v>5.1792828685258967E-2</v>
      </c>
      <c r="M11" s="65" t="s">
        <v>601</v>
      </c>
      <c r="N11" s="451">
        <v>43928</v>
      </c>
      <c r="O11" s="450"/>
      <c r="Q11" s="64"/>
      <c r="R11" s="342" t="s">
        <v>3188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46">
        <v>3</v>
      </c>
      <c r="B12" s="441">
        <v>43922</v>
      </c>
      <c r="C12" s="447"/>
      <c r="D12" s="398" t="s">
        <v>109</v>
      </c>
      <c r="E12" s="448" t="s">
        <v>602</v>
      </c>
      <c r="F12" s="448">
        <v>423.5</v>
      </c>
      <c r="G12" s="449">
        <v>395</v>
      </c>
      <c r="H12" s="448">
        <v>442</v>
      </c>
      <c r="I12" s="450" t="s">
        <v>3556</v>
      </c>
      <c r="J12" s="65" t="s">
        <v>3615</v>
      </c>
      <c r="K12" s="65">
        <f t="shared" si="2"/>
        <v>18.5</v>
      </c>
      <c r="L12" s="399">
        <f t="shared" si="3"/>
        <v>4.3683589138134596E-2</v>
      </c>
      <c r="M12" s="65" t="s">
        <v>601</v>
      </c>
      <c r="N12" s="451">
        <v>43928</v>
      </c>
      <c r="O12" s="450"/>
      <c r="Q12" s="64"/>
      <c r="R12" s="342" t="s">
        <v>604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52">
        <v>4</v>
      </c>
      <c r="B13" s="442">
        <v>43922</v>
      </c>
      <c r="C13" s="453"/>
      <c r="D13" s="393" t="s">
        <v>52</v>
      </c>
      <c r="E13" s="454" t="s">
        <v>602</v>
      </c>
      <c r="F13" s="454">
        <v>1635</v>
      </c>
      <c r="G13" s="455">
        <v>1540</v>
      </c>
      <c r="H13" s="454">
        <v>1530</v>
      </c>
      <c r="I13" s="456" t="s">
        <v>3559</v>
      </c>
      <c r="J13" s="394" t="s">
        <v>3589</v>
      </c>
      <c r="K13" s="394">
        <f t="shared" ref="K13" si="4">H13-F13</f>
        <v>-105</v>
      </c>
      <c r="L13" s="395">
        <f t="shared" ref="L13" si="5">K13/F13</f>
        <v>-6.4220183486238536E-2</v>
      </c>
      <c r="M13" s="394" t="s">
        <v>665</v>
      </c>
      <c r="N13" s="445">
        <v>43924</v>
      </c>
      <c r="O13" s="456"/>
      <c r="Q13" s="64"/>
      <c r="R13" s="342" t="s">
        <v>3188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46">
        <v>5</v>
      </c>
      <c r="B14" s="441">
        <v>43922</v>
      </c>
      <c r="C14" s="447"/>
      <c r="D14" s="398" t="s">
        <v>48</v>
      </c>
      <c r="E14" s="448" t="s">
        <v>602</v>
      </c>
      <c r="F14" s="448">
        <v>1105</v>
      </c>
      <c r="G14" s="449">
        <v>1040</v>
      </c>
      <c r="H14" s="448">
        <v>1145</v>
      </c>
      <c r="I14" s="450">
        <v>1250</v>
      </c>
      <c r="J14" s="65" t="s">
        <v>638</v>
      </c>
      <c r="K14" s="65">
        <f t="shared" ref="K14:K15" si="6">H14-F14</f>
        <v>40</v>
      </c>
      <c r="L14" s="399">
        <f t="shared" ref="L14:L15" si="7">K14/F14</f>
        <v>3.6199095022624438E-2</v>
      </c>
      <c r="M14" s="65" t="s">
        <v>601</v>
      </c>
      <c r="N14" s="451">
        <v>43924</v>
      </c>
      <c r="O14" s="450"/>
      <c r="Q14" s="64"/>
      <c r="R14" s="342" t="s">
        <v>604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46">
        <v>6</v>
      </c>
      <c r="B15" s="441">
        <v>43924</v>
      </c>
      <c r="C15" s="447"/>
      <c r="D15" s="398" t="s">
        <v>164</v>
      </c>
      <c r="E15" s="448" t="s">
        <v>602</v>
      </c>
      <c r="F15" s="448">
        <v>1255</v>
      </c>
      <c r="G15" s="449">
        <v>1170</v>
      </c>
      <c r="H15" s="448">
        <v>1302.5</v>
      </c>
      <c r="I15" s="450" t="s">
        <v>3588</v>
      </c>
      <c r="J15" s="65" t="s">
        <v>732</v>
      </c>
      <c r="K15" s="65">
        <f t="shared" si="6"/>
        <v>47.5</v>
      </c>
      <c r="L15" s="399">
        <f t="shared" si="7"/>
        <v>3.7848605577689244E-2</v>
      </c>
      <c r="M15" s="65" t="s">
        <v>601</v>
      </c>
      <c r="N15" s="451">
        <v>43928</v>
      </c>
      <c r="O15" s="450"/>
      <c r="Q15" s="64"/>
      <c r="R15" s="342" t="s">
        <v>604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46">
        <v>7</v>
      </c>
      <c r="B16" s="441">
        <v>43928</v>
      </c>
      <c r="C16" s="447"/>
      <c r="D16" s="398" t="s">
        <v>89</v>
      </c>
      <c r="E16" s="448" t="s">
        <v>602</v>
      </c>
      <c r="F16" s="448">
        <v>436</v>
      </c>
      <c r="G16" s="449">
        <v>410</v>
      </c>
      <c r="H16" s="448">
        <v>450</v>
      </c>
      <c r="I16" s="450" t="s">
        <v>3613</v>
      </c>
      <c r="J16" s="65" t="s">
        <v>3614</v>
      </c>
      <c r="K16" s="65">
        <f t="shared" ref="K16:K17" si="8">H16-F16</f>
        <v>14</v>
      </c>
      <c r="L16" s="399">
        <f t="shared" ref="L16:L17" si="9">K16/F16</f>
        <v>3.2110091743119268E-2</v>
      </c>
      <c r="M16" s="65" t="s">
        <v>601</v>
      </c>
      <c r="N16" s="439">
        <v>43928</v>
      </c>
      <c r="O16" s="450"/>
      <c r="Q16" s="64"/>
      <c r="R16" s="342" t="s">
        <v>3188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4.25">
      <c r="A17" s="446">
        <v>8</v>
      </c>
      <c r="B17" s="441">
        <v>43928</v>
      </c>
      <c r="C17" s="447"/>
      <c r="D17" s="398" t="s">
        <v>147</v>
      </c>
      <c r="E17" s="448" t="s">
        <v>602</v>
      </c>
      <c r="F17" s="448">
        <v>740</v>
      </c>
      <c r="G17" s="449">
        <v>696</v>
      </c>
      <c r="H17" s="448">
        <v>777.5</v>
      </c>
      <c r="I17" s="450" t="s">
        <v>3616</v>
      </c>
      <c r="J17" s="65" t="s">
        <v>3656</v>
      </c>
      <c r="K17" s="65">
        <f t="shared" si="8"/>
        <v>37.5</v>
      </c>
      <c r="L17" s="399">
        <f t="shared" si="9"/>
        <v>5.0675675675675678E-2</v>
      </c>
      <c r="M17" s="65" t="s">
        <v>601</v>
      </c>
      <c r="N17" s="451">
        <v>43929</v>
      </c>
      <c r="O17" s="450"/>
      <c r="Q17" s="64"/>
      <c r="R17" s="342" t="s">
        <v>3188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4.25">
      <c r="A18" s="446">
        <v>9</v>
      </c>
      <c r="B18" s="441">
        <v>43928</v>
      </c>
      <c r="C18" s="447"/>
      <c r="D18" s="398" t="s">
        <v>450</v>
      </c>
      <c r="E18" s="448" t="s">
        <v>602</v>
      </c>
      <c r="F18" s="448">
        <v>158</v>
      </c>
      <c r="G18" s="449">
        <v>148</v>
      </c>
      <c r="H18" s="448">
        <v>167.5</v>
      </c>
      <c r="I18" s="450" t="s">
        <v>3617</v>
      </c>
      <c r="J18" s="65" t="s">
        <v>3707</v>
      </c>
      <c r="K18" s="65">
        <f t="shared" ref="K18" si="10">H18-F18</f>
        <v>9.5</v>
      </c>
      <c r="L18" s="399">
        <f t="shared" ref="L18" si="11">K18/F18</f>
        <v>6.0126582278481014E-2</v>
      </c>
      <c r="M18" s="65" t="s">
        <v>601</v>
      </c>
      <c r="N18" s="451">
        <v>43936</v>
      </c>
      <c r="O18" s="450"/>
      <c r="Q18" s="64"/>
      <c r="R18" s="342" t="s">
        <v>604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4.25">
      <c r="A19" s="446">
        <v>10</v>
      </c>
      <c r="B19" s="441">
        <v>43929</v>
      </c>
      <c r="C19" s="447"/>
      <c r="D19" s="398" t="s">
        <v>48</v>
      </c>
      <c r="E19" s="448" t="s">
        <v>602</v>
      </c>
      <c r="F19" s="448">
        <v>1220</v>
      </c>
      <c r="G19" s="449">
        <v>1140</v>
      </c>
      <c r="H19" s="448">
        <v>1275</v>
      </c>
      <c r="I19" s="450" t="s">
        <v>3640</v>
      </c>
      <c r="J19" s="65" t="s">
        <v>725</v>
      </c>
      <c r="K19" s="65">
        <f>H19-F19</f>
        <v>55</v>
      </c>
      <c r="L19" s="399">
        <f t="shared" ref="L19" si="12">K19/F19</f>
        <v>4.5081967213114756E-2</v>
      </c>
      <c r="M19" s="65" t="s">
        <v>601</v>
      </c>
      <c r="N19" s="439">
        <v>43929</v>
      </c>
      <c r="O19" s="450"/>
      <c r="Q19" s="64"/>
      <c r="R19" s="342" t="s">
        <v>3188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4.25">
      <c r="A20" s="446">
        <v>11</v>
      </c>
      <c r="B20" s="441">
        <v>43929</v>
      </c>
      <c r="C20" s="447"/>
      <c r="D20" s="398" t="s">
        <v>155</v>
      </c>
      <c r="E20" s="448" t="s">
        <v>602</v>
      </c>
      <c r="F20" s="448">
        <v>1080</v>
      </c>
      <c r="G20" s="449">
        <v>1015</v>
      </c>
      <c r="H20" s="448">
        <v>1135</v>
      </c>
      <c r="I20" s="450" t="s">
        <v>3642</v>
      </c>
      <c r="J20" s="65" t="s">
        <v>725</v>
      </c>
      <c r="K20" s="65">
        <f>H20-F20</f>
        <v>55</v>
      </c>
      <c r="L20" s="399">
        <f t="shared" ref="L20:L21" si="13">K20/F20</f>
        <v>5.0925925925925923E-2</v>
      </c>
      <c r="M20" s="65" t="s">
        <v>601</v>
      </c>
      <c r="N20" s="439">
        <v>43929</v>
      </c>
      <c r="O20" s="450"/>
      <c r="Q20" s="64"/>
      <c r="R20" s="342" t="s">
        <v>604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4.25">
      <c r="A21" s="446">
        <v>12</v>
      </c>
      <c r="B21" s="441">
        <v>43929</v>
      </c>
      <c r="C21" s="447"/>
      <c r="D21" s="398" t="s">
        <v>188</v>
      </c>
      <c r="E21" s="448" t="s">
        <v>602</v>
      </c>
      <c r="F21" s="448">
        <v>1730</v>
      </c>
      <c r="G21" s="449">
        <v>1640</v>
      </c>
      <c r="H21" s="448">
        <v>1795</v>
      </c>
      <c r="I21" s="450" t="s">
        <v>3643</v>
      </c>
      <c r="J21" s="65" t="s">
        <v>3708</v>
      </c>
      <c r="K21" s="65">
        <f t="shared" ref="K21" si="14">H21-F21</f>
        <v>65</v>
      </c>
      <c r="L21" s="399">
        <f t="shared" si="13"/>
        <v>3.7572254335260118E-2</v>
      </c>
      <c r="M21" s="65" t="s">
        <v>601</v>
      </c>
      <c r="N21" s="451">
        <v>43936</v>
      </c>
      <c r="O21" s="450"/>
      <c r="Q21" s="64"/>
      <c r="R21" s="342" t="s">
        <v>3188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4.25">
      <c r="A22" s="65">
        <v>13</v>
      </c>
      <c r="B22" s="441">
        <v>43929</v>
      </c>
      <c r="C22" s="399"/>
      <c r="D22" s="398" t="s">
        <v>194</v>
      </c>
      <c r="E22" s="451" t="s">
        <v>602</v>
      </c>
      <c r="F22" s="450">
        <v>910</v>
      </c>
      <c r="G22" s="65">
        <v>860</v>
      </c>
      <c r="H22" s="65">
        <v>947.5</v>
      </c>
      <c r="I22" s="399" t="s">
        <v>3644</v>
      </c>
      <c r="J22" s="65" t="s">
        <v>3656</v>
      </c>
      <c r="K22" s="65">
        <f>H22-F22</f>
        <v>37.5</v>
      </c>
      <c r="L22" s="399">
        <f t="shared" ref="L22" si="15">K22/F22</f>
        <v>4.1208791208791208E-2</v>
      </c>
      <c r="M22" s="65" t="s">
        <v>601</v>
      </c>
      <c r="N22" s="451">
        <v>43930</v>
      </c>
      <c r="O22" s="450"/>
      <c r="Q22" s="64"/>
      <c r="R22" s="342" t="s">
        <v>3188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4.25">
      <c r="A23" s="400">
        <v>14</v>
      </c>
      <c r="B23" s="433">
        <v>43929</v>
      </c>
      <c r="C23" s="412"/>
      <c r="D23" s="380" t="s">
        <v>248</v>
      </c>
      <c r="E23" s="436" t="s">
        <v>602</v>
      </c>
      <c r="F23" s="436" t="s">
        <v>3651</v>
      </c>
      <c r="G23" s="437">
        <v>258</v>
      </c>
      <c r="H23" s="436"/>
      <c r="I23" s="436" t="s">
        <v>3652</v>
      </c>
      <c r="J23" s="378" t="s">
        <v>603</v>
      </c>
      <c r="K23" s="378"/>
      <c r="L23" s="383"/>
      <c r="M23" s="378"/>
      <c r="N23" s="410"/>
      <c r="O23" s="378"/>
      <c r="Q23" s="64"/>
      <c r="R23" s="342" t="s">
        <v>604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4.25">
      <c r="A24" s="446">
        <v>15</v>
      </c>
      <c r="B24" s="441">
        <v>43929</v>
      </c>
      <c r="C24" s="399"/>
      <c r="D24" s="398" t="s">
        <v>147</v>
      </c>
      <c r="E24" s="451" t="s">
        <v>602</v>
      </c>
      <c r="F24" s="450">
        <v>732.5</v>
      </c>
      <c r="G24" s="65">
        <v>689</v>
      </c>
      <c r="H24" s="65">
        <v>760</v>
      </c>
      <c r="I24" s="399" t="s">
        <v>3616</v>
      </c>
      <c r="J24" s="65" t="s">
        <v>3697</v>
      </c>
      <c r="K24" s="65">
        <f>H24-F24</f>
        <v>27.5</v>
      </c>
      <c r="L24" s="399">
        <f t="shared" ref="L24:L25" si="16">K24/F24</f>
        <v>3.7542662116040959E-2</v>
      </c>
      <c r="M24" s="65" t="s">
        <v>601</v>
      </c>
      <c r="N24" s="451">
        <v>43936</v>
      </c>
      <c r="O24" s="450"/>
      <c r="Q24" s="64"/>
      <c r="R24" s="342" t="s">
        <v>3188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4.25">
      <c r="A25" s="446">
        <v>16</v>
      </c>
      <c r="B25" s="441">
        <v>43930</v>
      </c>
      <c r="C25" s="399"/>
      <c r="D25" s="398" t="s">
        <v>171</v>
      </c>
      <c r="E25" s="451" t="s">
        <v>602</v>
      </c>
      <c r="F25" s="450">
        <v>1200</v>
      </c>
      <c r="G25" s="65">
        <v>1130</v>
      </c>
      <c r="H25" s="65">
        <v>1250</v>
      </c>
      <c r="I25" s="399" t="s">
        <v>3696</v>
      </c>
      <c r="J25" s="65" t="s">
        <v>3705</v>
      </c>
      <c r="K25" s="65">
        <f t="shared" ref="K25" si="17">H25-F25</f>
        <v>50</v>
      </c>
      <c r="L25" s="399">
        <f t="shared" si="16"/>
        <v>4.1666666666666664E-2</v>
      </c>
      <c r="M25" s="65" t="s">
        <v>601</v>
      </c>
      <c r="N25" s="451">
        <v>43941</v>
      </c>
      <c r="O25" s="450"/>
      <c r="Q25" s="64"/>
      <c r="R25" s="342" t="s">
        <v>3188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488" customFormat="1" ht="14.25">
      <c r="A26" s="446">
        <v>17</v>
      </c>
      <c r="B26" s="441">
        <v>43934</v>
      </c>
      <c r="C26" s="447"/>
      <c r="D26" s="398" t="s">
        <v>3699</v>
      </c>
      <c r="E26" s="448" t="s">
        <v>602</v>
      </c>
      <c r="F26" s="448">
        <v>722.5</v>
      </c>
      <c r="G26" s="449">
        <v>682</v>
      </c>
      <c r="H26" s="448">
        <v>752.5</v>
      </c>
      <c r="I26" s="450" t="s">
        <v>3700</v>
      </c>
      <c r="J26" s="65" t="s">
        <v>3655</v>
      </c>
      <c r="K26" s="65">
        <f t="shared" ref="K26" si="18">H26-F26</f>
        <v>30</v>
      </c>
      <c r="L26" s="399">
        <f t="shared" ref="L26" si="19">K26/F26</f>
        <v>4.1522491349480967E-2</v>
      </c>
      <c r="M26" s="65" t="s">
        <v>601</v>
      </c>
      <c r="N26" s="451">
        <v>43936</v>
      </c>
      <c r="O26" s="450"/>
      <c r="Q26" s="489"/>
      <c r="R26" s="490" t="s">
        <v>3188</v>
      </c>
      <c r="S26" s="489"/>
      <c r="T26" s="489"/>
      <c r="U26" s="489"/>
      <c r="V26" s="489"/>
      <c r="W26" s="489"/>
      <c r="X26" s="489"/>
      <c r="Y26" s="489"/>
      <c r="Z26" s="489"/>
      <c r="AA26" s="489"/>
      <c r="AB26" s="489"/>
    </row>
    <row r="27" spans="1:28" s="5" customFormat="1" ht="14.25">
      <c r="A27" s="446">
        <v>18</v>
      </c>
      <c r="B27" s="441">
        <v>43934</v>
      </c>
      <c r="C27" s="447"/>
      <c r="D27" s="398" t="s">
        <v>109</v>
      </c>
      <c r="E27" s="448" t="s">
        <v>602</v>
      </c>
      <c r="F27" s="448">
        <v>457.5</v>
      </c>
      <c r="G27" s="449">
        <v>415</v>
      </c>
      <c r="H27" s="448">
        <v>476.5</v>
      </c>
      <c r="I27" s="450" t="s">
        <v>3701</v>
      </c>
      <c r="J27" s="65" t="s">
        <v>3709</v>
      </c>
      <c r="K27" s="65">
        <f t="shared" ref="K27:K28" si="20">H27-F27</f>
        <v>19</v>
      </c>
      <c r="L27" s="399">
        <f t="shared" ref="L27:L28" si="21">K27/F27</f>
        <v>4.1530054644808745E-2</v>
      </c>
      <c r="M27" s="65" t="s">
        <v>601</v>
      </c>
      <c r="N27" s="451">
        <v>43936</v>
      </c>
      <c r="O27" s="450"/>
      <c r="Q27" s="64"/>
      <c r="R27" s="342" t="s">
        <v>604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4.25">
      <c r="A28" s="446">
        <v>19</v>
      </c>
      <c r="B28" s="441">
        <v>43936</v>
      </c>
      <c r="C28" s="399"/>
      <c r="D28" s="398" t="s">
        <v>369</v>
      </c>
      <c r="E28" s="451" t="s">
        <v>602</v>
      </c>
      <c r="F28" s="450">
        <v>417.5</v>
      </c>
      <c r="G28" s="65">
        <v>390</v>
      </c>
      <c r="H28" s="65">
        <v>435</v>
      </c>
      <c r="I28" s="399" t="s">
        <v>3556</v>
      </c>
      <c r="J28" s="65" t="s">
        <v>3738</v>
      </c>
      <c r="K28" s="65">
        <f t="shared" si="20"/>
        <v>17.5</v>
      </c>
      <c r="L28" s="399">
        <f t="shared" si="21"/>
        <v>4.1916167664670656E-2</v>
      </c>
      <c r="M28" s="65" t="s">
        <v>601</v>
      </c>
      <c r="N28" s="451">
        <v>43941</v>
      </c>
      <c r="O28" s="450"/>
      <c r="Q28" s="64"/>
      <c r="R28" s="342" t="s">
        <v>604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4.25">
      <c r="A29" s="65">
        <v>20</v>
      </c>
      <c r="B29" s="441">
        <v>43936</v>
      </c>
      <c r="C29" s="447"/>
      <c r="D29" s="398" t="s">
        <v>120</v>
      </c>
      <c r="E29" s="448" t="s">
        <v>602</v>
      </c>
      <c r="F29" s="448">
        <v>332.5</v>
      </c>
      <c r="G29" s="449">
        <v>310</v>
      </c>
      <c r="H29" s="448">
        <v>350</v>
      </c>
      <c r="I29" s="450" t="s">
        <v>3723</v>
      </c>
      <c r="J29" s="65" t="s">
        <v>3738</v>
      </c>
      <c r="K29" s="65">
        <f t="shared" ref="K29" si="22">H29-F29</f>
        <v>17.5</v>
      </c>
      <c r="L29" s="399">
        <f t="shared" ref="L29" si="23">K29/F29</f>
        <v>5.2631578947368418E-2</v>
      </c>
      <c r="M29" s="65" t="s">
        <v>601</v>
      </c>
      <c r="N29" s="451">
        <v>43938</v>
      </c>
      <c r="O29" s="450"/>
      <c r="Q29" s="64"/>
      <c r="R29" s="342" t="s">
        <v>3188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4.25">
      <c r="A30" s="400">
        <v>21</v>
      </c>
      <c r="B30" s="433">
        <v>43937</v>
      </c>
      <c r="C30" s="412"/>
      <c r="D30" s="380" t="s">
        <v>109</v>
      </c>
      <c r="E30" s="436" t="s">
        <v>602</v>
      </c>
      <c r="F30" s="436" t="s">
        <v>3731</v>
      </c>
      <c r="G30" s="437">
        <v>435</v>
      </c>
      <c r="H30" s="436"/>
      <c r="I30" s="436" t="s">
        <v>3732</v>
      </c>
      <c r="J30" s="413" t="s">
        <v>603</v>
      </c>
      <c r="K30" s="413"/>
      <c r="L30" s="383"/>
      <c r="M30" s="413"/>
      <c r="N30" s="410"/>
      <c r="O30" s="378"/>
      <c r="Q30" s="64"/>
      <c r="R30" s="342" t="s">
        <v>604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4.25">
      <c r="A31" s="400">
        <v>22</v>
      </c>
      <c r="B31" s="433">
        <v>43937</v>
      </c>
      <c r="C31" s="412"/>
      <c r="D31" s="380" t="s">
        <v>265</v>
      </c>
      <c r="E31" s="436" t="s">
        <v>602</v>
      </c>
      <c r="F31" s="436" t="s">
        <v>3733</v>
      </c>
      <c r="G31" s="437">
        <v>326</v>
      </c>
      <c r="H31" s="436"/>
      <c r="I31" s="436">
        <v>390</v>
      </c>
      <c r="J31" s="413" t="s">
        <v>603</v>
      </c>
      <c r="K31" s="413"/>
      <c r="L31" s="383"/>
      <c r="M31" s="413"/>
      <c r="N31" s="410"/>
      <c r="O31" s="378"/>
      <c r="Q31" s="64"/>
      <c r="R31" s="342" t="s">
        <v>3188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4.25">
      <c r="A32" s="400">
        <v>23</v>
      </c>
      <c r="B32" s="433">
        <v>43938</v>
      </c>
      <c r="C32" s="412"/>
      <c r="D32" s="380" t="s">
        <v>144</v>
      </c>
      <c r="E32" s="436" t="s">
        <v>602</v>
      </c>
      <c r="F32" s="436" t="s">
        <v>3739</v>
      </c>
      <c r="G32" s="437">
        <v>515</v>
      </c>
      <c r="H32" s="436"/>
      <c r="I32" s="436" t="s">
        <v>3740</v>
      </c>
      <c r="J32" s="413" t="s">
        <v>603</v>
      </c>
      <c r="K32" s="413"/>
      <c r="L32" s="383"/>
      <c r="M32" s="413"/>
      <c r="N32" s="410"/>
      <c r="O32" s="378"/>
      <c r="Q32" s="64"/>
      <c r="R32" s="342" t="s">
        <v>604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38" s="5" customFormat="1" ht="14.25">
      <c r="A33" s="400">
        <v>24</v>
      </c>
      <c r="B33" s="433">
        <v>43938</v>
      </c>
      <c r="C33" s="412"/>
      <c r="D33" s="380" t="s">
        <v>86</v>
      </c>
      <c r="E33" s="436" t="s">
        <v>602</v>
      </c>
      <c r="F33" s="436" t="s">
        <v>3741</v>
      </c>
      <c r="G33" s="437">
        <v>1294</v>
      </c>
      <c r="H33" s="436"/>
      <c r="I33" s="436" t="s">
        <v>3742</v>
      </c>
      <c r="J33" s="413" t="s">
        <v>603</v>
      </c>
      <c r="K33" s="413"/>
      <c r="L33" s="383"/>
      <c r="M33" s="413"/>
      <c r="N33" s="410"/>
      <c r="O33" s="378"/>
      <c r="Q33" s="64"/>
      <c r="R33" s="342" t="s">
        <v>3188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4.25">
      <c r="A34" s="400">
        <v>25</v>
      </c>
      <c r="B34" s="433">
        <v>43938</v>
      </c>
      <c r="C34" s="412"/>
      <c r="D34" s="380" t="s">
        <v>200</v>
      </c>
      <c r="E34" s="436" t="s">
        <v>602</v>
      </c>
      <c r="F34" s="436" t="s">
        <v>3746</v>
      </c>
      <c r="G34" s="437">
        <v>500</v>
      </c>
      <c r="H34" s="436"/>
      <c r="I34" s="436" t="s">
        <v>3747</v>
      </c>
      <c r="J34" s="413" t="s">
        <v>603</v>
      </c>
      <c r="K34" s="413"/>
      <c r="L34" s="383"/>
      <c r="M34" s="413"/>
      <c r="N34" s="410"/>
      <c r="O34" s="378"/>
      <c r="Q34" s="64"/>
      <c r="R34" s="342" t="s">
        <v>3188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38" s="5" customFormat="1" ht="14.25">
      <c r="A35" s="400">
        <v>26</v>
      </c>
      <c r="B35" s="433">
        <v>43938</v>
      </c>
      <c r="C35" s="412"/>
      <c r="D35" s="380" t="s">
        <v>173</v>
      </c>
      <c r="E35" s="436" t="s">
        <v>602</v>
      </c>
      <c r="F35" s="436" t="s">
        <v>3748</v>
      </c>
      <c r="G35" s="437">
        <v>177</v>
      </c>
      <c r="H35" s="436"/>
      <c r="I35" s="436" t="s">
        <v>3749</v>
      </c>
      <c r="J35" s="413" t="s">
        <v>603</v>
      </c>
      <c r="K35" s="413"/>
      <c r="L35" s="383"/>
      <c r="M35" s="413"/>
      <c r="N35" s="410"/>
      <c r="O35" s="378"/>
      <c r="Q35" s="64"/>
      <c r="R35" s="342" t="s">
        <v>604</v>
      </c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38" s="5" customFormat="1" ht="14.25">
      <c r="A36" s="400">
        <v>27</v>
      </c>
      <c r="B36" s="433" t="s">
        <v>3764</v>
      </c>
      <c r="C36" s="412"/>
      <c r="D36" s="380" t="s">
        <v>198</v>
      </c>
      <c r="E36" s="436" t="s">
        <v>602</v>
      </c>
      <c r="F36" s="436" t="s">
        <v>3765</v>
      </c>
      <c r="G36" s="437">
        <v>330</v>
      </c>
      <c r="H36" s="436"/>
      <c r="I36" s="436">
        <v>390</v>
      </c>
      <c r="J36" s="413" t="s">
        <v>603</v>
      </c>
      <c r="K36" s="413"/>
      <c r="L36" s="383"/>
      <c r="M36" s="413"/>
      <c r="N36" s="410"/>
      <c r="O36" s="378"/>
      <c r="Q36" s="64"/>
      <c r="R36" s="342" t="s">
        <v>3188</v>
      </c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38" s="5" customFormat="1" ht="14.25">
      <c r="A37" s="400"/>
      <c r="B37" s="433"/>
      <c r="C37" s="434"/>
      <c r="D37" s="412"/>
      <c r="E37" s="435"/>
      <c r="F37" s="436"/>
      <c r="G37" s="437"/>
      <c r="H37" s="437"/>
      <c r="I37" s="436"/>
      <c r="J37" s="378"/>
      <c r="K37" s="378"/>
      <c r="L37" s="383"/>
      <c r="M37" s="378"/>
      <c r="N37" s="410"/>
      <c r="O37" s="390"/>
      <c r="Q37" s="64"/>
      <c r="R37" s="342"/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38" s="5" customFormat="1" ht="12" customHeight="1">
      <c r="A38" s="23" t="s">
        <v>605</v>
      </c>
      <c r="B38" s="24"/>
      <c r="C38" s="25"/>
      <c r="D38" s="26"/>
      <c r="E38" s="27"/>
      <c r="F38" s="28"/>
      <c r="G38" s="28"/>
      <c r="H38" s="28"/>
      <c r="I38" s="28"/>
      <c r="J38" s="66"/>
      <c r="K38" s="28"/>
      <c r="L38" s="28"/>
      <c r="M38" s="38"/>
      <c r="N38" s="66"/>
      <c r="O38" s="67"/>
      <c r="P38" s="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9" t="s">
        <v>606</v>
      </c>
      <c r="B39" s="23"/>
      <c r="C39" s="23"/>
      <c r="D39" s="23"/>
      <c r="F39" s="30" t="s">
        <v>607</v>
      </c>
      <c r="G39" s="17"/>
      <c r="H39" s="31"/>
      <c r="I39" s="36"/>
      <c r="J39" s="68"/>
      <c r="K39" s="69"/>
      <c r="L39" s="70"/>
      <c r="M39" s="70"/>
      <c r="N39" s="16"/>
      <c r="O39" s="71"/>
      <c r="P39" s="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3" t="s">
        <v>608</v>
      </c>
      <c r="B40" s="23"/>
      <c r="C40" s="23"/>
      <c r="D40" s="23"/>
      <c r="E40" s="32"/>
      <c r="F40" s="30" t="s">
        <v>609</v>
      </c>
      <c r="G40" s="17"/>
      <c r="H40" s="31"/>
      <c r="I40" s="36"/>
      <c r="J40" s="68"/>
      <c r="K40" s="69"/>
      <c r="L40" s="70"/>
      <c r="M40" s="70"/>
      <c r="N40" s="16"/>
      <c r="O40" s="71"/>
      <c r="P40" s="8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s="5" customFormat="1" ht="12" customHeight="1">
      <c r="A41" s="23"/>
      <c r="B41" s="23"/>
      <c r="C41" s="23"/>
      <c r="D41" s="23"/>
      <c r="E41" s="32"/>
      <c r="F41" s="17"/>
      <c r="G41" s="17"/>
      <c r="H41" s="31"/>
      <c r="I41" s="36"/>
      <c r="J41" s="72"/>
      <c r="K41" s="69"/>
      <c r="L41" s="70"/>
      <c r="M41" s="17"/>
      <c r="N41" s="73"/>
      <c r="O41" s="5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8" ht="15">
      <c r="A42" s="11"/>
      <c r="B42" s="33" t="s">
        <v>610</v>
      </c>
      <c r="C42" s="33"/>
      <c r="D42" s="33"/>
      <c r="E42" s="33"/>
      <c r="F42" s="34"/>
      <c r="G42" s="32"/>
      <c r="H42" s="32"/>
      <c r="I42" s="74"/>
      <c r="J42" s="75"/>
      <c r="K42" s="76"/>
      <c r="L42" s="12"/>
      <c r="M42" s="12"/>
      <c r="N42" s="11"/>
      <c r="O42" s="53"/>
      <c r="R42" s="83"/>
      <c r="S42" s="16"/>
      <c r="T42" s="16"/>
      <c r="U42" s="16"/>
      <c r="V42" s="16"/>
      <c r="W42" s="16"/>
      <c r="X42" s="16"/>
      <c r="Y42" s="16"/>
      <c r="Z42" s="16"/>
    </row>
    <row r="43" spans="1:38" s="6" customFormat="1" ht="38.25">
      <c r="A43" s="20" t="s">
        <v>16</v>
      </c>
      <c r="B43" s="21" t="s">
        <v>576</v>
      </c>
      <c r="C43" s="21"/>
      <c r="D43" s="22" t="s">
        <v>589</v>
      </c>
      <c r="E43" s="21" t="s">
        <v>590</v>
      </c>
      <c r="F43" s="21" t="s">
        <v>591</v>
      </c>
      <c r="G43" s="21" t="s">
        <v>611</v>
      </c>
      <c r="H43" s="21" t="s">
        <v>593</v>
      </c>
      <c r="I43" s="21" t="s">
        <v>594</v>
      </c>
      <c r="J43" s="77" t="s">
        <v>595</v>
      </c>
      <c r="K43" s="62" t="s">
        <v>612</v>
      </c>
      <c r="L43" s="63" t="s">
        <v>597</v>
      </c>
      <c r="M43" s="78" t="s">
        <v>613</v>
      </c>
      <c r="N43" s="21" t="s">
        <v>614</v>
      </c>
      <c r="O43" s="21" t="s">
        <v>598</v>
      </c>
      <c r="P43" s="79" t="s">
        <v>599</v>
      </c>
      <c r="Q43" s="40"/>
      <c r="R43" s="38"/>
      <c r="S43" s="38"/>
      <c r="T43" s="38"/>
    </row>
    <row r="44" spans="1:38" ht="15" customHeight="1">
      <c r="A44" s="408">
        <v>1</v>
      </c>
      <c r="B44" s="442">
        <v>43922</v>
      </c>
      <c r="C44" s="392"/>
      <c r="D44" s="393" t="s">
        <v>111</v>
      </c>
      <c r="E44" s="403" t="s">
        <v>602</v>
      </c>
      <c r="F44" s="403">
        <v>842.5</v>
      </c>
      <c r="G44" s="396">
        <v>805</v>
      </c>
      <c r="H44" s="396">
        <v>832.5</v>
      </c>
      <c r="I44" s="403" t="s">
        <v>3558</v>
      </c>
      <c r="J44" s="394" t="s">
        <v>3474</v>
      </c>
      <c r="K44" s="394">
        <f t="shared" ref="K44" si="24">H44-F44</f>
        <v>-10</v>
      </c>
      <c r="L44" s="395">
        <f t="shared" ref="L44" si="25">K44/F44</f>
        <v>-1.1869436201780416E-2</v>
      </c>
      <c r="M44" s="396"/>
      <c r="N44" s="394"/>
      <c r="O44" s="394" t="s">
        <v>665</v>
      </c>
      <c r="P44" s="438">
        <v>43922</v>
      </c>
      <c r="Q44" s="8"/>
      <c r="R44" s="345" t="s">
        <v>3188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408">
        <v>2</v>
      </c>
      <c r="B45" s="442">
        <v>43922</v>
      </c>
      <c r="C45" s="392"/>
      <c r="D45" s="393" t="s">
        <v>119</v>
      </c>
      <c r="E45" s="403" t="s">
        <v>602</v>
      </c>
      <c r="F45" s="403">
        <v>317.5</v>
      </c>
      <c r="G45" s="396">
        <v>308</v>
      </c>
      <c r="H45" s="396">
        <v>312</v>
      </c>
      <c r="I45" s="403" t="s">
        <v>3432</v>
      </c>
      <c r="J45" s="394" t="s">
        <v>3562</v>
      </c>
      <c r="K45" s="394">
        <f t="shared" ref="K45" si="26">H45-F45</f>
        <v>-5.5</v>
      </c>
      <c r="L45" s="395">
        <f t="shared" ref="L45" si="27">K45/F45</f>
        <v>-1.7322834645669291E-2</v>
      </c>
      <c r="M45" s="396"/>
      <c r="N45" s="394"/>
      <c r="O45" s="394" t="s">
        <v>665</v>
      </c>
      <c r="P45" s="438">
        <v>43922</v>
      </c>
      <c r="Q45" s="8"/>
      <c r="R45" s="345" t="s">
        <v>604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407">
        <v>3</v>
      </c>
      <c r="B46" s="441">
        <v>43922</v>
      </c>
      <c r="C46" s="397"/>
      <c r="D46" s="398" t="s">
        <v>187</v>
      </c>
      <c r="E46" s="404" t="s">
        <v>602</v>
      </c>
      <c r="F46" s="404">
        <v>259</v>
      </c>
      <c r="G46" s="391">
        <v>249</v>
      </c>
      <c r="H46" s="391">
        <v>262.5</v>
      </c>
      <c r="I46" s="404" t="s">
        <v>3560</v>
      </c>
      <c r="J46" s="65" t="s">
        <v>3561</v>
      </c>
      <c r="K46" s="65">
        <f t="shared" ref="K46" si="28">H46-F46</f>
        <v>3.5</v>
      </c>
      <c r="L46" s="399">
        <f t="shared" ref="L46" si="29">K46/F46</f>
        <v>1.3513513513513514E-2</v>
      </c>
      <c r="M46" s="391"/>
      <c r="N46" s="65"/>
      <c r="O46" s="65" t="s">
        <v>601</v>
      </c>
      <c r="P46" s="439">
        <v>43922</v>
      </c>
      <c r="Q46" s="8"/>
      <c r="R46" s="345" t="s">
        <v>604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446">
        <v>4</v>
      </c>
      <c r="B47" s="441">
        <v>43924</v>
      </c>
      <c r="C47" s="447"/>
      <c r="D47" s="398" t="s">
        <v>187</v>
      </c>
      <c r="E47" s="448" t="s">
        <v>602</v>
      </c>
      <c r="F47" s="448">
        <v>257</v>
      </c>
      <c r="G47" s="449">
        <v>248</v>
      </c>
      <c r="H47" s="448">
        <v>265.5</v>
      </c>
      <c r="I47" s="450" t="s">
        <v>3560</v>
      </c>
      <c r="J47" s="65" t="s">
        <v>3612</v>
      </c>
      <c r="K47" s="65">
        <f t="shared" ref="K47" si="30">H47-F47</f>
        <v>8.5</v>
      </c>
      <c r="L47" s="399">
        <f t="shared" ref="L47" si="31">K47/F47</f>
        <v>3.3073929961089495E-2</v>
      </c>
      <c r="M47" s="391"/>
      <c r="N47" s="65"/>
      <c r="O47" s="65" t="s">
        <v>601</v>
      </c>
      <c r="P47" s="439">
        <v>43928</v>
      </c>
      <c r="Q47" s="8"/>
      <c r="R47" s="345" t="s">
        <v>604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407">
        <v>5</v>
      </c>
      <c r="B48" s="441">
        <v>43924</v>
      </c>
      <c r="C48" s="397"/>
      <c r="D48" s="398" t="s">
        <v>99</v>
      </c>
      <c r="E48" s="404" t="s">
        <v>602</v>
      </c>
      <c r="F48" s="404">
        <v>129.5</v>
      </c>
      <c r="G48" s="391">
        <v>125</v>
      </c>
      <c r="H48" s="391">
        <v>132.25</v>
      </c>
      <c r="I48" s="404">
        <v>140</v>
      </c>
      <c r="J48" s="65" t="s">
        <v>3590</v>
      </c>
      <c r="K48" s="65">
        <f>H48-F48</f>
        <v>2.75</v>
      </c>
      <c r="L48" s="399">
        <f t="shared" ref="L48" si="32">K48/F48</f>
        <v>2.1235521235521235E-2</v>
      </c>
      <c r="M48" s="391"/>
      <c r="N48" s="65"/>
      <c r="O48" s="65" t="s">
        <v>601</v>
      </c>
      <c r="P48" s="439">
        <v>43924</v>
      </c>
      <c r="Q48" s="8"/>
      <c r="R48" s="345" t="s">
        <v>3188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27" ht="15" customHeight="1">
      <c r="A49" s="457">
        <v>6</v>
      </c>
      <c r="B49" s="458">
        <v>43924</v>
      </c>
      <c r="C49" s="459"/>
      <c r="D49" s="460" t="s">
        <v>47</v>
      </c>
      <c r="E49" s="461" t="s">
        <v>3591</v>
      </c>
      <c r="F49" s="461">
        <v>154.5</v>
      </c>
      <c r="G49" s="462">
        <v>158.5</v>
      </c>
      <c r="H49" s="462">
        <v>154.5</v>
      </c>
      <c r="I49" s="461" t="s">
        <v>3592</v>
      </c>
      <c r="J49" s="463" t="s">
        <v>710</v>
      </c>
      <c r="K49" s="463">
        <f>H49-F49</f>
        <v>0</v>
      </c>
      <c r="L49" s="464">
        <f t="shared" ref="L49" si="33">K49/F49</f>
        <v>0</v>
      </c>
      <c r="M49" s="462"/>
      <c r="N49" s="463"/>
      <c r="O49" s="463" t="s">
        <v>710</v>
      </c>
      <c r="P49" s="465">
        <v>43928</v>
      </c>
      <c r="Q49" s="8"/>
      <c r="R49" s="345" t="s">
        <v>604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27" ht="15" customHeight="1">
      <c r="A50" s="407">
        <v>7</v>
      </c>
      <c r="B50" s="441">
        <v>43928</v>
      </c>
      <c r="C50" s="397"/>
      <c r="D50" s="398" t="s">
        <v>110</v>
      </c>
      <c r="E50" s="404" t="s">
        <v>602</v>
      </c>
      <c r="F50" s="404">
        <v>1525</v>
      </c>
      <c r="G50" s="391">
        <v>1470</v>
      </c>
      <c r="H50" s="391">
        <v>1550</v>
      </c>
      <c r="I50" s="404" t="s">
        <v>3618</v>
      </c>
      <c r="J50" s="65" t="s">
        <v>745</v>
      </c>
      <c r="K50" s="65">
        <f t="shared" ref="K50:K51" si="34">H50-F50</f>
        <v>25</v>
      </c>
      <c r="L50" s="399">
        <f t="shared" ref="L50:L51" si="35">K50/F50</f>
        <v>1.6393442622950821E-2</v>
      </c>
      <c r="M50" s="391"/>
      <c r="N50" s="65"/>
      <c r="O50" s="65" t="s">
        <v>601</v>
      </c>
      <c r="P50" s="439">
        <v>43928</v>
      </c>
      <c r="Q50" s="8"/>
      <c r="R50" s="345" t="s">
        <v>604</v>
      </c>
      <c r="S50" s="16"/>
      <c r="T50" s="16"/>
      <c r="U50" s="16"/>
      <c r="V50" s="16"/>
      <c r="W50" s="16"/>
      <c r="X50" s="16"/>
      <c r="Y50" s="16"/>
      <c r="Z50" s="16"/>
      <c r="AA50" s="16"/>
    </row>
    <row r="51" spans="1:27" ht="15" customHeight="1">
      <c r="A51" s="407">
        <v>8</v>
      </c>
      <c r="B51" s="441">
        <v>43928</v>
      </c>
      <c r="C51" s="397"/>
      <c r="D51" s="398" t="s">
        <v>461</v>
      </c>
      <c r="E51" s="404" t="s">
        <v>602</v>
      </c>
      <c r="F51" s="404">
        <v>105</v>
      </c>
      <c r="G51" s="391">
        <v>102</v>
      </c>
      <c r="H51" s="391">
        <v>107</v>
      </c>
      <c r="I51" s="404">
        <v>114</v>
      </c>
      <c r="J51" s="65" t="s">
        <v>3647</v>
      </c>
      <c r="K51" s="65">
        <f t="shared" si="34"/>
        <v>2</v>
      </c>
      <c r="L51" s="399">
        <f t="shared" si="35"/>
        <v>1.9047619047619049E-2</v>
      </c>
      <c r="M51" s="391"/>
      <c r="N51" s="65"/>
      <c r="O51" s="65" t="s">
        <v>601</v>
      </c>
      <c r="P51" s="451">
        <v>43929</v>
      </c>
      <c r="Q51" s="8"/>
      <c r="R51" s="345" t="s">
        <v>3188</v>
      </c>
      <c r="S51" s="16"/>
      <c r="T51" s="16"/>
      <c r="U51" s="16"/>
      <c r="V51" s="16"/>
      <c r="W51" s="16"/>
      <c r="X51" s="16"/>
      <c r="Y51" s="16"/>
      <c r="Z51" s="16"/>
      <c r="AA51" s="16"/>
    </row>
    <row r="52" spans="1:27" ht="15" customHeight="1">
      <c r="A52" s="407">
        <v>9</v>
      </c>
      <c r="B52" s="441">
        <v>43929</v>
      </c>
      <c r="C52" s="397"/>
      <c r="D52" s="398" t="s">
        <v>171</v>
      </c>
      <c r="E52" s="404" t="s">
        <v>602</v>
      </c>
      <c r="F52" s="404">
        <v>1177.5</v>
      </c>
      <c r="G52" s="391">
        <v>1140</v>
      </c>
      <c r="H52" s="391">
        <v>1225</v>
      </c>
      <c r="I52" s="404" t="s">
        <v>3638</v>
      </c>
      <c r="J52" s="65" t="s">
        <v>732</v>
      </c>
      <c r="K52" s="65">
        <f t="shared" ref="K52" si="36">H52-F52</f>
        <v>47.5</v>
      </c>
      <c r="L52" s="399">
        <f t="shared" ref="L52" si="37">K52/F52</f>
        <v>4.0339702760084924E-2</v>
      </c>
      <c r="M52" s="391"/>
      <c r="N52" s="65"/>
      <c r="O52" s="65" t="s">
        <v>601</v>
      </c>
      <c r="P52" s="439">
        <v>43929</v>
      </c>
      <c r="Q52" s="8"/>
      <c r="R52" s="345" t="s">
        <v>604</v>
      </c>
      <c r="S52" s="16"/>
      <c r="T52" s="16"/>
      <c r="U52" s="16"/>
      <c r="V52" s="16"/>
      <c r="W52" s="16"/>
      <c r="X52" s="16"/>
      <c r="Y52" s="16"/>
      <c r="Z52" s="16"/>
      <c r="AA52" s="16"/>
    </row>
    <row r="53" spans="1:27" ht="15" customHeight="1">
      <c r="A53" s="407">
        <v>10</v>
      </c>
      <c r="B53" s="441">
        <v>43929</v>
      </c>
      <c r="C53" s="397"/>
      <c r="D53" s="398" t="s">
        <v>154</v>
      </c>
      <c r="E53" s="404" t="s">
        <v>602</v>
      </c>
      <c r="F53" s="404">
        <v>16600</v>
      </c>
      <c r="G53" s="391">
        <v>16000</v>
      </c>
      <c r="H53" s="391">
        <v>17000</v>
      </c>
      <c r="I53" s="404" t="s">
        <v>3639</v>
      </c>
      <c r="J53" s="65" t="s">
        <v>3641</v>
      </c>
      <c r="K53" s="65">
        <f t="shared" ref="K53" si="38">H53-F53</f>
        <v>400</v>
      </c>
      <c r="L53" s="399">
        <f t="shared" ref="L53:L56" si="39">K53/F53</f>
        <v>2.4096385542168676E-2</v>
      </c>
      <c r="M53" s="391"/>
      <c r="N53" s="65"/>
      <c r="O53" s="65" t="s">
        <v>601</v>
      </c>
      <c r="P53" s="439">
        <v>43929</v>
      </c>
      <c r="Q53" s="8"/>
      <c r="R53" s="345" t="s">
        <v>604</v>
      </c>
      <c r="S53" s="16"/>
      <c r="T53" s="16"/>
      <c r="U53" s="16"/>
      <c r="V53" s="16"/>
      <c r="W53" s="16"/>
      <c r="X53" s="16"/>
      <c r="Y53" s="16"/>
      <c r="Z53" s="16"/>
      <c r="AA53" s="16"/>
    </row>
    <row r="54" spans="1:27" ht="15" customHeight="1">
      <c r="A54" s="407">
        <v>11</v>
      </c>
      <c r="B54" s="441">
        <v>43929</v>
      </c>
      <c r="C54" s="397"/>
      <c r="D54" s="398" t="s">
        <v>3648</v>
      </c>
      <c r="E54" s="404" t="s">
        <v>3591</v>
      </c>
      <c r="F54" s="404">
        <v>196</v>
      </c>
      <c r="G54" s="391">
        <v>205</v>
      </c>
      <c r="H54" s="391">
        <v>189</v>
      </c>
      <c r="I54" s="404" t="s">
        <v>3649</v>
      </c>
      <c r="J54" s="65" t="s">
        <v>3650</v>
      </c>
      <c r="K54" s="65">
        <f>F54-H54</f>
        <v>7</v>
      </c>
      <c r="L54" s="399">
        <f t="shared" si="39"/>
        <v>3.5714285714285712E-2</v>
      </c>
      <c r="M54" s="391"/>
      <c r="N54" s="65"/>
      <c r="O54" s="65" t="s">
        <v>601</v>
      </c>
      <c r="P54" s="439">
        <v>43929</v>
      </c>
      <c r="Q54" s="8"/>
      <c r="R54" s="345" t="s">
        <v>604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27" ht="15" customHeight="1">
      <c r="A55" s="407">
        <v>12</v>
      </c>
      <c r="B55" s="441">
        <v>43929</v>
      </c>
      <c r="C55" s="397"/>
      <c r="D55" s="398" t="s">
        <v>76</v>
      </c>
      <c r="E55" s="404" t="s">
        <v>602</v>
      </c>
      <c r="F55" s="404">
        <v>2775</v>
      </c>
      <c r="G55" s="391">
        <v>2670</v>
      </c>
      <c r="H55" s="391">
        <v>2845</v>
      </c>
      <c r="I55" s="404" t="s">
        <v>3653</v>
      </c>
      <c r="J55" s="65" t="s">
        <v>776</v>
      </c>
      <c r="K55" s="65">
        <f t="shared" ref="K55:K56" si="40">H55-F55</f>
        <v>70</v>
      </c>
      <c r="L55" s="399">
        <f t="shared" si="39"/>
        <v>2.5225225225225224E-2</v>
      </c>
      <c r="M55" s="391"/>
      <c r="N55" s="65"/>
      <c r="O55" s="65" t="s">
        <v>601</v>
      </c>
      <c r="P55" s="451">
        <v>43930</v>
      </c>
      <c r="Q55" s="8"/>
      <c r="R55" s="345" t="s">
        <v>604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27" ht="15" customHeight="1">
      <c r="A56" s="407">
        <v>13</v>
      </c>
      <c r="B56" s="441">
        <v>43930</v>
      </c>
      <c r="C56" s="397"/>
      <c r="D56" s="398" t="s">
        <v>120</v>
      </c>
      <c r="E56" s="404" t="s">
        <v>602</v>
      </c>
      <c r="F56" s="404">
        <v>336.5</v>
      </c>
      <c r="G56" s="391">
        <v>322</v>
      </c>
      <c r="H56" s="391">
        <v>343</v>
      </c>
      <c r="I56" s="404" t="s">
        <v>3693</v>
      </c>
      <c r="J56" s="65" t="s">
        <v>3611</v>
      </c>
      <c r="K56" s="65">
        <f t="shared" si="40"/>
        <v>6.5</v>
      </c>
      <c r="L56" s="399">
        <f t="shared" si="39"/>
        <v>1.9316493313521546E-2</v>
      </c>
      <c r="M56" s="391"/>
      <c r="N56" s="65"/>
      <c r="O56" s="65" t="s">
        <v>601</v>
      </c>
      <c r="P56" s="439">
        <v>43930</v>
      </c>
      <c r="Q56" s="8"/>
      <c r="R56" s="345" t="s">
        <v>3188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27" ht="15" customHeight="1">
      <c r="A57" s="407">
        <v>14</v>
      </c>
      <c r="B57" s="441">
        <v>43930</v>
      </c>
      <c r="C57" s="397"/>
      <c r="D57" s="398" t="s">
        <v>76</v>
      </c>
      <c r="E57" s="404" t="s">
        <v>602</v>
      </c>
      <c r="F57" s="404">
        <v>2740</v>
      </c>
      <c r="G57" s="391">
        <v>2650</v>
      </c>
      <c r="H57" s="391">
        <v>2795</v>
      </c>
      <c r="I57" s="404" t="s">
        <v>3692</v>
      </c>
      <c r="J57" s="65" t="s">
        <v>725</v>
      </c>
      <c r="K57" s="65">
        <f t="shared" ref="K57:K58" si="41">H57-F57</f>
        <v>55</v>
      </c>
      <c r="L57" s="399">
        <f t="shared" ref="L57:L58" si="42">K57/F57</f>
        <v>2.0072992700729927E-2</v>
      </c>
      <c r="M57" s="391"/>
      <c r="N57" s="65"/>
      <c r="O57" s="65" t="s">
        <v>601</v>
      </c>
      <c r="P57" s="439">
        <v>43930</v>
      </c>
      <c r="Q57" s="8"/>
      <c r="R57" s="345" t="s">
        <v>604</v>
      </c>
      <c r="S57" s="16"/>
      <c r="T57" s="16"/>
      <c r="U57" s="16"/>
      <c r="V57" s="16"/>
      <c r="W57" s="16"/>
      <c r="X57" s="16"/>
      <c r="Y57" s="16"/>
      <c r="Z57" s="16"/>
      <c r="AA57" s="16"/>
    </row>
    <row r="58" spans="1:27" ht="15" customHeight="1">
      <c r="A58" s="407">
        <v>15</v>
      </c>
      <c r="B58" s="441">
        <v>43930</v>
      </c>
      <c r="C58" s="397"/>
      <c r="D58" s="398" t="s">
        <v>89</v>
      </c>
      <c r="E58" s="404" t="s">
        <v>602</v>
      </c>
      <c r="F58" s="404">
        <v>487.5</v>
      </c>
      <c r="G58" s="391">
        <v>475</v>
      </c>
      <c r="H58" s="391">
        <v>499</v>
      </c>
      <c r="I58" s="404">
        <v>520</v>
      </c>
      <c r="J58" s="65" t="s">
        <v>3711</v>
      </c>
      <c r="K58" s="65">
        <f t="shared" si="41"/>
        <v>11.5</v>
      </c>
      <c r="L58" s="399">
        <f t="shared" si="42"/>
        <v>2.3589743589743591E-2</v>
      </c>
      <c r="M58" s="391"/>
      <c r="N58" s="65"/>
      <c r="O58" s="65" t="s">
        <v>601</v>
      </c>
      <c r="P58" s="451">
        <v>43936</v>
      </c>
      <c r="Q58" s="8"/>
      <c r="R58" s="345" t="s">
        <v>604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27" ht="15" customHeight="1">
      <c r="A59" s="407">
        <v>16</v>
      </c>
      <c r="B59" s="441">
        <v>43934</v>
      </c>
      <c r="C59" s="397"/>
      <c r="D59" s="398" t="s">
        <v>76</v>
      </c>
      <c r="E59" s="404" t="s">
        <v>602</v>
      </c>
      <c r="F59" s="404">
        <v>2730</v>
      </c>
      <c r="G59" s="391">
        <v>2630</v>
      </c>
      <c r="H59" s="391">
        <v>2780</v>
      </c>
      <c r="I59" s="404" t="s">
        <v>3702</v>
      </c>
      <c r="J59" s="65" t="s">
        <v>3705</v>
      </c>
      <c r="K59" s="65">
        <f t="shared" ref="K59:K60" si="43">H59-F59</f>
        <v>50</v>
      </c>
      <c r="L59" s="399">
        <f t="shared" ref="L59:L61" si="44">K59/F59</f>
        <v>1.8315018315018316E-2</v>
      </c>
      <c r="M59" s="391"/>
      <c r="N59" s="65"/>
      <c r="O59" s="65" t="s">
        <v>601</v>
      </c>
      <c r="P59" s="439">
        <v>43934</v>
      </c>
      <c r="Q59" s="8"/>
      <c r="R59" s="345" t="s">
        <v>604</v>
      </c>
      <c r="S59" s="16"/>
      <c r="T59" s="16"/>
      <c r="U59" s="16"/>
      <c r="V59" s="16"/>
      <c r="W59" s="16"/>
      <c r="X59" s="16"/>
      <c r="Y59" s="16"/>
      <c r="Z59" s="16"/>
      <c r="AA59" s="16"/>
    </row>
    <row r="60" spans="1:27" ht="15" customHeight="1">
      <c r="A60" s="407">
        <v>17</v>
      </c>
      <c r="B60" s="441">
        <v>43934</v>
      </c>
      <c r="C60" s="397"/>
      <c r="D60" s="398" t="s">
        <v>76</v>
      </c>
      <c r="E60" s="404" t="s">
        <v>602</v>
      </c>
      <c r="F60" s="404">
        <v>2727.5</v>
      </c>
      <c r="G60" s="391">
        <v>2630</v>
      </c>
      <c r="H60" s="391">
        <v>2790</v>
      </c>
      <c r="I60" s="404" t="s">
        <v>3702</v>
      </c>
      <c r="J60" s="65" t="s">
        <v>3710</v>
      </c>
      <c r="K60" s="65">
        <f t="shared" si="43"/>
        <v>62.5</v>
      </c>
      <c r="L60" s="399">
        <f t="shared" si="44"/>
        <v>2.2914757103574702E-2</v>
      </c>
      <c r="M60" s="391"/>
      <c r="N60" s="65"/>
      <c r="O60" s="65" t="s">
        <v>601</v>
      </c>
      <c r="P60" s="451">
        <v>43936</v>
      </c>
      <c r="Q60" s="8"/>
      <c r="R60" s="345" t="s">
        <v>604</v>
      </c>
      <c r="S60" s="16"/>
      <c r="T60" s="16"/>
      <c r="U60" s="16"/>
      <c r="V60" s="16"/>
      <c r="W60" s="16"/>
      <c r="X60" s="16"/>
      <c r="Y60" s="16"/>
      <c r="Z60" s="16"/>
      <c r="AA60" s="16"/>
    </row>
    <row r="61" spans="1:27" ht="15" customHeight="1">
      <c r="A61" s="408">
        <v>18</v>
      </c>
      <c r="B61" s="442">
        <v>43934</v>
      </c>
      <c r="C61" s="392"/>
      <c r="D61" s="393" t="s">
        <v>47</v>
      </c>
      <c r="E61" s="403" t="s">
        <v>3591</v>
      </c>
      <c r="F61" s="403">
        <v>166</v>
      </c>
      <c r="G61" s="396">
        <v>173</v>
      </c>
      <c r="H61" s="396">
        <v>172</v>
      </c>
      <c r="I61" s="403" t="s">
        <v>3703</v>
      </c>
      <c r="J61" s="394" t="s">
        <v>3712</v>
      </c>
      <c r="K61" s="394">
        <f>F61-H61</f>
        <v>-6</v>
      </c>
      <c r="L61" s="395">
        <f t="shared" si="44"/>
        <v>-3.614457831325301E-2</v>
      </c>
      <c r="M61" s="396"/>
      <c r="N61" s="394"/>
      <c r="O61" s="394" t="s">
        <v>665</v>
      </c>
      <c r="P61" s="445">
        <v>43936</v>
      </c>
      <c r="Q61" s="8"/>
      <c r="R61" s="345" t="s">
        <v>604</v>
      </c>
      <c r="S61" s="16"/>
      <c r="T61" s="16"/>
      <c r="U61" s="16"/>
      <c r="V61" s="16"/>
      <c r="W61" s="16"/>
      <c r="X61" s="16"/>
      <c r="Y61" s="16"/>
      <c r="Z61" s="16"/>
      <c r="AA61" s="16"/>
    </row>
    <row r="62" spans="1:27" ht="15" customHeight="1">
      <c r="A62" s="407">
        <v>19</v>
      </c>
      <c r="B62" s="441">
        <v>43934</v>
      </c>
      <c r="C62" s="397"/>
      <c r="D62" s="398" t="s">
        <v>150</v>
      </c>
      <c r="E62" s="404" t="s">
        <v>602</v>
      </c>
      <c r="F62" s="404">
        <v>742</v>
      </c>
      <c r="G62" s="391">
        <v>710</v>
      </c>
      <c r="H62" s="391">
        <v>750</v>
      </c>
      <c r="I62" s="404">
        <v>800</v>
      </c>
      <c r="J62" s="65" t="s">
        <v>3704</v>
      </c>
      <c r="K62" s="65">
        <f t="shared" ref="K62" si="45">H62-F62</f>
        <v>8</v>
      </c>
      <c r="L62" s="399">
        <f t="shared" ref="L62:L63" si="46">K62/F62</f>
        <v>1.078167115902965E-2</v>
      </c>
      <c r="M62" s="391"/>
      <c r="N62" s="65"/>
      <c r="O62" s="65" t="s">
        <v>601</v>
      </c>
      <c r="P62" s="439">
        <v>43934</v>
      </c>
      <c r="Q62" s="8"/>
      <c r="R62" s="345" t="s">
        <v>3188</v>
      </c>
      <c r="S62" s="16"/>
      <c r="T62" s="16"/>
      <c r="U62" s="16"/>
      <c r="V62" s="16"/>
      <c r="W62" s="16"/>
      <c r="X62" s="16"/>
      <c r="Y62" s="16"/>
      <c r="Z62" s="16"/>
      <c r="AA62" s="16"/>
    </row>
    <row r="63" spans="1:27" ht="15" customHeight="1">
      <c r="A63" s="408">
        <v>20</v>
      </c>
      <c r="B63" s="442">
        <v>43936</v>
      </c>
      <c r="C63" s="392"/>
      <c r="D63" s="393" t="s">
        <v>117</v>
      </c>
      <c r="E63" s="403" t="s">
        <v>3591</v>
      </c>
      <c r="F63" s="403">
        <v>2405</v>
      </c>
      <c r="G63" s="396">
        <v>2465</v>
      </c>
      <c r="H63" s="396">
        <v>2465</v>
      </c>
      <c r="I63" s="403" t="s">
        <v>3713</v>
      </c>
      <c r="J63" s="394" t="s">
        <v>3714</v>
      </c>
      <c r="K63" s="394">
        <f>F63-H63</f>
        <v>-60</v>
      </c>
      <c r="L63" s="395">
        <f t="shared" si="46"/>
        <v>-2.4948024948024949E-2</v>
      </c>
      <c r="M63" s="396"/>
      <c r="N63" s="394"/>
      <c r="O63" s="394" t="s">
        <v>665</v>
      </c>
      <c r="P63" s="438">
        <v>43936</v>
      </c>
      <c r="Q63" s="8"/>
      <c r="R63" s="345" t="s">
        <v>604</v>
      </c>
      <c r="S63" s="16"/>
      <c r="T63" s="16"/>
      <c r="U63" s="16"/>
      <c r="V63" s="16"/>
      <c r="W63" s="16"/>
      <c r="X63" s="16"/>
      <c r="Y63" s="16"/>
      <c r="Z63" s="16"/>
      <c r="AA63" s="16"/>
    </row>
    <row r="64" spans="1:27" ht="15" customHeight="1">
      <c r="A64" s="408">
        <v>21</v>
      </c>
      <c r="B64" s="442">
        <v>43936</v>
      </c>
      <c r="C64" s="392"/>
      <c r="D64" s="393" t="s">
        <v>173</v>
      </c>
      <c r="E64" s="403" t="s">
        <v>602</v>
      </c>
      <c r="F64" s="403">
        <v>189.5</v>
      </c>
      <c r="G64" s="396">
        <v>183</v>
      </c>
      <c r="H64" s="396">
        <v>183</v>
      </c>
      <c r="I64" s="403" t="s">
        <v>3715</v>
      </c>
      <c r="J64" s="394" t="s">
        <v>3717</v>
      </c>
      <c r="K64" s="394">
        <f t="shared" ref="K64" si="47">H64-F64</f>
        <v>-6.5</v>
      </c>
      <c r="L64" s="395">
        <f t="shared" ref="L64:L65" si="48">K64/F64</f>
        <v>-3.430079155672823E-2</v>
      </c>
      <c r="M64" s="396"/>
      <c r="N64" s="394"/>
      <c r="O64" s="394" t="s">
        <v>665</v>
      </c>
      <c r="P64" s="438">
        <v>43936</v>
      </c>
      <c r="Q64" s="8"/>
      <c r="R64" s="345" t="s">
        <v>3188</v>
      </c>
      <c r="S64" s="16"/>
      <c r="T64" s="16"/>
      <c r="U64" s="16"/>
      <c r="V64" s="16"/>
      <c r="W64" s="16"/>
      <c r="X64" s="16"/>
      <c r="Y64" s="16"/>
      <c r="Z64" s="16"/>
      <c r="AA64" s="16"/>
    </row>
    <row r="65" spans="1:34" ht="15" customHeight="1">
      <c r="A65" s="407">
        <v>22</v>
      </c>
      <c r="B65" s="441">
        <v>43936</v>
      </c>
      <c r="C65" s="397"/>
      <c r="D65" s="398" t="s">
        <v>57</v>
      </c>
      <c r="E65" s="404" t="s">
        <v>3591</v>
      </c>
      <c r="F65" s="404">
        <v>2470</v>
      </c>
      <c r="G65" s="391">
        <v>2555</v>
      </c>
      <c r="H65" s="391">
        <v>2420</v>
      </c>
      <c r="I65" s="404" t="s">
        <v>3716</v>
      </c>
      <c r="J65" s="65" t="s">
        <v>3719</v>
      </c>
      <c r="K65" s="65">
        <f>F65-H65</f>
        <v>50</v>
      </c>
      <c r="L65" s="399">
        <f t="shared" si="48"/>
        <v>2.0242914979757085E-2</v>
      </c>
      <c r="M65" s="391"/>
      <c r="N65" s="65"/>
      <c r="O65" s="65" t="s">
        <v>601</v>
      </c>
      <c r="P65" s="439">
        <v>43936</v>
      </c>
      <c r="Q65" s="8"/>
      <c r="R65" s="345" t="s">
        <v>604</v>
      </c>
      <c r="S65" s="16"/>
      <c r="T65" s="16"/>
      <c r="U65" s="16"/>
      <c r="V65" s="16"/>
      <c r="W65" s="16"/>
      <c r="X65" s="16"/>
      <c r="Y65" s="16"/>
      <c r="Z65" s="16"/>
      <c r="AA65" s="16"/>
    </row>
    <row r="66" spans="1:34" ht="15" customHeight="1">
      <c r="A66" s="408">
        <v>23</v>
      </c>
      <c r="B66" s="442">
        <v>43936</v>
      </c>
      <c r="C66" s="392"/>
      <c r="D66" s="393" t="s">
        <v>3718</v>
      </c>
      <c r="E66" s="403" t="s">
        <v>602</v>
      </c>
      <c r="F66" s="403">
        <v>897</v>
      </c>
      <c r="G66" s="396">
        <v>875</v>
      </c>
      <c r="H66" s="396">
        <v>870</v>
      </c>
      <c r="I66" s="403" t="s">
        <v>3724</v>
      </c>
      <c r="J66" s="394" t="s">
        <v>3720</v>
      </c>
      <c r="K66" s="394">
        <f t="shared" ref="K66:K67" si="49">H66-F66</f>
        <v>-27</v>
      </c>
      <c r="L66" s="395">
        <f t="shared" ref="L66:L68" si="50">K66/F66</f>
        <v>-3.0100334448160536E-2</v>
      </c>
      <c r="M66" s="396"/>
      <c r="N66" s="394"/>
      <c r="O66" s="394" t="s">
        <v>665</v>
      </c>
      <c r="P66" s="438">
        <v>43936</v>
      </c>
      <c r="Q66" s="8"/>
      <c r="R66" s="345" t="s">
        <v>604</v>
      </c>
      <c r="S66" s="16"/>
      <c r="T66" s="16"/>
      <c r="U66" s="16"/>
      <c r="V66" s="16"/>
      <c r="W66" s="16"/>
      <c r="X66" s="16"/>
      <c r="Y66" s="16"/>
      <c r="Z66" s="16"/>
      <c r="AA66" s="16"/>
    </row>
    <row r="67" spans="1:34" ht="15" customHeight="1">
      <c r="A67" s="407">
        <v>24</v>
      </c>
      <c r="B67" s="441">
        <v>43937</v>
      </c>
      <c r="C67" s="397"/>
      <c r="D67" s="398" t="s">
        <v>191</v>
      </c>
      <c r="E67" s="404" t="s">
        <v>602</v>
      </c>
      <c r="F67" s="404">
        <v>2300</v>
      </c>
      <c r="G67" s="391">
        <v>2220</v>
      </c>
      <c r="H67" s="391">
        <v>2350</v>
      </c>
      <c r="I67" s="404" t="s">
        <v>3725</v>
      </c>
      <c r="J67" s="65" t="s">
        <v>3705</v>
      </c>
      <c r="K67" s="65">
        <f t="shared" si="49"/>
        <v>50</v>
      </c>
      <c r="L67" s="399">
        <f t="shared" si="50"/>
        <v>2.1739130434782608E-2</v>
      </c>
      <c r="M67" s="391"/>
      <c r="N67" s="65"/>
      <c r="O67" s="65" t="s">
        <v>601</v>
      </c>
      <c r="P67" s="439">
        <v>43937</v>
      </c>
      <c r="Q67" s="8"/>
      <c r="R67" s="345" t="s">
        <v>604</v>
      </c>
      <c r="S67" s="16"/>
      <c r="T67" s="16"/>
      <c r="U67" s="16"/>
      <c r="V67" s="16"/>
      <c r="W67" s="16"/>
      <c r="X67" s="16"/>
      <c r="Y67" s="16"/>
      <c r="Z67" s="16"/>
      <c r="AA67" s="16"/>
    </row>
    <row r="68" spans="1:34" ht="15" customHeight="1">
      <c r="A68" s="457">
        <v>25</v>
      </c>
      <c r="B68" s="458">
        <v>43938</v>
      </c>
      <c r="C68" s="459"/>
      <c r="D68" s="460" t="s">
        <v>89</v>
      </c>
      <c r="E68" s="461" t="s">
        <v>602</v>
      </c>
      <c r="F68" s="461">
        <v>495</v>
      </c>
      <c r="G68" s="462">
        <v>475</v>
      </c>
      <c r="H68" s="462">
        <v>497</v>
      </c>
      <c r="I68" s="461" t="s">
        <v>3750</v>
      </c>
      <c r="J68" s="463" t="s">
        <v>3766</v>
      </c>
      <c r="K68" s="463">
        <f>H68-F68</f>
        <v>2</v>
      </c>
      <c r="L68" s="464">
        <f t="shared" si="50"/>
        <v>4.0404040404040404E-3</v>
      </c>
      <c r="M68" s="462"/>
      <c r="N68" s="463"/>
      <c r="O68" s="463" t="s">
        <v>710</v>
      </c>
      <c r="P68" s="465">
        <v>43928</v>
      </c>
      <c r="Q68" s="8"/>
      <c r="R68" s="345" t="s">
        <v>604</v>
      </c>
      <c r="S68" s="16"/>
      <c r="T68" s="16"/>
      <c r="U68" s="16"/>
      <c r="V68" s="16"/>
      <c r="W68" s="16"/>
      <c r="X68" s="16"/>
      <c r="Y68" s="16"/>
      <c r="Z68" s="16"/>
      <c r="AA68" s="16"/>
    </row>
    <row r="69" spans="1:34" ht="15" customHeight="1">
      <c r="A69" s="409">
        <v>26</v>
      </c>
      <c r="B69" s="433">
        <v>43941</v>
      </c>
      <c r="C69" s="379"/>
      <c r="D69" s="380" t="s">
        <v>196</v>
      </c>
      <c r="E69" s="432" t="s">
        <v>602</v>
      </c>
      <c r="F69" s="432" t="s">
        <v>3767</v>
      </c>
      <c r="G69" s="414">
        <v>3380</v>
      </c>
      <c r="H69" s="414"/>
      <c r="I69" s="432" t="s">
        <v>3768</v>
      </c>
      <c r="J69" s="413" t="s">
        <v>603</v>
      </c>
      <c r="K69" s="413"/>
      <c r="L69" s="383"/>
      <c r="M69" s="414"/>
      <c r="N69" s="413"/>
      <c r="O69" s="413"/>
      <c r="P69" s="385"/>
      <c r="Q69" s="8"/>
      <c r="R69" s="345" t="s">
        <v>3188</v>
      </c>
      <c r="S69" s="16"/>
      <c r="T69" s="16"/>
      <c r="U69" s="16"/>
      <c r="V69" s="16"/>
      <c r="W69" s="16"/>
      <c r="X69" s="16"/>
      <c r="Y69" s="16"/>
      <c r="Z69" s="16"/>
      <c r="AA69" s="16"/>
    </row>
    <row r="70" spans="1:34" ht="15" customHeight="1">
      <c r="A70" s="409"/>
      <c r="B70" s="379"/>
      <c r="C70" s="379"/>
      <c r="D70" s="469"/>
      <c r="E70" s="381"/>
      <c r="F70" s="381"/>
      <c r="G70" s="382"/>
      <c r="H70" s="382"/>
      <c r="I70" s="381"/>
      <c r="J70" s="378"/>
      <c r="K70" s="378"/>
      <c r="L70" s="383"/>
      <c r="M70" s="382"/>
      <c r="N70" s="384"/>
      <c r="O70" s="384"/>
      <c r="P70" s="385"/>
      <c r="Q70" s="8"/>
      <c r="R70" s="345"/>
      <c r="S70" s="16"/>
      <c r="T70" s="16"/>
      <c r="U70" s="16"/>
      <c r="V70" s="16"/>
      <c r="W70" s="16"/>
      <c r="X70" s="16"/>
      <c r="Y70" s="16"/>
      <c r="Z70" s="16"/>
      <c r="AA70" s="16"/>
    </row>
    <row r="71" spans="1:34" s="428" customFormat="1" ht="15" customHeight="1">
      <c r="A71" s="409"/>
      <c r="B71" s="433"/>
      <c r="C71" s="379"/>
      <c r="D71" s="380"/>
      <c r="E71" s="432"/>
      <c r="F71" s="432"/>
      <c r="G71" s="414"/>
      <c r="H71" s="414"/>
      <c r="I71" s="432"/>
      <c r="J71" s="413"/>
      <c r="K71" s="413"/>
      <c r="L71" s="383"/>
      <c r="M71" s="414"/>
      <c r="N71" s="413"/>
      <c r="O71" s="413"/>
      <c r="P71" s="385"/>
      <c r="Q71" s="7"/>
      <c r="R71" s="345"/>
      <c r="S71" s="493"/>
      <c r="T71" s="493"/>
      <c r="U71" s="493"/>
      <c r="V71" s="493"/>
      <c r="W71" s="493"/>
      <c r="X71" s="493"/>
      <c r="Y71" s="493"/>
      <c r="Z71" s="493"/>
      <c r="AA71" s="493"/>
    </row>
    <row r="72" spans="1:34" s="428" customFormat="1" ht="15" customHeight="1">
      <c r="A72" s="409"/>
      <c r="B72" s="433"/>
      <c r="C72" s="379"/>
      <c r="D72" s="380"/>
      <c r="E72" s="432"/>
      <c r="F72" s="432"/>
      <c r="G72" s="414"/>
      <c r="H72" s="414"/>
      <c r="I72" s="432"/>
      <c r="J72" s="413"/>
      <c r="K72" s="413"/>
      <c r="L72" s="383"/>
      <c r="M72" s="414"/>
      <c r="N72" s="413"/>
      <c r="O72" s="413"/>
      <c r="P72" s="385"/>
      <c r="Q72" s="7"/>
      <c r="R72" s="345"/>
      <c r="S72" s="493"/>
      <c r="T72" s="493"/>
      <c r="U72" s="493"/>
      <c r="V72" s="493"/>
      <c r="W72" s="493"/>
      <c r="X72" s="493"/>
      <c r="Y72" s="493"/>
      <c r="Z72" s="493"/>
      <c r="AA72" s="493"/>
    </row>
    <row r="73" spans="1:34" ht="15" customHeight="1">
      <c r="A73" s="409"/>
      <c r="B73" s="379"/>
      <c r="C73" s="379"/>
      <c r="D73" s="469"/>
      <c r="E73" s="381"/>
      <c r="F73" s="381"/>
      <c r="G73" s="382"/>
      <c r="H73" s="382"/>
      <c r="I73" s="381"/>
      <c r="J73" s="378"/>
      <c r="K73" s="378"/>
      <c r="L73" s="383"/>
      <c r="M73" s="382"/>
      <c r="N73" s="384"/>
      <c r="O73" s="384"/>
      <c r="P73" s="385"/>
      <c r="Q73" s="11"/>
      <c r="R73" s="12"/>
      <c r="S73" s="16"/>
      <c r="T73" s="16"/>
      <c r="U73" s="16"/>
      <c r="V73" s="16"/>
      <c r="W73" s="16"/>
      <c r="X73" s="16"/>
      <c r="Y73" s="16"/>
      <c r="Z73" s="16"/>
      <c r="AA73" s="16"/>
    </row>
    <row r="74" spans="1:34" ht="44.25" customHeight="1">
      <c r="A74" s="23" t="s">
        <v>605</v>
      </c>
      <c r="B74" s="39"/>
      <c r="C74" s="39"/>
      <c r="D74" s="40"/>
      <c r="E74" s="36"/>
      <c r="F74" s="36"/>
      <c r="G74" s="35"/>
      <c r="H74" s="35"/>
      <c r="I74" s="36"/>
      <c r="J74" s="17"/>
      <c r="K74" s="80"/>
      <c r="L74" s="81"/>
      <c r="M74" s="80"/>
      <c r="N74" s="82"/>
      <c r="O74" s="80"/>
      <c r="P74" s="82"/>
      <c r="Q74" s="16"/>
      <c r="R74" s="12"/>
      <c r="S74" s="16"/>
      <c r="T74" s="16"/>
      <c r="U74" s="16"/>
      <c r="V74" s="16"/>
      <c r="W74" s="16"/>
      <c r="X74" s="16"/>
      <c r="Y74" s="16"/>
      <c r="Z74" s="5"/>
      <c r="AA74" s="5"/>
      <c r="AB74" s="5"/>
    </row>
    <row r="75" spans="1:34" s="6" customFormat="1">
      <c r="A75" s="29" t="s">
        <v>606</v>
      </c>
      <c r="B75" s="23"/>
      <c r="C75" s="23"/>
      <c r="D75" s="23"/>
      <c r="E75" s="5"/>
      <c r="F75" s="30" t="s">
        <v>607</v>
      </c>
      <c r="G75" s="41"/>
      <c r="H75" s="42"/>
      <c r="I75" s="83"/>
      <c r="J75" s="17"/>
      <c r="K75" s="84"/>
      <c r="L75" s="85"/>
      <c r="M75" s="86"/>
      <c r="N75" s="87"/>
      <c r="O75" s="88"/>
      <c r="P75" s="5"/>
      <c r="Q75" s="4"/>
      <c r="R75" s="12"/>
      <c r="Z75" s="9"/>
      <c r="AA75" s="9"/>
      <c r="AB75" s="9"/>
      <c r="AC75" s="9"/>
      <c r="AD75" s="9"/>
      <c r="AE75" s="9"/>
      <c r="AF75" s="9"/>
      <c r="AG75" s="9"/>
      <c r="AH75" s="9"/>
    </row>
    <row r="76" spans="1:34" s="9" customFormat="1" ht="14.25" customHeight="1">
      <c r="A76" s="29"/>
      <c r="B76" s="23"/>
      <c r="C76" s="23"/>
      <c r="D76" s="23"/>
      <c r="E76" s="32"/>
      <c r="F76" s="30" t="s">
        <v>609</v>
      </c>
      <c r="G76" s="41"/>
      <c r="H76" s="42"/>
      <c r="I76" s="83"/>
      <c r="J76" s="17"/>
      <c r="K76" s="84"/>
      <c r="L76" s="85"/>
      <c r="M76" s="86"/>
      <c r="N76" s="87"/>
      <c r="O76" s="88"/>
      <c r="P76" s="5"/>
      <c r="Q76" s="4"/>
      <c r="R76" s="12"/>
      <c r="S76" s="6"/>
      <c r="Y76" s="6"/>
      <c r="Z76" s="6"/>
    </row>
    <row r="77" spans="1:34" s="9" customFormat="1" ht="14.25" customHeight="1">
      <c r="A77" s="23"/>
      <c r="B77" s="23"/>
      <c r="C77" s="23"/>
      <c r="D77" s="23"/>
      <c r="E77" s="32"/>
      <c r="F77" s="17"/>
      <c r="G77" s="17"/>
      <c r="H77" s="31"/>
      <c r="I77" s="36"/>
      <c r="J77" s="72"/>
      <c r="K77" s="69"/>
      <c r="L77" s="70"/>
      <c r="M77" s="17"/>
      <c r="N77" s="73"/>
      <c r="O77" s="57"/>
      <c r="P77" s="8"/>
      <c r="Q77" s="4"/>
      <c r="R77" s="12"/>
      <c r="S77" s="6"/>
      <c r="Y77" s="6"/>
      <c r="Z77" s="6"/>
    </row>
    <row r="78" spans="1:34" s="9" customFormat="1" ht="15">
      <c r="A78" s="43" t="s">
        <v>616</v>
      </c>
      <c r="B78" s="43"/>
      <c r="C78" s="43"/>
      <c r="D78" s="43"/>
      <c r="E78" s="32"/>
      <c r="F78" s="17"/>
      <c r="G78" s="12"/>
      <c r="H78" s="17"/>
      <c r="I78" s="12"/>
      <c r="J78" s="89"/>
      <c r="K78" s="12"/>
      <c r="L78" s="12"/>
      <c r="M78" s="12"/>
      <c r="N78" s="12"/>
      <c r="O78" s="90"/>
      <c r="P78"/>
      <c r="Q78" s="4"/>
      <c r="R78" s="12"/>
      <c r="S78" s="6"/>
      <c r="Y78" s="6"/>
      <c r="Z78" s="6"/>
    </row>
    <row r="79" spans="1:34" s="9" customFormat="1" ht="38.25">
      <c r="A79" s="21" t="s">
        <v>16</v>
      </c>
      <c r="B79" s="21" t="s">
        <v>576</v>
      </c>
      <c r="C79" s="21"/>
      <c r="D79" s="22" t="s">
        <v>589</v>
      </c>
      <c r="E79" s="21" t="s">
        <v>590</v>
      </c>
      <c r="F79" s="21" t="s">
        <v>591</v>
      </c>
      <c r="G79" s="21" t="s">
        <v>611</v>
      </c>
      <c r="H79" s="21" t="s">
        <v>593</v>
      </c>
      <c r="I79" s="21" t="s">
        <v>594</v>
      </c>
      <c r="J79" s="20" t="s">
        <v>595</v>
      </c>
      <c r="K79" s="78" t="s">
        <v>617</v>
      </c>
      <c r="L79" s="78" t="s">
        <v>613</v>
      </c>
      <c r="M79" s="21" t="s">
        <v>614</v>
      </c>
      <c r="N79" s="20" t="s">
        <v>598</v>
      </c>
      <c r="O79" s="91" t="s">
        <v>599</v>
      </c>
      <c r="P79" s="5"/>
      <c r="Q79" s="4"/>
      <c r="R79" s="17"/>
      <c r="S79" s="6"/>
      <c r="Y79" s="6"/>
      <c r="Z79" s="6"/>
    </row>
    <row r="80" spans="1:34" s="9" customFormat="1" ht="14.25">
      <c r="A80" s="517">
        <v>1</v>
      </c>
      <c r="B80" s="518">
        <v>43930</v>
      </c>
      <c r="C80" s="482"/>
      <c r="D80" s="447" t="s">
        <v>3683</v>
      </c>
      <c r="E80" s="483" t="s">
        <v>3591</v>
      </c>
      <c r="F80" s="484">
        <v>9000</v>
      </c>
      <c r="G80" s="483">
        <v>9220</v>
      </c>
      <c r="H80" s="483">
        <v>8910</v>
      </c>
      <c r="I80" s="483" t="s">
        <v>3685</v>
      </c>
      <c r="J80" s="518" t="s">
        <v>3688</v>
      </c>
      <c r="K80" s="485" t="s">
        <v>3689</v>
      </c>
      <c r="L80" s="519">
        <f>75*75</f>
        <v>5625</v>
      </c>
      <c r="M80" s="519">
        <v>75</v>
      </c>
      <c r="N80" s="519" t="s">
        <v>601</v>
      </c>
      <c r="O80" s="509">
        <v>43930</v>
      </c>
      <c r="P80" s="415"/>
      <c r="Q80" s="415"/>
      <c r="R80" s="345" t="s">
        <v>604</v>
      </c>
      <c r="S80" s="40"/>
      <c r="Y80" s="6"/>
      <c r="Z80" s="6"/>
    </row>
    <row r="81" spans="1:34" s="9" customFormat="1" ht="14.25">
      <c r="A81" s="517"/>
      <c r="B81" s="518"/>
      <c r="C81" s="482"/>
      <c r="D81" s="447" t="s">
        <v>3684</v>
      </c>
      <c r="E81" s="483" t="s">
        <v>3591</v>
      </c>
      <c r="F81" s="486" t="s">
        <v>3687</v>
      </c>
      <c r="G81" s="483"/>
      <c r="H81" s="483">
        <v>300</v>
      </c>
      <c r="I81" s="483"/>
      <c r="J81" s="518"/>
      <c r="K81" s="485" t="s">
        <v>3690</v>
      </c>
      <c r="L81" s="520"/>
      <c r="M81" s="520"/>
      <c r="N81" s="520"/>
      <c r="O81" s="510"/>
      <c r="P81" s="415"/>
      <c r="Q81" s="415"/>
      <c r="R81" s="345" t="s">
        <v>604</v>
      </c>
      <c r="S81" s="40"/>
      <c r="Y81" s="6"/>
      <c r="Z81" s="6"/>
    </row>
    <row r="82" spans="1:34" s="9" customFormat="1" ht="14.25">
      <c r="A82" s="511">
        <v>2</v>
      </c>
      <c r="B82" s="512">
        <v>43930</v>
      </c>
      <c r="C82" s="477"/>
      <c r="D82" s="453" t="s">
        <v>3681</v>
      </c>
      <c r="E82" s="478" t="s">
        <v>3591</v>
      </c>
      <c r="F82" s="479">
        <v>9020</v>
      </c>
      <c r="G82" s="478">
        <v>9220</v>
      </c>
      <c r="H82" s="478">
        <v>9100</v>
      </c>
      <c r="I82" s="478" t="s">
        <v>3685</v>
      </c>
      <c r="J82" s="512" t="s">
        <v>3587</v>
      </c>
      <c r="K82" s="480" t="s">
        <v>3691</v>
      </c>
      <c r="L82" s="513">
        <f>-(40*75)</f>
        <v>-3000</v>
      </c>
      <c r="M82" s="513">
        <v>75</v>
      </c>
      <c r="N82" s="513" t="s">
        <v>665</v>
      </c>
      <c r="O82" s="515">
        <v>43930</v>
      </c>
      <c r="P82" s="415"/>
      <c r="Q82" s="415"/>
      <c r="R82" s="345" t="s">
        <v>604</v>
      </c>
      <c r="S82" s="40"/>
      <c r="Y82" s="6"/>
      <c r="Z82" s="6"/>
    </row>
    <row r="83" spans="1:34" s="9" customFormat="1" ht="14.25">
      <c r="A83" s="511"/>
      <c r="B83" s="512"/>
      <c r="C83" s="477"/>
      <c r="D83" s="453" t="s">
        <v>3682</v>
      </c>
      <c r="E83" s="478" t="s">
        <v>3591</v>
      </c>
      <c r="F83" s="481" t="s">
        <v>3686</v>
      </c>
      <c r="G83" s="478"/>
      <c r="H83" s="478">
        <v>232.5</v>
      </c>
      <c r="I83" s="478"/>
      <c r="J83" s="512"/>
      <c r="K83" s="480">
        <f>F83-H83</f>
        <v>40</v>
      </c>
      <c r="L83" s="514"/>
      <c r="M83" s="514"/>
      <c r="N83" s="514"/>
      <c r="O83" s="516"/>
      <c r="P83" s="4"/>
      <c r="Q83" s="4"/>
      <c r="R83" s="487" t="s">
        <v>604</v>
      </c>
      <c r="S83" s="6"/>
      <c r="Y83" s="6"/>
      <c r="Z83" s="6"/>
    </row>
    <row r="84" spans="1:34" s="9" customFormat="1" ht="14.25">
      <c r="A84" s="517">
        <v>3</v>
      </c>
      <c r="B84" s="518">
        <v>43937</v>
      </c>
      <c r="C84" s="492"/>
      <c r="D84" s="447" t="s">
        <v>3726</v>
      </c>
      <c r="E84" s="491" t="s">
        <v>602</v>
      </c>
      <c r="F84" s="484">
        <v>118.25</v>
      </c>
      <c r="G84" s="491">
        <v>113</v>
      </c>
      <c r="H84" s="491">
        <v>121.5</v>
      </c>
      <c r="I84" s="491">
        <v>130</v>
      </c>
      <c r="J84" s="518" t="s">
        <v>3734</v>
      </c>
      <c r="K84" s="485" t="s">
        <v>3729</v>
      </c>
      <c r="L84" s="519">
        <f>3*M84</f>
        <v>10500</v>
      </c>
      <c r="M84" s="519">
        <v>3500</v>
      </c>
      <c r="N84" s="519" t="s">
        <v>601</v>
      </c>
      <c r="O84" s="509">
        <v>43937</v>
      </c>
      <c r="P84" s="4"/>
      <c r="Q84" s="4"/>
      <c r="R84" s="487" t="s">
        <v>3654</v>
      </c>
      <c r="S84" s="6"/>
      <c r="Y84" s="6"/>
      <c r="Z84" s="6"/>
    </row>
    <row r="85" spans="1:34" s="9" customFormat="1" ht="14.25">
      <c r="A85" s="517"/>
      <c r="B85" s="518"/>
      <c r="C85" s="492"/>
      <c r="D85" s="447" t="s">
        <v>3727</v>
      </c>
      <c r="E85" s="491" t="s">
        <v>3591</v>
      </c>
      <c r="F85" s="486" t="s">
        <v>3728</v>
      </c>
      <c r="G85" s="491"/>
      <c r="H85" s="491">
        <v>6.75</v>
      </c>
      <c r="I85" s="491"/>
      <c r="J85" s="518"/>
      <c r="K85" s="485" t="s">
        <v>3730</v>
      </c>
      <c r="L85" s="520"/>
      <c r="M85" s="520"/>
      <c r="N85" s="520"/>
      <c r="O85" s="510"/>
      <c r="P85" s="4"/>
      <c r="Q85" s="4"/>
      <c r="R85" s="487" t="s">
        <v>3654</v>
      </c>
      <c r="S85" s="6"/>
      <c r="Y85" s="6"/>
      <c r="Z85" s="6"/>
    </row>
    <row r="86" spans="1:34" s="9" customFormat="1" ht="14.25">
      <c r="A86" s="470"/>
      <c r="B86" s="471"/>
      <c r="C86" s="471"/>
      <c r="D86" s="472"/>
      <c r="E86" s="470"/>
      <c r="F86" s="473"/>
      <c r="G86" s="470"/>
      <c r="H86" s="470"/>
      <c r="I86" s="470"/>
      <c r="J86" s="474"/>
      <c r="K86" s="474"/>
      <c r="L86" s="475"/>
      <c r="M86" s="474"/>
      <c r="N86" s="474"/>
      <c r="O86" s="476"/>
      <c r="P86" s="4"/>
      <c r="Q86" s="4"/>
      <c r="R86" s="94"/>
      <c r="S86" s="6"/>
      <c r="Y86" s="6"/>
      <c r="Z86" s="6"/>
    </row>
    <row r="87" spans="1:34" s="9" customFormat="1" ht="15">
      <c r="A87" s="386"/>
      <c r="B87" s="387"/>
      <c r="C87" s="387"/>
      <c r="D87" s="388"/>
      <c r="E87" s="386"/>
      <c r="F87" s="405"/>
      <c r="G87" s="386"/>
      <c r="H87" s="386"/>
      <c r="I87" s="386"/>
      <c r="J87" s="387"/>
      <c r="K87" s="80"/>
      <c r="L87" s="386"/>
      <c r="M87" s="386"/>
      <c r="N87" s="386"/>
      <c r="O87" s="406"/>
      <c r="P87" s="4"/>
      <c r="Q87" s="4"/>
      <c r="R87" s="94"/>
      <c r="S87" s="6"/>
      <c r="Y87" s="6"/>
      <c r="Z87" s="6"/>
    </row>
    <row r="88" spans="1:34" s="6" customFormat="1">
      <c r="A88" s="44"/>
      <c r="B88" s="45"/>
      <c r="C88" s="46"/>
      <c r="D88" s="47"/>
      <c r="E88" s="48"/>
      <c r="F88" s="49"/>
      <c r="G88" s="49"/>
      <c r="H88" s="49"/>
      <c r="I88" s="49"/>
      <c r="J88" s="17"/>
      <c r="K88" s="92"/>
      <c r="L88" s="92"/>
      <c r="M88" s="17"/>
      <c r="N88" s="16"/>
      <c r="O88" s="93"/>
      <c r="P88" s="5"/>
      <c r="Q88" s="4"/>
      <c r="R88" s="17"/>
      <c r="Z88" s="9"/>
      <c r="AA88" s="9"/>
      <c r="AB88" s="9"/>
      <c r="AC88" s="9"/>
      <c r="AD88" s="9"/>
      <c r="AE88" s="9"/>
      <c r="AF88" s="9"/>
      <c r="AG88" s="9"/>
      <c r="AH88" s="9"/>
    </row>
    <row r="89" spans="1:34" s="6" customFormat="1" ht="15">
      <c r="A89" s="50" t="s">
        <v>618</v>
      </c>
      <c r="B89" s="50"/>
      <c r="C89" s="50"/>
      <c r="D89" s="50"/>
      <c r="E89" s="51"/>
      <c r="F89" s="49"/>
      <c r="G89" s="49"/>
      <c r="H89" s="49"/>
      <c r="I89" s="49"/>
      <c r="J89" s="53"/>
      <c r="K89" s="12"/>
      <c r="L89" s="12"/>
      <c r="M89" s="12"/>
      <c r="N89" s="11"/>
      <c r="O89" s="53"/>
      <c r="P89" s="5"/>
      <c r="Q89" s="4"/>
      <c r="R89" s="17"/>
      <c r="Z89" s="9"/>
      <c r="AA89" s="9"/>
      <c r="AB89" s="9"/>
      <c r="AC89" s="9"/>
      <c r="AD89" s="9"/>
      <c r="AE89" s="9"/>
      <c r="AF89" s="9"/>
      <c r="AG89" s="9"/>
      <c r="AH89" s="9"/>
    </row>
    <row r="90" spans="1:34" s="6" customFormat="1" ht="38.25">
      <c r="A90" s="21" t="s">
        <v>16</v>
      </c>
      <c r="B90" s="21" t="s">
        <v>576</v>
      </c>
      <c r="C90" s="21"/>
      <c r="D90" s="22" t="s">
        <v>589</v>
      </c>
      <c r="E90" s="21" t="s">
        <v>590</v>
      </c>
      <c r="F90" s="21" t="s">
        <v>591</v>
      </c>
      <c r="G90" s="52" t="s">
        <v>611</v>
      </c>
      <c r="H90" s="21" t="s">
        <v>593</v>
      </c>
      <c r="I90" s="21" t="s">
        <v>594</v>
      </c>
      <c r="J90" s="20" t="s">
        <v>595</v>
      </c>
      <c r="K90" s="20" t="s">
        <v>619</v>
      </c>
      <c r="L90" s="78" t="s">
        <v>613</v>
      </c>
      <c r="M90" s="21" t="s">
        <v>614</v>
      </c>
      <c r="N90" s="21" t="s">
        <v>598</v>
      </c>
      <c r="O90" s="22" t="s">
        <v>599</v>
      </c>
      <c r="P90" s="5"/>
      <c r="Q90" s="4"/>
      <c r="R90" s="17"/>
      <c r="Z90" s="9"/>
      <c r="AA90" s="9"/>
      <c r="AB90" s="9"/>
      <c r="AC90" s="9"/>
      <c r="AD90" s="9"/>
      <c r="AE90" s="9"/>
      <c r="AF90" s="9"/>
      <c r="AG90" s="9"/>
      <c r="AH90" s="9"/>
    </row>
    <row r="91" spans="1:34" s="40" customFormat="1" ht="14.25">
      <c r="A91" s="443">
        <v>1</v>
      </c>
      <c r="B91" s="392">
        <v>43922</v>
      </c>
      <c r="C91" s="392"/>
      <c r="D91" s="393" t="s">
        <v>3586</v>
      </c>
      <c r="E91" s="403" t="s">
        <v>602</v>
      </c>
      <c r="F91" s="403">
        <v>40</v>
      </c>
      <c r="G91" s="396"/>
      <c r="H91" s="396">
        <v>0</v>
      </c>
      <c r="I91" s="403">
        <v>100</v>
      </c>
      <c r="J91" s="444" t="s">
        <v>3587</v>
      </c>
      <c r="K91" s="444">
        <f t="shared" ref="K91:K97" si="51">L91*M91</f>
        <v>-3000</v>
      </c>
      <c r="L91" s="444">
        <f t="shared" ref="L91:L97" si="52">H91-F91</f>
        <v>-40</v>
      </c>
      <c r="M91" s="444">
        <v>75</v>
      </c>
      <c r="N91" s="394" t="s">
        <v>665</v>
      </c>
      <c r="O91" s="438">
        <v>43922</v>
      </c>
      <c r="P91" s="415"/>
      <c r="Q91" s="415"/>
      <c r="R91" s="345" t="s">
        <v>3188</v>
      </c>
      <c r="Z91" s="428"/>
      <c r="AA91" s="428"/>
      <c r="AB91" s="428"/>
      <c r="AC91" s="428"/>
      <c r="AD91" s="428"/>
      <c r="AE91" s="428"/>
      <c r="AF91" s="428"/>
      <c r="AG91" s="428"/>
      <c r="AH91" s="428"/>
    </row>
    <row r="92" spans="1:34" s="40" customFormat="1" ht="14.25">
      <c r="A92" s="467">
        <v>2</v>
      </c>
      <c r="B92" s="397">
        <v>43929</v>
      </c>
      <c r="C92" s="397"/>
      <c r="D92" s="398" t="s">
        <v>3645</v>
      </c>
      <c r="E92" s="404" t="s">
        <v>602</v>
      </c>
      <c r="F92" s="404">
        <v>102.5</v>
      </c>
      <c r="G92" s="391"/>
      <c r="H92" s="391">
        <v>132.5</v>
      </c>
      <c r="I92" s="404" t="s">
        <v>3646</v>
      </c>
      <c r="J92" s="468" t="s">
        <v>3655</v>
      </c>
      <c r="K92" s="468">
        <f t="shared" si="51"/>
        <v>2250</v>
      </c>
      <c r="L92" s="468">
        <f t="shared" si="52"/>
        <v>30</v>
      </c>
      <c r="M92" s="468">
        <v>75</v>
      </c>
      <c r="N92" s="65" t="s">
        <v>601</v>
      </c>
      <c r="O92" s="439">
        <v>43929</v>
      </c>
      <c r="P92" s="415"/>
      <c r="Q92" s="415"/>
      <c r="R92" s="345" t="s">
        <v>3654</v>
      </c>
      <c r="Z92" s="428"/>
      <c r="AA92" s="428"/>
      <c r="AB92" s="428"/>
      <c r="AC92" s="428"/>
      <c r="AD92" s="428"/>
      <c r="AE92" s="428"/>
      <c r="AF92" s="428"/>
      <c r="AG92" s="428"/>
      <c r="AH92" s="428"/>
    </row>
    <row r="93" spans="1:34" s="40" customFormat="1" ht="14.25">
      <c r="A93" s="467">
        <v>3</v>
      </c>
      <c r="B93" s="397">
        <v>43930</v>
      </c>
      <c r="C93" s="397"/>
      <c r="D93" s="398" t="s">
        <v>3679</v>
      </c>
      <c r="E93" s="404" t="s">
        <v>602</v>
      </c>
      <c r="F93" s="404">
        <v>52.5</v>
      </c>
      <c r="G93" s="391"/>
      <c r="H93" s="391">
        <v>72.5</v>
      </c>
      <c r="I93" s="404">
        <v>110</v>
      </c>
      <c r="J93" s="468" t="s">
        <v>3680</v>
      </c>
      <c r="K93" s="468">
        <f t="shared" si="51"/>
        <v>1500</v>
      </c>
      <c r="L93" s="468">
        <f t="shared" si="52"/>
        <v>20</v>
      </c>
      <c r="M93" s="468">
        <v>75</v>
      </c>
      <c r="N93" s="65" t="s">
        <v>601</v>
      </c>
      <c r="O93" s="439">
        <v>43930</v>
      </c>
      <c r="P93" s="415"/>
      <c r="Q93" s="415"/>
      <c r="R93" s="345" t="s">
        <v>3654</v>
      </c>
      <c r="Z93" s="428"/>
      <c r="AA93" s="428"/>
      <c r="AB93" s="428"/>
      <c r="AC93" s="428"/>
      <c r="AD93" s="428"/>
      <c r="AE93" s="428"/>
      <c r="AF93" s="428"/>
      <c r="AG93" s="428"/>
      <c r="AH93" s="428"/>
    </row>
    <row r="94" spans="1:34" s="40" customFormat="1" ht="14.25">
      <c r="A94" s="467">
        <v>4</v>
      </c>
      <c r="B94" s="397">
        <v>43930</v>
      </c>
      <c r="C94" s="397"/>
      <c r="D94" s="398" t="s">
        <v>3694</v>
      </c>
      <c r="E94" s="404" t="s">
        <v>602</v>
      </c>
      <c r="F94" s="404">
        <v>62.5</v>
      </c>
      <c r="G94" s="391">
        <v>37</v>
      </c>
      <c r="H94" s="391">
        <v>72.5</v>
      </c>
      <c r="I94" s="404" t="s">
        <v>3695</v>
      </c>
      <c r="J94" s="468" t="s">
        <v>3698</v>
      </c>
      <c r="K94" s="468">
        <f t="shared" si="51"/>
        <v>2000</v>
      </c>
      <c r="L94" s="468">
        <f t="shared" si="52"/>
        <v>10</v>
      </c>
      <c r="M94" s="468">
        <v>200</v>
      </c>
      <c r="N94" s="65" t="s">
        <v>601</v>
      </c>
      <c r="O94" s="451">
        <v>43934</v>
      </c>
      <c r="P94" s="415"/>
      <c r="Q94" s="415"/>
      <c r="R94" s="345" t="s">
        <v>604</v>
      </c>
      <c r="Z94" s="428"/>
      <c r="AA94" s="428"/>
      <c r="AB94" s="428"/>
      <c r="AC94" s="428"/>
      <c r="AD94" s="428"/>
      <c r="AE94" s="428"/>
      <c r="AF94" s="428"/>
      <c r="AG94" s="428"/>
      <c r="AH94" s="428"/>
    </row>
    <row r="95" spans="1:34" s="40" customFormat="1" ht="14.25">
      <c r="A95" s="467">
        <v>5</v>
      </c>
      <c r="B95" s="397">
        <v>43934</v>
      </c>
      <c r="C95" s="397"/>
      <c r="D95" s="398" t="s">
        <v>3694</v>
      </c>
      <c r="E95" s="404" t="s">
        <v>602</v>
      </c>
      <c r="F95" s="404">
        <v>62</v>
      </c>
      <c r="G95" s="391">
        <v>37</v>
      </c>
      <c r="H95" s="391">
        <v>71</v>
      </c>
      <c r="I95" s="404" t="s">
        <v>3695</v>
      </c>
      <c r="J95" s="468" t="s">
        <v>3407</v>
      </c>
      <c r="K95" s="468">
        <f t="shared" si="51"/>
        <v>1800</v>
      </c>
      <c r="L95" s="468">
        <f t="shared" si="52"/>
        <v>9</v>
      </c>
      <c r="M95" s="468">
        <v>200</v>
      </c>
      <c r="N95" s="65" t="s">
        <v>601</v>
      </c>
      <c r="O95" s="439">
        <v>43934</v>
      </c>
      <c r="P95" s="415"/>
      <c r="Q95" s="415"/>
      <c r="R95" s="345" t="s">
        <v>604</v>
      </c>
      <c r="Z95" s="428"/>
      <c r="AA95" s="428"/>
      <c r="AB95" s="428"/>
      <c r="AC95" s="428"/>
      <c r="AD95" s="428"/>
      <c r="AE95" s="428"/>
      <c r="AF95" s="428"/>
      <c r="AG95" s="428"/>
      <c r="AH95" s="428"/>
    </row>
    <row r="96" spans="1:34" s="40" customFormat="1" ht="14.25">
      <c r="A96" s="467">
        <v>6</v>
      </c>
      <c r="B96" s="397">
        <v>43936</v>
      </c>
      <c r="C96" s="397"/>
      <c r="D96" s="398" t="s">
        <v>3721</v>
      </c>
      <c r="E96" s="404" t="s">
        <v>602</v>
      </c>
      <c r="F96" s="404">
        <v>44.5</v>
      </c>
      <c r="G96" s="391">
        <v>24</v>
      </c>
      <c r="H96" s="391">
        <v>53.5</v>
      </c>
      <c r="I96" s="404" t="s">
        <v>3722</v>
      </c>
      <c r="J96" s="468" t="s">
        <v>3407</v>
      </c>
      <c r="K96" s="468">
        <f t="shared" si="51"/>
        <v>2250</v>
      </c>
      <c r="L96" s="468">
        <f t="shared" si="52"/>
        <v>9</v>
      </c>
      <c r="M96" s="468">
        <v>250</v>
      </c>
      <c r="N96" s="65" t="s">
        <v>601</v>
      </c>
      <c r="O96" s="439">
        <v>43936</v>
      </c>
      <c r="P96" s="415"/>
      <c r="Q96" s="415"/>
      <c r="R96" s="345" t="s">
        <v>604</v>
      </c>
      <c r="Z96" s="428"/>
      <c r="AA96" s="428"/>
      <c r="AB96" s="428"/>
      <c r="AC96" s="428"/>
      <c r="AD96" s="428"/>
      <c r="AE96" s="428"/>
      <c r="AF96" s="428"/>
      <c r="AG96" s="428"/>
      <c r="AH96" s="428"/>
    </row>
    <row r="97" spans="1:34" s="40" customFormat="1" ht="14.25">
      <c r="A97" s="467">
        <v>7</v>
      </c>
      <c r="B97" s="397">
        <v>43938</v>
      </c>
      <c r="C97" s="397"/>
      <c r="D97" s="398" t="s">
        <v>3743</v>
      </c>
      <c r="E97" s="404" t="s">
        <v>602</v>
      </c>
      <c r="F97" s="404">
        <v>3.75</v>
      </c>
      <c r="G97" s="391">
        <v>2</v>
      </c>
      <c r="H97" s="391">
        <v>4.5</v>
      </c>
      <c r="I97" s="404" t="s">
        <v>3745</v>
      </c>
      <c r="J97" s="468" t="s">
        <v>3744</v>
      </c>
      <c r="K97" s="468">
        <f t="shared" si="51"/>
        <v>2475</v>
      </c>
      <c r="L97" s="468">
        <f t="shared" si="52"/>
        <v>0.75</v>
      </c>
      <c r="M97" s="468">
        <v>3300</v>
      </c>
      <c r="N97" s="65" t="s">
        <v>601</v>
      </c>
      <c r="O97" s="439">
        <v>43938</v>
      </c>
      <c r="P97" s="415"/>
      <c r="Q97" s="415"/>
      <c r="R97" s="345" t="s">
        <v>604</v>
      </c>
      <c r="Z97" s="428"/>
      <c r="AA97" s="428"/>
      <c r="AB97" s="428"/>
      <c r="AC97" s="428"/>
      <c r="AD97" s="428"/>
      <c r="AE97" s="428"/>
      <c r="AF97" s="428"/>
      <c r="AG97" s="428"/>
      <c r="AH97" s="428"/>
    </row>
    <row r="98" spans="1:34" s="40" customFormat="1" ht="14.25">
      <c r="A98" s="467">
        <v>8</v>
      </c>
      <c r="B98" s="397">
        <v>43938</v>
      </c>
      <c r="C98" s="397"/>
      <c r="D98" s="398" t="s">
        <v>3751</v>
      </c>
      <c r="E98" s="404" t="s">
        <v>602</v>
      </c>
      <c r="F98" s="404">
        <v>36.5</v>
      </c>
      <c r="G98" s="391">
        <v>19</v>
      </c>
      <c r="H98" s="391">
        <v>44.5</v>
      </c>
      <c r="I98" s="404" t="s">
        <v>3752</v>
      </c>
      <c r="J98" s="468" t="s">
        <v>3704</v>
      </c>
      <c r="K98" s="468">
        <f t="shared" ref="K98:K99" si="53">L98*M98</f>
        <v>3200</v>
      </c>
      <c r="L98" s="468">
        <f t="shared" ref="L98:L99" si="54">H98-F98</f>
        <v>8</v>
      </c>
      <c r="M98" s="468">
        <v>400</v>
      </c>
      <c r="N98" s="65" t="s">
        <v>601</v>
      </c>
      <c r="O98" s="439">
        <v>43938</v>
      </c>
      <c r="P98" s="415"/>
      <c r="Q98" s="415"/>
      <c r="R98" s="345" t="s">
        <v>604</v>
      </c>
      <c r="Z98" s="428"/>
      <c r="AA98" s="428"/>
      <c r="AB98" s="428"/>
      <c r="AC98" s="428"/>
      <c r="AD98" s="428"/>
      <c r="AE98" s="428"/>
      <c r="AF98" s="428"/>
      <c r="AG98" s="428"/>
      <c r="AH98" s="428"/>
    </row>
    <row r="99" spans="1:34" s="40" customFormat="1" ht="14.25">
      <c r="A99" s="467">
        <v>9</v>
      </c>
      <c r="B99" s="397">
        <v>43941</v>
      </c>
      <c r="C99" s="397"/>
      <c r="D99" s="398" t="s">
        <v>3769</v>
      </c>
      <c r="E99" s="404" t="s">
        <v>602</v>
      </c>
      <c r="F99" s="404">
        <v>6.95</v>
      </c>
      <c r="G99" s="391">
        <v>4.5</v>
      </c>
      <c r="H99" s="391">
        <v>8.15</v>
      </c>
      <c r="I99" s="494">
        <v>41974</v>
      </c>
      <c r="J99" s="468" t="s">
        <v>3770</v>
      </c>
      <c r="K99" s="468">
        <f t="shared" si="53"/>
        <v>2040.0000000000002</v>
      </c>
      <c r="L99" s="468">
        <f t="shared" si="54"/>
        <v>1.2000000000000002</v>
      </c>
      <c r="M99" s="468">
        <v>1700</v>
      </c>
      <c r="N99" s="65" t="s">
        <v>601</v>
      </c>
      <c r="O99" s="439">
        <v>43941</v>
      </c>
      <c r="P99" s="415"/>
      <c r="Q99" s="415"/>
      <c r="R99" s="345" t="s">
        <v>604</v>
      </c>
      <c r="Z99" s="428"/>
      <c r="AA99" s="428"/>
      <c r="AB99" s="428"/>
      <c r="AC99" s="428"/>
      <c r="AD99" s="428"/>
      <c r="AE99" s="428"/>
      <c r="AF99" s="428"/>
      <c r="AG99" s="428"/>
      <c r="AH99" s="428"/>
    </row>
    <row r="100" spans="1:34" s="40" customFormat="1" ht="14.25">
      <c r="A100" s="466"/>
      <c r="B100" s="466"/>
      <c r="C100" s="379"/>
      <c r="D100" s="380"/>
      <c r="E100" s="432"/>
      <c r="F100" s="432"/>
      <c r="G100" s="414"/>
      <c r="H100" s="414"/>
      <c r="I100" s="432"/>
      <c r="J100" s="384"/>
      <c r="K100" s="384"/>
      <c r="L100" s="384"/>
      <c r="M100" s="384"/>
      <c r="N100" s="410"/>
      <c r="O100" s="410"/>
      <c r="P100" s="415"/>
      <c r="Q100" s="415"/>
      <c r="R100" s="345"/>
      <c r="Z100" s="428"/>
      <c r="AA100" s="428"/>
      <c r="AB100" s="428"/>
      <c r="AC100" s="428"/>
      <c r="AD100" s="428"/>
      <c r="AE100" s="428"/>
      <c r="AF100" s="428"/>
      <c r="AG100" s="428"/>
      <c r="AH100" s="428"/>
    </row>
    <row r="101" spans="1:34" s="40" customFormat="1" ht="14.25">
      <c r="A101" s="386"/>
      <c r="B101" s="387"/>
      <c r="C101" s="387"/>
      <c r="D101" s="388"/>
      <c r="E101" s="386"/>
      <c r="F101" s="429"/>
      <c r="G101" s="386"/>
      <c r="H101" s="386"/>
      <c r="I101" s="386"/>
      <c r="J101" s="387"/>
      <c r="K101" s="430"/>
      <c r="L101" s="386"/>
      <c r="M101" s="386"/>
      <c r="N101" s="386"/>
      <c r="O101" s="431"/>
      <c r="P101" s="415"/>
      <c r="Q101" s="415"/>
      <c r="R101" s="345"/>
      <c r="Z101" s="428"/>
      <c r="AA101" s="428"/>
      <c r="AB101" s="428"/>
      <c r="AC101" s="428"/>
      <c r="AD101" s="428"/>
      <c r="AE101" s="428"/>
      <c r="AF101" s="428"/>
      <c r="AG101" s="428"/>
      <c r="AH101" s="428"/>
    </row>
    <row r="102" spans="1:34" ht="15">
      <c r="A102" s="101" t="s">
        <v>620</v>
      </c>
      <c r="B102" s="102"/>
      <c r="C102" s="102"/>
      <c r="D102" s="103"/>
      <c r="E102" s="34"/>
      <c r="F102" s="32"/>
      <c r="G102" s="32"/>
      <c r="H102" s="74"/>
      <c r="I102" s="121"/>
      <c r="J102" s="122"/>
      <c r="K102" s="17"/>
      <c r="L102" s="17"/>
      <c r="M102" s="17"/>
      <c r="N102" s="11"/>
      <c r="O102" s="53"/>
      <c r="Q102" s="97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34" ht="38.25">
      <c r="A103" s="20" t="s">
        <v>16</v>
      </c>
      <c r="B103" s="21" t="s">
        <v>576</v>
      </c>
      <c r="C103" s="21"/>
      <c r="D103" s="22" t="s">
        <v>589</v>
      </c>
      <c r="E103" s="21" t="s">
        <v>590</v>
      </c>
      <c r="F103" s="21" t="s">
        <v>591</v>
      </c>
      <c r="G103" s="21" t="s">
        <v>592</v>
      </c>
      <c r="H103" s="21" t="s">
        <v>593</v>
      </c>
      <c r="I103" s="21" t="s">
        <v>594</v>
      </c>
      <c r="J103" s="20" t="s">
        <v>595</v>
      </c>
      <c r="K103" s="21" t="s">
        <v>596</v>
      </c>
      <c r="L103" s="21" t="s">
        <v>597</v>
      </c>
      <c r="M103" s="21" t="s">
        <v>598</v>
      </c>
      <c r="N103" s="22" t="s">
        <v>599</v>
      </c>
      <c r="O103" s="21" t="s">
        <v>600</v>
      </c>
      <c r="P103" s="99"/>
      <c r="Q103" s="11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34" s="8" customFormat="1">
      <c r="A104" s="416"/>
      <c r="B104" s="417"/>
      <c r="C104" s="418"/>
      <c r="D104" s="419"/>
      <c r="E104" s="420"/>
      <c r="F104" s="420"/>
      <c r="G104" s="421"/>
      <c r="H104" s="421"/>
      <c r="I104" s="420"/>
      <c r="J104" s="422"/>
      <c r="K104" s="423"/>
      <c r="L104" s="424"/>
      <c r="M104" s="425"/>
      <c r="N104" s="426"/>
      <c r="O104" s="427"/>
      <c r="P104" s="125"/>
      <c r="Q104"/>
      <c r="R104" s="96"/>
      <c r="T104" s="57"/>
      <c r="U104" s="57"/>
      <c r="V104" s="57"/>
      <c r="W104" s="57"/>
      <c r="X104" s="57"/>
      <c r="Y104" s="57"/>
      <c r="Z104" s="57"/>
    </row>
    <row r="105" spans="1:34">
      <c r="A105" s="23" t="s">
        <v>605</v>
      </c>
      <c r="B105" s="23"/>
      <c r="C105" s="23"/>
      <c r="D105" s="23"/>
      <c r="E105" s="5"/>
      <c r="F105" s="30" t="s">
        <v>607</v>
      </c>
      <c r="G105" s="83"/>
      <c r="H105" s="83"/>
      <c r="I105" s="38"/>
      <c r="J105" s="86"/>
      <c r="K105" s="84"/>
      <c r="L105" s="85"/>
      <c r="M105" s="86"/>
      <c r="N105" s="87"/>
      <c r="O105" s="126"/>
      <c r="P105" s="11"/>
      <c r="Q105" s="16"/>
      <c r="R105" s="98"/>
      <c r="S105" s="16"/>
      <c r="T105" s="16"/>
      <c r="U105" s="16"/>
      <c r="V105" s="16"/>
      <c r="W105" s="16"/>
      <c r="X105" s="16"/>
      <c r="Y105" s="16"/>
    </row>
    <row r="106" spans="1:34">
      <c r="A106" s="29" t="s">
        <v>606</v>
      </c>
      <c r="B106" s="23"/>
      <c r="C106" s="23"/>
      <c r="D106" s="23"/>
      <c r="E106" s="32"/>
      <c r="F106" s="30" t="s">
        <v>609</v>
      </c>
      <c r="G106" s="12"/>
      <c r="H106" s="12"/>
      <c r="I106" s="12"/>
      <c r="J106" s="53"/>
      <c r="K106" s="12"/>
      <c r="L106" s="12"/>
      <c r="M106" s="12"/>
      <c r="N106" s="11"/>
      <c r="O106" s="53"/>
      <c r="Q106" s="7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34">
      <c r="A107" s="29"/>
      <c r="B107" s="23"/>
      <c r="C107" s="23"/>
      <c r="D107" s="23"/>
      <c r="E107" s="32"/>
      <c r="F107" s="30"/>
      <c r="G107" s="12"/>
      <c r="H107" s="12"/>
      <c r="I107" s="12"/>
      <c r="J107" s="53"/>
      <c r="K107" s="12"/>
      <c r="L107" s="12"/>
      <c r="M107" s="12"/>
      <c r="N107" s="11"/>
      <c r="O107" s="53"/>
      <c r="Q107" s="7"/>
      <c r="R107" s="83"/>
      <c r="S107" s="16"/>
      <c r="T107" s="16"/>
      <c r="U107" s="16"/>
      <c r="V107" s="16"/>
      <c r="W107" s="16"/>
      <c r="X107" s="16"/>
      <c r="Y107" s="16"/>
      <c r="Z107" s="16"/>
    </row>
    <row r="108" spans="1:34">
      <c r="A108" s="29"/>
      <c r="B108" s="23"/>
      <c r="C108" s="23"/>
      <c r="D108" s="23"/>
      <c r="E108" s="32"/>
      <c r="F108" s="30"/>
      <c r="G108" s="12"/>
      <c r="H108" s="12"/>
      <c r="I108" s="12"/>
      <c r="J108" s="53"/>
      <c r="K108" s="12"/>
      <c r="L108" s="12"/>
      <c r="M108" s="12"/>
      <c r="N108" s="11"/>
      <c r="O108" s="53"/>
      <c r="Q108" s="7"/>
      <c r="R108" s="83"/>
      <c r="S108" s="16"/>
      <c r="T108" s="16"/>
      <c r="U108" s="16"/>
      <c r="V108" s="16"/>
      <c r="W108" s="16"/>
      <c r="X108" s="16"/>
      <c r="Y108" s="16"/>
      <c r="Z108" s="16"/>
    </row>
    <row r="109" spans="1:34">
      <c r="A109" s="29"/>
      <c r="B109" s="23"/>
      <c r="C109" s="23"/>
      <c r="D109" s="23"/>
      <c r="E109" s="32"/>
      <c r="F109" s="30"/>
      <c r="G109" s="41"/>
      <c r="H109" s="42"/>
      <c r="I109" s="83"/>
      <c r="J109" s="17"/>
      <c r="K109" s="84"/>
      <c r="L109" s="85"/>
      <c r="M109" s="86"/>
      <c r="N109" s="87"/>
      <c r="O109" s="88"/>
      <c r="P109" s="5"/>
      <c r="Q109" s="11"/>
      <c r="R109" s="83"/>
      <c r="S109" s="16"/>
      <c r="T109" s="16"/>
      <c r="U109" s="16"/>
      <c r="V109" s="16"/>
      <c r="W109" s="16"/>
      <c r="X109" s="16"/>
      <c r="Y109" s="16"/>
      <c r="Z109" s="16"/>
    </row>
    <row r="110" spans="1:34">
      <c r="A110" s="37"/>
      <c r="B110" s="45"/>
      <c r="C110" s="104"/>
      <c r="D110" s="6"/>
      <c r="E110" s="38"/>
      <c r="F110" s="83"/>
      <c r="G110" s="41"/>
      <c r="H110" s="42"/>
      <c r="I110" s="83"/>
      <c r="J110" s="17"/>
      <c r="K110" s="84"/>
      <c r="L110" s="85"/>
      <c r="M110" s="86"/>
      <c r="N110" s="87"/>
      <c r="O110" s="88"/>
      <c r="P110" s="5"/>
      <c r="Q110" s="11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34" ht="15">
      <c r="A111" s="5"/>
      <c r="B111" s="105" t="s">
        <v>621</v>
      </c>
      <c r="C111" s="105"/>
      <c r="D111" s="105"/>
      <c r="E111" s="105"/>
      <c r="F111" s="17"/>
      <c r="G111" s="17"/>
      <c r="H111" s="106"/>
      <c r="I111" s="17"/>
      <c r="J111" s="75"/>
      <c r="K111" s="76"/>
      <c r="L111" s="17"/>
      <c r="M111" s="17"/>
      <c r="N111" s="16"/>
      <c r="O111" s="100"/>
      <c r="P111" s="7"/>
      <c r="Q111" s="11"/>
      <c r="R111" s="143"/>
      <c r="S111" s="16"/>
      <c r="T111" s="16"/>
      <c r="U111" s="16"/>
      <c r="V111" s="16"/>
      <c r="W111" s="16"/>
      <c r="X111" s="16"/>
      <c r="Y111" s="16"/>
      <c r="Z111" s="16"/>
    </row>
    <row r="112" spans="1:34" ht="38.25">
      <c r="A112" s="20" t="s">
        <v>16</v>
      </c>
      <c r="B112" s="21" t="s">
        <v>576</v>
      </c>
      <c r="C112" s="21"/>
      <c r="D112" s="22" t="s">
        <v>589</v>
      </c>
      <c r="E112" s="21" t="s">
        <v>590</v>
      </c>
      <c r="F112" s="21" t="s">
        <v>591</v>
      </c>
      <c r="G112" s="21" t="s">
        <v>622</v>
      </c>
      <c r="H112" s="21" t="s">
        <v>623</v>
      </c>
      <c r="I112" s="21" t="s">
        <v>594</v>
      </c>
      <c r="J112" s="61" t="s">
        <v>595</v>
      </c>
      <c r="K112" s="21" t="s">
        <v>596</v>
      </c>
      <c r="L112" s="21" t="s">
        <v>597</v>
      </c>
      <c r="M112" s="21" t="s">
        <v>598</v>
      </c>
      <c r="N112" s="22" t="s">
        <v>599</v>
      </c>
      <c r="O112" s="100"/>
      <c r="P112" s="7"/>
      <c r="Q112" s="11"/>
      <c r="R112" s="143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1</v>
      </c>
      <c r="B113" s="107">
        <v>41579</v>
      </c>
      <c r="C113" s="107"/>
      <c r="D113" s="108" t="s">
        <v>624</v>
      </c>
      <c r="E113" s="109" t="s">
        <v>625</v>
      </c>
      <c r="F113" s="110">
        <v>82</v>
      </c>
      <c r="G113" s="109" t="s">
        <v>626</v>
      </c>
      <c r="H113" s="109">
        <v>100</v>
      </c>
      <c r="I113" s="127">
        <v>100</v>
      </c>
      <c r="J113" s="128" t="s">
        <v>627</v>
      </c>
      <c r="K113" s="129">
        <f t="shared" ref="K113:K144" si="55">H113-F113</f>
        <v>18</v>
      </c>
      <c r="L113" s="130">
        <f t="shared" ref="L113:L144" si="56">K113/F113</f>
        <v>0.21951219512195122</v>
      </c>
      <c r="M113" s="131" t="s">
        <v>601</v>
      </c>
      <c r="N113" s="132">
        <v>42657</v>
      </c>
      <c r="O113" s="53"/>
      <c r="P113" s="11"/>
      <c r="Q113" s="16"/>
      <c r="R113" s="143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2</v>
      </c>
      <c r="B114" s="107">
        <v>41794</v>
      </c>
      <c r="C114" s="107"/>
      <c r="D114" s="108" t="s">
        <v>628</v>
      </c>
      <c r="E114" s="109" t="s">
        <v>602</v>
      </c>
      <c r="F114" s="110">
        <v>257</v>
      </c>
      <c r="G114" s="109" t="s">
        <v>626</v>
      </c>
      <c r="H114" s="109">
        <v>300</v>
      </c>
      <c r="I114" s="127">
        <v>300</v>
      </c>
      <c r="J114" s="128" t="s">
        <v>627</v>
      </c>
      <c r="K114" s="129">
        <f t="shared" si="55"/>
        <v>43</v>
      </c>
      <c r="L114" s="130">
        <f t="shared" si="56"/>
        <v>0.16731517509727625</v>
      </c>
      <c r="M114" s="131" t="s">
        <v>601</v>
      </c>
      <c r="N114" s="132">
        <v>41822</v>
      </c>
      <c r="O114" s="53"/>
      <c r="P114" s="11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3</v>
      </c>
      <c r="B115" s="107">
        <v>41828</v>
      </c>
      <c r="C115" s="107"/>
      <c r="D115" s="108" t="s">
        <v>629</v>
      </c>
      <c r="E115" s="109" t="s">
        <v>602</v>
      </c>
      <c r="F115" s="110">
        <v>393</v>
      </c>
      <c r="G115" s="109" t="s">
        <v>626</v>
      </c>
      <c r="H115" s="109">
        <v>468</v>
      </c>
      <c r="I115" s="127">
        <v>468</v>
      </c>
      <c r="J115" s="128" t="s">
        <v>627</v>
      </c>
      <c r="K115" s="129">
        <f t="shared" si="55"/>
        <v>75</v>
      </c>
      <c r="L115" s="130">
        <f t="shared" si="56"/>
        <v>0.19083969465648856</v>
      </c>
      <c r="M115" s="131" t="s">
        <v>601</v>
      </c>
      <c r="N115" s="132">
        <v>41863</v>
      </c>
      <c r="O115" s="53"/>
      <c r="P115" s="11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4</v>
      </c>
      <c r="B116" s="107">
        <v>41857</v>
      </c>
      <c r="C116" s="107"/>
      <c r="D116" s="108" t="s">
        <v>630</v>
      </c>
      <c r="E116" s="109" t="s">
        <v>602</v>
      </c>
      <c r="F116" s="110">
        <v>205</v>
      </c>
      <c r="G116" s="109" t="s">
        <v>626</v>
      </c>
      <c r="H116" s="109">
        <v>275</v>
      </c>
      <c r="I116" s="127">
        <v>250</v>
      </c>
      <c r="J116" s="128" t="s">
        <v>627</v>
      </c>
      <c r="K116" s="129">
        <f t="shared" si="55"/>
        <v>70</v>
      </c>
      <c r="L116" s="130">
        <f t="shared" si="56"/>
        <v>0.34146341463414637</v>
      </c>
      <c r="M116" s="131" t="s">
        <v>601</v>
      </c>
      <c r="N116" s="132">
        <v>41962</v>
      </c>
      <c r="O116" s="53"/>
      <c r="P116" s="11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5</v>
      </c>
      <c r="B117" s="107">
        <v>41886</v>
      </c>
      <c r="C117" s="107"/>
      <c r="D117" s="108" t="s">
        <v>631</v>
      </c>
      <c r="E117" s="109" t="s">
        <v>602</v>
      </c>
      <c r="F117" s="110">
        <v>162</v>
      </c>
      <c r="G117" s="109" t="s">
        <v>626</v>
      </c>
      <c r="H117" s="109">
        <v>190</v>
      </c>
      <c r="I117" s="127">
        <v>190</v>
      </c>
      <c r="J117" s="128" t="s">
        <v>627</v>
      </c>
      <c r="K117" s="129">
        <f t="shared" si="55"/>
        <v>28</v>
      </c>
      <c r="L117" s="130">
        <f t="shared" si="56"/>
        <v>0.1728395061728395</v>
      </c>
      <c r="M117" s="131" t="s">
        <v>601</v>
      </c>
      <c r="N117" s="132">
        <v>42006</v>
      </c>
      <c r="O117" s="53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6</v>
      </c>
      <c r="B118" s="107">
        <v>41886</v>
      </c>
      <c r="C118" s="107"/>
      <c r="D118" s="108" t="s">
        <v>632</v>
      </c>
      <c r="E118" s="109" t="s">
        <v>602</v>
      </c>
      <c r="F118" s="110">
        <v>75</v>
      </c>
      <c r="G118" s="109" t="s">
        <v>626</v>
      </c>
      <c r="H118" s="109">
        <v>91.5</v>
      </c>
      <c r="I118" s="127" t="s">
        <v>633</v>
      </c>
      <c r="J118" s="128" t="s">
        <v>634</v>
      </c>
      <c r="K118" s="129">
        <f t="shared" si="55"/>
        <v>16.5</v>
      </c>
      <c r="L118" s="130">
        <f t="shared" si="56"/>
        <v>0.22</v>
      </c>
      <c r="M118" s="131" t="s">
        <v>601</v>
      </c>
      <c r="N118" s="132">
        <v>41954</v>
      </c>
      <c r="O118" s="53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7</v>
      </c>
      <c r="B119" s="107">
        <v>41913</v>
      </c>
      <c r="C119" s="107"/>
      <c r="D119" s="108" t="s">
        <v>635</v>
      </c>
      <c r="E119" s="109" t="s">
        <v>602</v>
      </c>
      <c r="F119" s="110">
        <v>850</v>
      </c>
      <c r="G119" s="109" t="s">
        <v>626</v>
      </c>
      <c r="H119" s="109">
        <v>982.5</v>
      </c>
      <c r="I119" s="127">
        <v>1050</v>
      </c>
      <c r="J119" s="128" t="s">
        <v>636</v>
      </c>
      <c r="K119" s="129">
        <f t="shared" si="55"/>
        <v>132.5</v>
      </c>
      <c r="L119" s="130">
        <f t="shared" si="56"/>
        <v>0.15588235294117647</v>
      </c>
      <c r="M119" s="131" t="s">
        <v>601</v>
      </c>
      <c r="N119" s="132">
        <v>42039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8</v>
      </c>
      <c r="B120" s="107">
        <v>41913</v>
      </c>
      <c r="C120" s="107"/>
      <c r="D120" s="108" t="s">
        <v>637</v>
      </c>
      <c r="E120" s="109" t="s">
        <v>602</v>
      </c>
      <c r="F120" s="110">
        <v>475</v>
      </c>
      <c r="G120" s="109" t="s">
        <v>626</v>
      </c>
      <c r="H120" s="109">
        <v>515</v>
      </c>
      <c r="I120" s="127">
        <v>600</v>
      </c>
      <c r="J120" s="128" t="s">
        <v>638</v>
      </c>
      <c r="K120" s="129">
        <f t="shared" si="55"/>
        <v>40</v>
      </c>
      <c r="L120" s="130">
        <f t="shared" si="56"/>
        <v>8.4210526315789472E-2</v>
      </c>
      <c r="M120" s="131" t="s">
        <v>601</v>
      </c>
      <c r="N120" s="132">
        <v>41939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9</v>
      </c>
      <c r="B121" s="107">
        <v>41913</v>
      </c>
      <c r="C121" s="107"/>
      <c r="D121" s="108" t="s">
        <v>639</v>
      </c>
      <c r="E121" s="109" t="s">
        <v>602</v>
      </c>
      <c r="F121" s="110">
        <v>86</v>
      </c>
      <c r="G121" s="109" t="s">
        <v>626</v>
      </c>
      <c r="H121" s="109">
        <v>99</v>
      </c>
      <c r="I121" s="127">
        <v>140</v>
      </c>
      <c r="J121" s="128" t="s">
        <v>640</v>
      </c>
      <c r="K121" s="129">
        <f t="shared" si="55"/>
        <v>13</v>
      </c>
      <c r="L121" s="130">
        <f t="shared" si="56"/>
        <v>0.15116279069767441</v>
      </c>
      <c r="M121" s="131" t="s">
        <v>601</v>
      </c>
      <c r="N121" s="132">
        <v>41939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10</v>
      </c>
      <c r="B122" s="107">
        <v>41926</v>
      </c>
      <c r="C122" s="107"/>
      <c r="D122" s="108" t="s">
        <v>641</v>
      </c>
      <c r="E122" s="109" t="s">
        <v>602</v>
      </c>
      <c r="F122" s="110">
        <v>496.6</v>
      </c>
      <c r="G122" s="109" t="s">
        <v>626</v>
      </c>
      <c r="H122" s="109">
        <v>621</v>
      </c>
      <c r="I122" s="127">
        <v>580</v>
      </c>
      <c r="J122" s="128" t="s">
        <v>627</v>
      </c>
      <c r="K122" s="129">
        <f t="shared" si="55"/>
        <v>124.39999999999998</v>
      </c>
      <c r="L122" s="130">
        <f t="shared" si="56"/>
        <v>0.25050342327829234</v>
      </c>
      <c r="M122" s="131" t="s">
        <v>601</v>
      </c>
      <c r="N122" s="132">
        <v>42605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11</v>
      </c>
      <c r="B123" s="107">
        <v>41926</v>
      </c>
      <c r="C123" s="107"/>
      <c r="D123" s="108" t="s">
        <v>642</v>
      </c>
      <c r="E123" s="109" t="s">
        <v>602</v>
      </c>
      <c r="F123" s="110">
        <v>2481.9</v>
      </c>
      <c r="G123" s="109" t="s">
        <v>626</v>
      </c>
      <c r="H123" s="109">
        <v>2840</v>
      </c>
      <c r="I123" s="127">
        <v>2870</v>
      </c>
      <c r="J123" s="128" t="s">
        <v>643</v>
      </c>
      <c r="K123" s="129">
        <f t="shared" si="55"/>
        <v>358.09999999999991</v>
      </c>
      <c r="L123" s="130">
        <f t="shared" si="56"/>
        <v>0.14428462065353154</v>
      </c>
      <c r="M123" s="131" t="s">
        <v>601</v>
      </c>
      <c r="N123" s="132">
        <v>42017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12</v>
      </c>
      <c r="B124" s="107">
        <v>41928</v>
      </c>
      <c r="C124" s="107"/>
      <c r="D124" s="108" t="s">
        <v>644</v>
      </c>
      <c r="E124" s="109" t="s">
        <v>602</v>
      </c>
      <c r="F124" s="110">
        <v>84.5</v>
      </c>
      <c r="G124" s="109" t="s">
        <v>626</v>
      </c>
      <c r="H124" s="109">
        <v>93</v>
      </c>
      <c r="I124" s="127">
        <v>110</v>
      </c>
      <c r="J124" s="128" t="s">
        <v>645</v>
      </c>
      <c r="K124" s="129">
        <f t="shared" si="55"/>
        <v>8.5</v>
      </c>
      <c r="L124" s="130">
        <f t="shared" si="56"/>
        <v>0.10059171597633136</v>
      </c>
      <c r="M124" s="131" t="s">
        <v>601</v>
      </c>
      <c r="N124" s="132">
        <v>41939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13</v>
      </c>
      <c r="B125" s="107">
        <v>41928</v>
      </c>
      <c r="C125" s="107"/>
      <c r="D125" s="108" t="s">
        <v>646</v>
      </c>
      <c r="E125" s="109" t="s">
        <v>602</v>
      </c>
      <c r="F125" s="110">
        <v>401</v>
      </c>
      <c r="G125" s="109" t="s">
        <v>626</v>
      </c>
      <c r="H125" s="109">
        <v>428</v>
      </c>
      <c r="I125" s="127">
        <v>450</v>
      </c>
      <c r="J125" s="128" t="s">
        <v>647</v>
      </c>
      <c r="K125" s="129">
        <f t="shared" si="55"/>
        <v>27</v>
      </c>
      <c r="L125" s="130">
        <f t="shared" si="56"/>
        <v>6.7331670822942641E-2</v>
      </c>
      <c r="M125" s="131" t="s">
        <v>601</v>
      </c>
      <c r="N125" s="132">
        <v>42020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14</v>
      </c>
      <c r="B126" s="107">
        <v>41928</v>
      </c>
      <c r="C126" s="107"/>
      <c r="D126" s="108" t="s">
        <v>648</v>
      </c>
      <c r="E126" s="109" t="s">
        <v>602</v>
      </c>
      <c r="F126" s="110">
        <v>101</v>
      </c>
      <c r="G126" s="109" t="s">
        <v>626</v>
      </c>
      <c r="H126" s="109">
        <v>112</v>
      </c>
      <c r="I126" s="127">
        <v>120</v>
      </c>
      <c r="J126" s="128" t="s">
        <v>649</v>
      </c>
      <c r="K126" s="129">
        <f t="shared" si="55"/>
        <v>11</v>
      </c>
      <c r="L126" s="130">
        <f t="shared" si="56"/>
        <v>0.10891089108910891</v>
      </c>
      <c r="M126" s="131" t="s">
        <v>601</v>
      </c>
      <c r="N126" s="132">
        <v>41939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15</v>
      </c>
      <c r="B127" s="107">
        <v>41954</v>
      </c>
      <c r="C127" s="107"/>
      <c r="D127" s="108" t="s">
        <v>650</v>
      </c>
      <c r="E127" s="109" t="s">
        <v>602</v>
      </c>
      <c r="F127" s="110">
        <v>59</v>
      </c>
      <c r="G127" s="109" t="s">
        <v>626</v>
      </c>
      <c r="H127" s="109">
        <v>76</v>
      </c>
      <c r="I127" s="127">
        <v>76</v>
      </c>
      <c r="J127" s="128" t="s">
        <v>627</v>
      </c>
      <c r="K127" s="129">
        <f t="shared" si="55"/>
        <v>17</v>
      </c>
      <c r="L127" s="130">
        <f t="shared" si="56"/>
        <v>0.28813559322033899</v>
      </c>
      <c r="M127" s="131" t="s">
        <v>601</v>
      </c>
      <c r="N127" s="132">
        <v>43032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16</v>
      </c>
      <c r="B128" s="107">
        <v>41954</v>
      </c>
      <c r="C128" s="107"/>
      <c r="D128" s="108" t="s">
        <v>639</v>
      </c>
      <c r="E128" s="109" t="s">
        <v>602</v>
      </c>
      <c r="F128" s="110">
        <v>99</v>
      </c>
      <c r="G128" s="109" t="s">
        <v>626</v>
      </c>
      <c r="H128" s="109">
        <v>120</v>
      </c>
      <c r="I128" s="127">
        <v>120</v>
      </c>
      <c r="J128" s="128" t="s">
        <v>651</v>
      </c>
      <c r="K128" s="129">
        <f t="shared" si="55"/>
        <v>21</v>
      </c>
      <c r="L128" s="130">
        <f t="shared" si="56"/>
        <v>0.21212121212121213</v>
      </c>
      <c r="M128" s="131" t="s">
        <v>601</v>
      </c>
      <c r="N128" s="132">
        <v>41960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17</v>
      </c>
      <c r="B129" s="107">
        <v>41956</v>
      </c>
      <c r="C129" s="107"/>
      <c r="D129" s="108" t="s">
        <v>652</v>
      </c>
      <c r="E129" s="109" t="s">
        <v>602</v>
      </c>
      <c r="F129" s="110">
        <v>22</v>
      </c>
      <c r="G129" s="109" t="s">
        <v>626</v>
      </c>
      <c r="H129" s="109">
        <v>33.549999999999997</v>
      </c>
      <c r="I129" s="127">
        <v>32</v>
      </c>
      <c r="J129" s="128" t="s">
        <v>653</v>
      </c>
      <c r="K129" s="129">
        <f t="shared" si="55"/>
        <v>11.549999999999997</v>
      </c>
      <c r="L129" s="130">
        <f t="shared" si="56"/>
        <v>0.52499999999999991</v>
      </c>
      <c r="M129" s="131" t="s">
        <v>601</v>
      </c>
      <c r="N129" s="132">
        <v>42188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18</v>
      </c>
      <c r="B130" s="107">
        <v>41976</v>
      </c>
      <c r="C130" s="107"/>
      <c r="D130" s="108" t="s">
        <v>654</v>
      </c>
      <c r="E130" s="109" t="s">
        <v>602</v>
      </c>
      <c r="F130" s="110">
        <v>440</v>
      </c>
      <c r="G130" s="109" t="s">
        <v>626</v>
      </c>
      <c r="H130" s="109">
        <v>520</v>
      </c>
      <c r="I130" s="127">
        <v>520</v>
      </c>
      <c r="J130" s="128" t="s">
        <v>655</v>
      </c>
      <c r="K130" s="129">
        <f t="shared" si="55"/>
        <v>80</v>
      </c>
      <c r="L130" s="130">
        <f t="shared" si="56"/>
        <v>0.18181818181818182</v>
      </c>
      <c r="M130" s="131" t="s">
        <v>601</v>
      </c>
      <c r="N130" s="132">
        <v>42208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19</v>
      </c>
      <c r="B131" s="107">
        <v>41976</v>
      </c>
      <c r="C131" s="107"/>
      <c r="D131" s="108" t="s">
        <v>656</v>
      </c>
      <c r="E131" s="109" t="s">
        <v>602</v>
      </c>
      <c r="F131" s="110">
        <v>360</v>
      </c>
      <c r="G131" s="109" t="s">
        <v>626</v>
      </c>
      <c r="H131" s="109">
        <v>427</v>
      </c>
      <c r="I131" s="127">
        <v>425</v>
      </c>
      <c r="J131" s="128" t="s">
        <v>657</v>
      </c>
      <c r="K131" s="129">
        <f t="shared" si="55"/>
        <v>67</v>
      </c>
      <c r="L131" s="130">
        <f t="shared" si="56"/>
        <v>0.18611111111111112</v>
      </c>
      <c r="M131" s="131" t="s">
        <v>601</v>
      </c>
      <c r="N131" s="132">
        <v>42058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20</v>
      </c>
      <c r="B132" s="107">
        <v>42012</v>
      </c>
      <c r="C132" s="107"/>
      <c r="D132" s="108" t="s">
        <v>658</v>
      </c>
      <c r="E132" s="109" t="s">
        <v>602</v>
      </c>
      <c r="F132" s="110">
        <v>360</v>
      </c>
      <c r="G132" s="109" t="s">
        <v>626</v>
      </c>
      <c r="H132" s="109">
        <v>455</v>
      </c>
      <c r="I132" s="127">
        <v>420</v>
      </c>
      <c r="J132" s="128" t="s">
        <v>659</v>
      </c>
      <c r="K132" s="129">
        <f t="shared" si="55"/>
        <v>95</v>
      </c>
      <c r="L132" s="130">
        <f t="shared" si="56"/>
        <v>0.2638888888888889</v>
      </c>
      <c r="M132" s="131" t="s">
        <v>601</v>
      </c>
      <c r="N132" s="132">
        <v>42024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21</v>
      </c>
      <c r="B133" s="107">
        <v>42012</v>
      </c>
      <c r="C133" s="107"/>
      <c r="D133" s="108" t="s">
        <v>660</v>
      </c>
      <c r="E133" s="109" t="s">
        <v>602</v>
      </c>
      <c r="F133" s="110">
        <v>130</v>
      </c>
      <c r="G133" s="109"/>
      <c r="H133" s="109">
        <v>175.5</v>
      </c>
      <c r="I133" s="127">
        <v>165</v>
      </c>
      <c r="J133" s="128" t="s">
        <v>661</v>
      </c>
      <c r="K133" s="129">
        <f t="shared" si="55"/>
        <v>45.5</v>
      </c>
      <c r="L133" s="130">
        <f t="shared" si="56"/>
        <v>0.35</v>
      </c>
      <c r="M133" s="131" t="s">
        <v>601</v>
      </c>
      <c r="N133" s="132">
        <v>43088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22</v>
      </c>
      <c r="B134" s="107">
        <v>42040</v>
      </c>
      <c r="C134" s="107"/>
      <c r="D134" s="108" t="s">
        <v>391</v>
      </c>
      <c r="E134" s="109" t="s">
        <v>625</v>
      </c>
      <c r="F134" s="110">
        <v>98</v>
      </c>
      <c r="G134" s="109"/>
      <c r="H134" s="109">
        <v>120</v>
      </c>
      <c r="I134" s="127">
        <v>120</v>
      </c>
      <c r="J134" s="128" t="s">
        <v>627</v>
      </c>
      <c r="K134" s="129">
        <f t="shared" si="55"/>
        <v>22</v>
      </c>
      <c r="L134" s="130">
        <f t="shared" si="56"/>
        <v>0.22448979591836735</v>
      </c>
      <c r="M134" s="131" t="s">
        <v>601</v>
      </c>
      <c r="N134" s="132">
        <v>42753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23</v>
      </c>
      <c r="B135" s="107">
        <v>42040</v>
      </c>
      <c r="C135" s="107"/>
      <c r="D135" s="108" t="s">
        <v>662</v>
      </c>
      <c r="E135" s="109" t="s">
        <v>625</v>
      </c>
      <c r="F135" s="110">
        <v>196</v>
      </c>
      <c r="G135" s="109"/>
      <c r="H135" s="109">
        <v>262</v>
      </c>
      <c r="I135" s="127">
        <v>255</v>
      </c>
      <c r="J135" s="128" t="s">
        <v>627</v>
      </c>
      <c r="K135" s="129">
        <f t="shared" si="55"/>
        <v>66</v>
      </c>
      <c r="L135" s="130">
        <f t="shared" si="56"/>
        <v>0.33673469387755101</v>
      </c>
      <c r="M135" s="131" t="s">
        <v>601</v>
      </c>
      <c r="N135" s="132">
        <v>42599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5">
        <v>24</v>
      </c>
      <c r="B136" s="111">
        <v>42067</v>
      </c>
      <c r="C136" s="111"/>
      <c r="D136" s="112" t="s">
        <v>390</v>
      </c>
      <c r="E136" s="113" t="s">
        <v>625</v>
      </c>
      <c r="F136" s="114">
        <v>235</v>
      </c>
      <c r="G136" s="114"/>
      <c r="H136" s="115">
        <v>77</v>
      </c>
      <c r="I136" s="133" t="s">
        <v>663</v>
      </c>
      <c r="J136" s="134" t="s">
        <v>664</v>
      </c>
      <c r="K136" s="135">
        <f t="shared" si="55"/>
        <v>-158</v>
      </c>
      <c r="L136" s="136">
        <f t="shared" si="56"/>
        <v>-0.67234042553191486</v>
      </c>
      <c r="M136" s="137" t="s">
        <v>665</v>
      </c>
      <c r="N136" s="138">
        <v>43522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25</v>
      </c>
      <c r="B137" s="107">
        <v>42067</v>
      </c>
      <c r="C137" s="107"/>
      <c r="D137" s="108" t="s">
        <v>482</v>
      </c>
      <c r="E137" s="109" t="s">
        <v>625</v>
      </c>
      <c r="F137" s="110">
        <v>185</v>
      </c>
      <c r="G137" s="109"/>
      <c r="H137" s="109">
        <v>224</v>
      </c>
      <c r="I137" s="127" t="s">
        <v>666</v>
      </c>
      <c r="J137" s="128" t="s">
        <v>627</v>
      </c>
      <c r="K137" s="129">
        <f t="shared" si="55"/>
        <v>39</v>
      </c>
      <c r="L137" s="130">
        <f t="shared" si="56"/>
        <v>0.21081081081081082</v>
      </c>
      <c r="M137" s="131" t="s">
        <v>601</v>
      </c>
      <c r="N137" s="132">
        <v>42647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366">
        <v>26</v>
      </c>
      <c r="B138" s="116">
        <v>42090</v>
      </c>
      <c r="C138" s="116"/>
      <c r="D138" s="117" t="s">
        <v>667</v>
      </c>
      <c r="E138" s="118" t="s">
        <v>625</v>
      </c>
      <c r="F138" s="119">
        <v>49.5</v>
      </c>
      <c r="G138" s="120"/>
      <c r="H138" s="120">
        <v>15.85</v>
      </c>
      <c r="I138" s="120">
        <v>67</v>
      </c>
      <c r="J138" s="139" t="s">
        <v>668</v>
      </c>
      <c r="K138" s="120">
        <f t="shared" si="55"/>
        <v>-33.65</v>
      </c>
      <c r="L138" s="140">
        <f t="shared" si="56"/>
        <v>-0.67979797979797973</v>
      </c>
      <c r="M138" s="137" t="s">
        <v>665</v>
      </c>
      <c r="N138" s="141">
        <v>43627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27</v>
      </c>
      <c r="B139" s="107">
        <v>42093</v>
      </c>
      <c r="C139" s="107"/>
      <c r="D139" s="108" t="s">
        <v>669</v>
      </c>
      <c r="E139" s="109" t="s">
        <v>625</v>
      </c>
      <c r="F139" s="110">
        <v>183.5</v>
      </c>
      <c r="G139" s="109"/>
      <c r="H139" s="109">
        <v>219</v>
      </c>
      <c r="I139" s="127">
        <v>218</v>
      </c>
      <c r="J139" s="128" t="s">
        <v>670</v>
      </c>
      <c r="K139" s="129">
        <f t="shared" si="55"/>
        <v>35.5</v>
      </c>
      <c r="L139" s="130">
        <f t="shared" si="56"/>
        <v>0.19346049046321526</v>
      </c>
      <c r="M139" s="131" t="s">
        <v>601</v>
      </c>
      <c r="N139" s="132">
        <v>42103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28</v>
      </c>
      <c r="B140" s="107">
        <v>42114</v>
      </c>
      <c r="C140" s="107"/>
      <c r="D140" s="108" t="s">
        <v>671</v>
      </c>
      <c r="E140" s="109" t="s">
        <v>625</v>
      </c>
      <c r="F140" s="110">
        <f>(227+237)/2</f>
        <v>232</v>
      </c>
      <c r="G140" s="109"/>
      <c r="H140" s="109">
        <v>298</v>
      </c>
      <c r="I140" s="127">
        <v>298</v>
      </c>
      <c r="J140" s="128" t="s">
        <v>627</v>
      </c>
      <c r="K140" s="129">
        <f t="shared" si="55"/>
        <v>66</v>
      </c>
      <c r="L140" s="130">
        <f t="shared" si="56"/>
        <v>0.28448275862068967</v>
      </c>
      <c r="M140" s="131" t="s">
        <v>601</v>
      </c>
      <c r="N140" s="132">
        <v>42823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29</v>
      </c>
      <c r="B141" s="107">
        <v>42128</v>
      </c>
      <c r="C141" s="107"/>
      <c r="D141" s="108" t="s">
        <v>672</v>
      </c>
      <c r="E141" s="109" t="s">
        <v>602</v>
      </c>
      <c r="F141" s="110">
        <v>385</v>
      </c>
      <c r="G141" s="109"/>
      <c r="H141" s="109">
        <f>212.5+331</f>
        <v>543.5</v>
      </c>
      <c r="I141" s="127">
        <v>510</v>
      </c>
      <c r="J141" s="128" t="s">
        <v>673</v>
      </c>
      <c r="K141" s="129">
        <f t="shared" si="55"/>
        <v>158.5</v>
      </c>
      <c r="L141" s="130">
        <f t="shared" si="56"/>
        <v>0.41168831168831171</v>
      </c>
      <c r="M141" s="131" t="s">
        <v>601</v>
      </c>
      <c r="N141" s="132">
        <v>42235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30</v>
      </c>
      <c r="B142" s="107">
        <v>42128</v>
      </c>
      <c r="C142" s="107"/>
      <c r="D142" s="108" t="s">
        <v>674</v>
      </c>
      <c r="E142" s="109" t="s">
        <v>602</v>
      </c>
      <c r="F142" s="110">
        <v>115.5</v>
      </c>
      <c r="G142" s="109"/>
      <c r="H142" s="109">
        <v>146</v>
      </c>
      <c r="I142" s="127">
        <v>142</v>
      </c>
      <c r="J142" s="128" t="s">
        <v>675</v>
      </c>
      <c r="K142" s="129">
        <f t="shared" si="55"/>
        <v>30.5</v>
      </c>
      <c r="L142" s="130">
        <f t="shared" si="56"/>
        <v>0.26406926406926406</v>
      </c>
      <c r="M142" s="131" t="s">
        <v>601</v>
      </c>
      <c r="N142" s="132">
        <v>42202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31</v>
      </c>
      <c r="B143" s="107">
        <v>42151</v>
      </c>
      <c r="C143" s="107"/>
      <c r="D143" s="108" t="s">
        <v>676</v>
      </c>
      <c r="E143" s="109" t="s">
        <v>602</v>
      </c>
      <c r="F143" s="110">
        <v>237.5</v>
      </c>
      <c r="G143" s="109"/>
      <c r="H143" s="109">
        <v>279.5</v>
      </c>
      <c r="I143" s="127">
        <v>278</v>
      </c>
      <c r="J143" s="128" t="s">
        <v>627</v>
      </c>
      <c r="K143" s="129">
        <f t="shared" si="55"/>
        <v>42</v>
      </c>
      <c r="L143" s="130">
        <f t="shared" si="56"/>
        <v>0.17684210526315788</v>
      </c>
      <c r="M143" s="131" t="s">
        <v>601</v>
      </c>
      <c r="N143" s="132">
        <v>42222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32</v>
      </c>
      <c r="B144" s="107">
        <v>42174</v>
      </c>
      <c r="C144" s="107"/>
      <c r="D144" s="108" t="s">
        <v>646</v>
      </c>
      <c r="E144" s="109" t="s">
        <v>625</v>
      </c>
      <c r="F144" s="110">
        <v>340</v>
      </c>
      <c r="G144" s="109"/>
      <c r="H144" s="109">
        <v>448</v>
      </c>
      <c r="I144" s="127">
        <v>448</v>
      </c>
      <c r="J144" s="128" t="s">
        <v>627</v>
      </c>
      <c r="K144" s="129">
        <f t="shared" si="55"/>
        <v>108</v>
      </c>
      <c r="L144" s="130">
        <f t="shared" si="56"/>
        <v>0.31764705882352939</v>
      </c>
      <c r="M144" s="131" t="s">
        <v>601</v>
      </c>
      <c r="N144" s="132">
        <v>43018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33</v>
      </c>
      <c r="B145" s="107">
        <v>42191</v>
      </c>
      <c r="C145" s="107"/>
      <c r="D145" s="108" t="s">
        <v>677</v>
      </c>
      <c r="E145" s="109" t="s">
        <v>625</v>
      </c>
      <c r="F145" s="110">
        <v>390</v>
      </c>
      <c r="G145" s="109"/>
      <c r="H145" s="109">
        <v>460</v>
      </c>
      <c r="I145" s="127">
        <v>460</v>
      </c>
      <c r="J145" s="128" t="s">
        <v>627</v>
      </c>
      <c r="K145" s="129">
        <f t="shared" ref="K145:K165" si="57">H145-F145</f>
        <v>70</v>
      </c>
      <c r="L145" s="130">
        <f t="shared" ref="L145:L165" si="58">K145/F145</f>
        <v>0.17948717948717949</v>
      </c>
      <c r="M145" s="131" t="s">
        <v>601</v>
      </c>
      <c r="N145" s="132">
        <v>42478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5">
        <v>34</v>
      </c>
      <c r="B146" s="111">
        <v>42195</v>
      </c>
      <c r="C146" s="111"/>
      <c r="D146" s="112" t="s">
        <v>678</v>
      </c>
      <c r="E146" s="113" t="s">
        <v>625</v>
      </c>
      <c r="F146" s="114">
        <v>122.5</v>
      </c>
      <c r="G146" s="114"/>
      <c r="H146" s="115">
        <v>61</v>
      </c>
      <c r="I146" s="133">
        <v>172</v>
      </c>
      <c r="J146" s="134" t="s">
        <v>679</v>
      </c>
      <c r="K146" s="135">
        <f t="shared" si="57"/>
        <v>-61.5</v>
      </c>
      <c r="L146" s="136">
        <f t="shared" si="58"/>
        <v>-0.50204081632653064</v>
      </c>
      <c r="M146" s="137" t="s">
        <v>665</v>
      </c>
      <c r="N146" s="138">
        <v>43333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35</v>
      </c>
      <c r="B147" s="107">
        <v>42219</v>
      </c>
      <c r="C147" s="107"/>
      <c r="D147" s="108" t="s">
        <v>680</v>
      </c>
      <c r="E147" s="109" t="s">
        <v>625</v>
      </c>
      <c r="F147" s="110">
        <v>297.5</v>
      </c>
      <c r="G147" s="109"/>
      <c r="H147" s="109">
        <v>350</v>
      </c>
      <c r="I147" s="127">
        <v>360</v>
      </c>
      <c r="J147" s="128" t="s">
        <v>681</v>
      </c>
      <c r="K147" s="129">
        <f t="shared" si="57"/>
        <v>52.5</v>
      </c>
      <c r="L147" s="130">
        <f t="shared" si="58"/>
        <v>0.17647058823529413</v>
      </c>
      <c r="M147" s="131" t="s">
        <v>601</v>
      </c>
      <c r="N147" s="132">
        <v>42232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36</v>
      </c>
      <c r="B148" s="107">
        <v>42219</v>
      </c>
      <c r="C148" s="107"/>
      <c r="D148" s="108" t="s">
        <v>682</v>
      </c>
      <c r="E148" s="109" t="s">
        <v>625</v>
      </c>
      <c r="F148" s="110">
        <v>115.5</v>
      </c>
      <c r="G148" s="109"/>
      <c r="H148" s="109">
        <v>149</v>
      </c>
      <c r="I148" s="127">
        <v>140</v>
      </c>
      <c r="J148" s="142" t="s">
        <v>683</v>
      </c>
      <c r="K148" s="129">
        <f t="shared" si="57"/>
        <v>33.5</v>
      </c>
      <c r="L148" s="130">
        <f t="shared" si="58"/>
        <v>0.29004329004329005</v>
      </c>
      <c r="M148" s="131" t="s">
        <v>601</v>
      </c>
      <c r="N148" s="132">
        <v>42740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37</v>
      </c>
      <c r="B149" s="107">
        <v>42251</v>
      </c>
      <c r="C149" s="107"/>
      <c r="D149" s="108" t="s">
        <v>676</v>
      </c>
      <c r="E149" s="109" t="s">
        <v>625</v>
      </c>
      <c r="F149" s="110">
        <v>226</v>
      </c>
      <c r="G149" s="109"/>
      <c r="H149" s="109">
        <v>292</v>
      </c>
      <c r="I149" s="127">
        <v>292</v>
      </c>
      <c r="J149" s="128" t="s">
        <v>684</v>
      </c>
      <c r="K149" s="129">
        <f t="shared" si="57"/>
        <v>66</v>
      </c>
      <c r="L149" s="130">
        <f t="shared" si="58"/>
        <v>0.29203539823008851</v>
      </c>
      <c r="M149" s="131" t="s">
        <v>601</v>
      </c>
      <c r="N149" s="132">
        <v>42286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38</v>
      </c>
      <c r="B150" s="107">
        <v>42254</v>
      </c>
      <c r="C150" s="107"/>
      <c r="D150" s="108" t="s">
        <v>671</v>
      </c>
      <c r="E150" s="109" t="s">
        <v>625</v>
      </c>
      <c r="F150" s="110">
        <v>232.5</v>
      </c>
      <c r="G150" s="109"/>
      <c r="H150" s="109">
        <v>312.5</v>
      </c>
      <c r="I150" s="127">
        <v>310</v>
      </c>
      <c r="J150" s="128" t="s">
        <v>627</v>
      </c>
      <c r="K150" s="129">
        <f t="shared" si="57"/>
        <v>80</v>
      </c>
      <c r="L150" s="130">
        <f t="shared" si="58"/>
        <v>0.34408602150537637</v>
      </c>
      <c r="M150" s="131" t="s">
        <v>601</v>
      </c>
      <c r="N150" s="132">
        <v>42823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39</v>
      </c>
      <c r="B151" s="107">
        <v>42268</v>
      </c>
      <c r="C151" s="107"/>
      <c r="D151" s="108" t="s">
        <v>685</v>
      </c>
      <c r="E151" s="109" t="s">
        <v>625</v>
      </c>
      <c r="F151" s="110">
        <v>196.5</v>
      </c>
      <c r="G151" s="109"/>
      <c r="H151" s="109">
        <v>238</v>
      </c>
      <c r="I151" s="127">
        <v>238</v>
      </c>
      <c r="J151" s="128" t="s">
        <v>684</v>
      </c>
      <c r="K151" s="129">
        <f t="shared" si="57"/>
        <v>41.5</v>
      </c>
      <c r="L151" s="130">
        <f t="shared" si="58"/>
        <v>0.21119592875318066</v>
      </c>
      <c r="M151" s="131" t="s">
        <v>601</v>
      </c>
      <c r="N151" s="132">
        <v>42291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40</v>
      </c>
      <c r="B152" s="107">
        <v>42271</v>
      </c>
      <c r="C152" s="107"/>
      <c r="D152" s="108" t="s">
        <v>624</v>
      </c>
      <c r="E152" s="109" t="s">
        <v>625</v>
      </c>
      <c r="F152" s="110">
        <v>65</v>
      </c>
      <c r="G152" s="109"/>
      <c r="H152" s="109">
        <v>82</v>
      </c>
      <c r="I152" s="127">
        <v>82</v>
      </c>
      <c r="J152" s="128" t="s">
        <v>684</v>
      </c>
      <c r="K152" s="129">
        <f t="shared" si="57"/>
        <v>17</v>
      </c>
      <c r="L152" s="130">
        <f t="shared" si="58"/>
        <v>0.26153846153846155</v>
      </c>
      <c r="M152" s="131" t="s">
        <v>601</v>
      </c>
      <c r="N152" s="132">
        <v>42578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41</v>
      </c>
      <c r="B153" s="107">
        <v>42291</v>
      </c>
      <c r="C153" s="107"/>
      <c r="D153" s="108" t="s">
        <v>686</v>
      </c>
      <c r="E153" s="109" t="s">
        <v>625</v>
      </c>
      <c r="F153" s="110">
        <v>144</v>
      </c>
      <c r="G153" s="109"/>
      <c r="H153" s="109">
        <v>182.5</v>
      </c>
      <c r="I153" s="127">
        <v>181</v>
      </c>
      <c r="J153" s="128" t="s">
        <v>684</v>
      </c>
      <c r="K153" s="129">
        <f t="shared" si="57"/>
        <v>38.5</v>
      </c>
      <c r="L153" s="130">
        <f t="shared" si="58"/>
        <v>0.2673611111111111</v>
      </c>
      <c r="M153" s="131" t="s">
        <v>601</v>
      </c>
      <c r="N153" s="132">
        <v>42817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42</v>
      </c>
      <c r="B154" s="107">
        <v>42291</v>
      </c>
      <c r="C154" s="107"/>
      <c r="D154" s="108" t="s">
        <v>687</v>
      </c>
      <c r="E154" s="109" t="s">
        <v>625</v>
      </c>
      <c r="F154" s="110">
        <v>264</v>
      </c>
      <c r="G154" s="109"/>
      <c r="H154" s="109">
        <v>311</v>
      </c>
      <c r="I154" s="127">
        <v>311</v>
      </c>
      <c r="J154" s="128" t="s">
        <v>684</v>
      </c>
      <c r="K154" s="129">
        <f t="shared" si="57"/>
        <v>47</v>
      </c>
      <c r="L154" s="130">
        <f t="shared" si="58"/>
        <v>0.17803030303030304</v>
      </c>
      <c r="M154" s="131" t="s">
        <v>601</v>
      </c>
      <c r="N154" s="132">
        <v>42604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43</v>
      </c>
      <c r="B155" s="107">
        <v>42318</v>
      </c>
      <c r="C155" s="107"/>
      <c r="D155" s="108" t="s">
        <v>688</v>
      </c>
      <c r="E155" s="109" t="s">
        <v>602</v>
      </c>
      <c r="F155" s="110">
        <v>549.5</v>
      </c>
      <c r="G155" s="109"/>
      <c r="H155" s="109">
        <v>630</v>
      </c>
      <c r="I155" s="127">
        <v>630</v>
      </c>
      <c r="J155" s="128" t="s">
        <v>684</v>
      </c>
      <c r="K155" s="129">
        <f t="shared" si="57"/>
        <v>80.5</v>
      </c>
      <c r="L155" s="130">
        <f t="shared" si="58"/>
        <v>0.1464968152866242</v>
      </c>
      <c r="M155" s="131" t="s">
        <v>601</v>
      </c>
      <c r="N155" s="132">
        <v>42419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44</v>
      </c>
      <c r="B156" s="107">
        <v>42342</v>
      </c>
      <c r="C156" s="107"/>
      <c r="D156" s="108" t="s">
        <v>689</v>
      </c>
      <c r="E156" s="109" t="s">
        <v>625</v>
      </c>
      <c r="F156" s="110">
        <v>1027.5</v>
      </c>
      <c r="G156" s="109"/>
      <c r="H156" s="109">
        <v>1315</v>
      </c>
      <c r="I156" s="127">
        <v>1250</v>
      </c>
      <c r="J156" s="128" t="s">
        <v>684</v>
      </c>
      <c r="K156" s="129">
        <f t="shared" si="57"/>
        <v>287.5</v>
      </c>
      <c r="L156" s="130">
        <f t="shared" si="58"/>
        <v>0.27980535279805352</v>
      </c>
      <c r="M156" s="131" t="s">
        <v>601</v>
      </c>
      <c r="N156" s="132">
        <v>43244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45</v>
      </c>
      <c r="B157" s="107">
        <v>42367</v>
      </c>
      <c r="C157" s="107"/>
      <c r="D157" s="108" t="s">
        <v>690</v>
      </c>
      <c r="E157" s="109" t="s">
        <v>625</v>
      </c>
      <c r="F157" s="110">
        <v>465</v>
      </c>
      <c r="G157" s="109"/>
      <c r="H157" s="109">
        <v>540</v>
      </c>
      <c r="I157" s="127">
        <v>540</v>
      </c>
      <c r="J157" s="128" t="s">
        <v>684</v>
      </c>
      <c r="K157" s="129">
        <f t="shared" si="57"/>
        <v>75</v>
      </c>
      <c r="L157" s="130">
        <f t="shared" si="58"/>
        <v>0.16129032258064516</v>
      </c>
      <c r="M157" s="131" t="s">
        <v>601</v>
      </c>
      <c r="N157" s="132">
        <v>42530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46</v>
      </c>
      <c r="B158" s="107">
        <v>42380</v>
      </c>
      <c r="C158" s="107"/>
      <c r="D158" s="108" t="s">
        <v>391</v>
      </c>
      <c r="E158" s="109" t="s">
        <v>602</v>
      </c>
      <c r="F158" s="110">
        <v>81</v>
      </c>
      <c r="G158" s="109"/>
      <c r="H158" s="109">
        <v>110</v>
      </c>
      <c r="I158" s="127">
        <v>110</v>
      </c>
      <c r="J158" s="128" t="s">
        <v>684</v>
      </c>
      <c r="K158" s="129">
        <f t="shared" si="57"/>
        <v>29</v>
      </c>
      <c r="L158" s="130">
        <f t="shared" si="58"/>
        <v>0.35802469135802467</v>
      </c>
      <c r="M158" s="131" t="s">
        <v>601</v>
      </c>
      <c r="N158" s="132">
        <v>42745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47</v>
      </c>
      <c r="B159" s="107">
        <v>42382</v>
      </c>
      <c r="C159" s="107"/>
      <c r="D159" s="108" t="s">
        <v>691</v>
      </c>
      <c r="E159" s="109" t="s">
        <v>602</v>
      </c>
      <c r="F159" s="110">
        <v>417.5</v>
      </c>
      <c r="G159" s="109"/>
      <c r="H159" s="109">
        <v>547</v>
      </c>
      <c r="I159" s="127">
        <v>535</v>
      </c>
      <c r="J159" s="128" t="s">
        <v>684</v>
      </c>
      <c r="K159" s="129">
        <f t="shared" si="57"/>
        <v>129.5</v>
      </c>
      <c r="L159" s="130">
        <f t="shared" si="58"/>
        <v>0.31017964071856285</v>
      </c>
      <c r="M159" s="131" t="s">
        <v>601</v>
      </c>
      <c r="N159" s="132">
        <v>42578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48</v>
      </c>
      <c r="B160" s="107">
        <v>42408</v>
      </c>
      <c r="C160" s="107"/>
      <c r="D160" s="108" t="s">
        <v>692</v>
      </c>
      <c r="E160" s="109" t="s">
        <v>625</v>
      </c>
      <c r="F160" s="110">
        <v>650</v>
      </c>
      <c r="G160" s="109"/>
      <c r="H160" s="109">
        <v>800</v>
      </c>
      <c r="I160" s="127">
        <v>800</v>
      </c>
      <c r="J160" s="128" t="s">
        <v>684</v>
      </c>
      <c r="K160" s="129">
        <f t="shared" si="57"/>
        <v>150</v>
      </c>
      <c r="L160" s="130">
        <f t="shared" si="58"/>
        <v>0.23076923076923078</v>
      </c>
      <c r="M160" s="131" t="s">
        <v>601</v>
      </c>
      <c r="N160" s="132">
        <v>43154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49</v>
      </c>
      <c r="B161" s="107">
        <v>42433</v>
      </c>
      <c r="C161" s="107"/>
      <c r="D161" s="108" t="s">
        <v>198</v>
      </c>
      <c r="E161" s="109" t="s">
        <v>625</v>
      </c>
      <c r="F161" s="110">
        <v>437.5</v>
      </c>
      <c r="G161" s="109"/>
      <c r="H161" s="109">
        <v>504.5</v>
      </c>
      <c r="I161" s="127">
        <v>522</v>
      </c>
      <c r="J161" s="128" t="s">
        <v>693</v>
      </c>
      <c r="K161" s="129">
        <f t="shared" si="57"/>
        <v>67</v>
      </c>
      <c r="L161" s="130">
        <f t="shared" si="58"/>
        <v>0.15314285714285714</v>
      </c>
      <c r="M161" s="131" t="s">
        <v>601</v>
      </c>
      <c r="N161" s="132">
        <v>42480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50</v>
      </c>
      <c r="B162" s="107">
        <v>42438</v>
      </c>
      <c r="C162" s="107"/>
      <c r="D162" s="108" t="s">
        <v>694</v>
      </c>
      <c r="E162" s="109" t="s">
        <v>625</v>
      </c>
      <c r="F162" s="110">
        <v>189.5</v>
      </c>
      <c r="G162" s="109"/>
      <c r="H162" s="109">
        <v>218</v>
      </c>
      <c r="I162" s="127">
        <v>218</v>
      </c>
      <c r="J162" s="128" t="s">
        <v>684</v>
      </c>
      <c r="K162" s="129">
        <f t="shared" si="57"/>
        <v>28.5</v>
      </c>
      <c r="L162" s="130">
        <f t="shared" si="58"/>
        <v>0.15039577836411611</v>
      </c>
      <c r="M162" s="131" t="s">
        <v>601</v>
      </c>
      <c r="N162" s="132">
        <v>43034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366">
        <v>51</v>
      </c>
      <c r="B163" s="116">
        <v>42471</v>
      </c>
      <c r="C163" s="116"/>
      <c r="D163" s="117" t="s">
        <v>695</v>
      </c>
      <c r="E163" s="118" t="s">
        <v>625</v>
      </c>
      <c r="F163" s="119">
        <v>36.5</v>
      </c>
      <c r="G163" s="120"/>
      <c r="H163" s="120">
        <v>15.85</v>
      </c>
      <c r="I163" s="120">
        <v>60</v>
      </c>
      <c r="J163" s="139" t="s">
        <v>696</v>
      </c>
      <c r="K163" s="135">
        <f t="shared" si="57"/>
        <v>-20.65</v>
      </c>
      <c r="L163" s="169">
        <f t="shared" si="58"/>
        <v>-0.5657534246575342</v>
      </c>
      <c r="M163" s="137" t="s">
        <v>665</v>
      </c>
      <c r="N163" s="170">
        <v>43627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52</v>
      </c>
      <c r="B164" s="107">
        <v>42472</v>
      </c>
      <c r="C164" s="107"/>
      <c r="D164" s="108" t="s">
        <v>697</v>
      </c>
      <c r="E164" s="109" t="s">
        <v>625</v>
      </c>
      <c r="F164" s="110">
        <v>93</v>
      </c>
      <c r="G164" s="109"/>
      <c r="H164" s="109">
        <v>149</v>
      </c>
      <c r="I164" s="127">
        <v>140</v>
      </c>
      <c r="J164" s="142" t="s">
        <v>698</v>
      </c>
      <c r="K164" s="129">
        <f t="shared" si="57"/>
        <v>56</v>
      </c>
      <c r="L164" s="130">
        <f t="shared" si="58"/>
        <v>0.60215053763440862</v>
      </c>
      <c r="M164" s="131" t="s">
        <v>601</v>
      </c>
      <c r="N164" s="132">
        <v>42740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53</v>
      </c>
      <c r="B165" s="107">
        <v>42472</v>
      </c>
      <c r="C165" s="107"/>
      <c r="D165" s="108" t="s">
        <v>699</v>
      </c>
      <c r="E165" s="109" t="s">
        <v>625</v>
      </c>
      <c r="F165" s="110">
        <v>130</v>
      </c>
      <c r="G165" s="109"/>
      <c r="H165" s="109">
        <v>150</v>
      </c>
      <c r="I165" s="127" t="s">
        <v>700</v>
      </c>
      <c r="J165" s="128" t="s">
        <v>684</v>
      </c>
      <c r="K165" s="129">
        <f t="shared" si="57"/>
        <v>20</v>
      </c>
      <c r="L165" s="130">
        <f t="shared" si="58"/>
        <v>0.15384615384615385</v>
      </c>
      <c r="M165" s="131" t="s">
        <v>601</v>
      </c>
      <c r="N165" s="132">
        <v>42564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54</v>
      </c>
      <c r="B166" s="107">
        <v>42473</v>
      </c>
      <c r="C166" s="107"/>
      <c r="D166" s="108" t="s">
        <v>355</v>
      </c>
      <c r="E166" s="109" t="s">
        <v>625</v>
      </c>
      <c r="F166" s="110">
        <v>196</v>
      </c>
      <c r="G166" s="109"/>
      <c r="H166" s="109">
        <v>299</v>
      </c>
      <c r="I166" s="127">
        <v>299</v>
      </c>
      <c r="J166" s="128" t="s">
        <v>684</v>
      </c>
      <c r="K166" s="129">
        <v>103</v>
      </c>
      <c r="L166" s="130">
        <v>0.52551020408163296</v>
      </c>
      <c r="M166" s="131" t="s">
        <v>601</v>
      </c>
      <c r="N166" s="132">
        <v>42620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55</v>
      </c>
      <c r="B167" s="107">
        <v>42473</v>
      </c>
      <c r="C167" s="107"/>
      <c r="D167" s="108" t="s">
        <v>758</v>
      </c>
      <c r="E167" s="109" t="s">
        <v>625</v>
      </c>
      <c r="F167" s="110">
        <v>88</v>
      </c>
      <c r="G167" s="109"/>
      <c r="H167" s="109">
        <v>103</v>
      </c>
      <c r="I167" s="127">
        <v>103</v>
      </c>
      <c r="J167" s="128" t="s">
        <v>684</v>
      </c>
      <c r="K167" s="129">
        <v>15</v>
      </c>
      <c r="L167" s="130">
        <v>0.170454545454545</v>
      </c>
      <c r="M167" s="131" t="s">
        <v>601</v>
      </c>
      <c r="N167" s="132">
        <v>42530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56</v>
      </c>
      <c r="B168" s="107">
        <v>42492</v>
      </c>
      <c r="C168" s="107"/>
      <c r="D168" s="108" t="s">
        <v>701</v>
      </c>
      <c r="E168" s="109" t="s">
        <v>625</v>
      </c>
      <c r="F168" s="110">
        <v>127.5</v>
      </c>
      <c r="G168" s="109"/>
      <c r="H168" s="109">
        <v>148</v>
      </c>
      <c r="I168" s="127" t="s">
        <v>702</v>
      </c>
      <c r="J168" s="128" t="s">
        <v>684</v>
      </c>
      <c r="K168" s="129">
        <f>H168-F168</f>
        <v>20.5</v>
      </c>
      <c r="L168" s="130">
        <f>K168/F168</f>
        <v>0.16078431372549021</v>
      </c>
      <c r="M168" s="131" t="s">
        <v>601</v>
      </c>
      <c r="N168" s="132">
        <v>42564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57</v>
      </c>
      <c r="B169" s="107">
        <v>42493</v>
      </c>
      <c r="C169" s="107"/>
      <c r="D169" s="108" t="s">
        <v>703</v>
      </c>
      <c r="E169" s="109" t="s">
        <v>625</v>
      </c>
      <c r="F169" s="110">
        <v>675</v>
      </c>
      <c r="G169" s="109"/>
      <c r="H169" s="109">
        <v>815</v>
      </c>
      <c r="I169" s="127" t="s">
        <v>704</v>
      </c>
      <c r="J169" s="128" t="s">
        <v>684</v>
      </c>
      <c r="K169" s="129">
        <f>H169-F169</f>
        <v>140</v>
      </c>
      <c r="L169" s="130">
        <f>K169/F169</f>
        <v>0.2074074074074074</v>
      </c>
      <c r="M169" s="131" t="s">
        <v>601</v>
      </c>
      <c r="N169" s="132">
        <v>43154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5">
        <v>58</v>
      </c>
      <c r="B170" s="111">
        <v>42522</v>
      </c>
      <c r="C170" s="111"/>
      <c r="D170" s="112" t="s">
        <v>759</v>
      </c>
      <c r="E170" s="113" t="s">
        <v>625</v>
      </c>
      <c r="F170" s="114">
        <v>500</v>
      </c>
      <c r="G170" s="114"/>
      <c r="H170" s="115">
        <v>232.5</v>
      </c>
      <c r="I170" s="133" t="s">
        <v>760</v>
      </c>
      <c r="J170" s="134" t="s">
        <v>761</v>
      </c>
      <c r="K170" s="135">
        <f>H170-F170</f>
        <v>-267.5</v>
      </c>
      <c r="L170" s="136">
        <f>K170/F170</f>
        <v>-0.53500000000000003</v>
      </c>
      <c r="M170" s="137" t="s">
        <v>665</v>
      </c>
      <c r="N170" s="138">
        <v>43735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59</v>
      </c>
      <c r="B171" s="107">
        <v>42527</v>
      </c>
      <c r="C171" s="107"/>
      <c r="D171" s="108" t="s">
        <v>705</v>
      </c>
      <c r="E171" s="109" t="s">
        <v>625</v>
      </c>
      <c r="F171" s="110">
        <v>110</v>
      </c>
      <c r="G171" s="109"/>
      <c r="H171" s="109">
        <v>126.5</v>
      </c>
      <c r="I171" s="127">
        <v>125</v>
      </c>
      <c r="J171" s="128" t="s">
        <v>634</v>
      </c>
      <c r="K171" s="129">
        <f>H171-F171</f>
        <v>16.5</v>
      </c>
      <c r="L171" s="130">
        <f>K171/F171</f>
        <v>0.15</v>
      </c>
      <c r="M171" s="131" t="s">
        <v>601</v>
      </c>
      <c r="N171" s="132">
        <v>42552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60</v>
      </c>
      <c r="B172" s="107">
        <v>42538</v>
      </c>
      <c r="C172" s="107"/>
      <c r="D172" s="108" t="s">
        <v>706</v>
      </c>
      <c r="E172" s="109" t="s">
        <v>625</v>
      </c>
      <c r="F172" s="110">
        <v>44</v>
      </c>
      <c r="G172" s="109"/>
      <c r="H172" s="109">
        <v>69.5</v>
      </c>
      <c r="I172" s="127">
        <v>69.5</v>
      </c>
      <c r="J172" s="128" t="s">
        <v>707</v>
      </c>
      <c r="K172" s="129">
        <f>H172-F172</f>
        <v>25.5</v>
      </c>
      <c r="L172" s="130">
        <f>K172/F172</f>
        <v>0.57954545454545459</v>
      </c>
      <c r="M172" s="131" t="s">
        <v>601</v>
      </c>
      <c r="N172" s="132">
        <v>42977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61</v>
      </c>
      <c r="B173" s="107">
        <v>42549</v>
      </c>
      <c r="C173" s="107"/>
      <c r="D173" s="149" t="s">
        <v>762</v>
      </c>
      <c r="E173" s="109" t="s">
        <v>625</v>
      </c>
      <c r="F173" s="110">
        <v>262.5</v>
      </c>
      <c r="G173" s="109"/>
      <c r="H173" s="109">
        <v>340</v>
      </c>
      <c r="I173" s="127">
        <v>333</v>
      </c>
      <c r="J173" s="128" t="s">
        <v>763</v>
      </c>
      <c r="K173" s="129">
        <v>77.5</v>
      </c>
      <c r="L173" s="130">
        <v>0.29523809523809502</v>
      </c>
      <c r="M173" s="131" t="s">
        <v>601</v>
      </c>
      <c r="N173" s="132">
        <v>43017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62</v>
      </c>
      <c r="B174" s="107">
        <v>42549</v>
      </c>
      <c r="C174" s="107"/>
      <c r="D174" s="149" t="s">
        <v>764</v>
      </c>
      <c r="E174" s="109" t="s">
        <v>625</v>
      </c>
      <c r="F174" s="110">
        <v>840</v>
      </c>
      <c r="G174" s="109"/>
      <c r="H174" s="109">
        <v>1230</v>
      </c>
      <c r="I174" s="127">
        <v>1230</v>
      </c>
      <c r="J174" s="128" t="s">
        <v>684</v>
      </c>
      <c r="K174" s="129">
        <v>390</v>
      </c>
      <c r="L174" s="130">
        <v>0.46428571428571402</v>
      </c>
      <c r="M174" s="131" t="s">
        <v>601</v>
      </c>
      <c r="N174" s="132">
        <v>42649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367">
        <v>63</v>
      </c>
      <c r="B175" s="144">
        <v>42556</v>
      </c>
      <c r="C175" s="144"/>
      <c r="D175" s="145" t="s">
        <v>708</v>
      </c>
      <c r="E175" s="146" t="s">
        <v>625</v>
      </c>
      <c r="F175" s="147">
        <v>395</v>
      </c>
      <c r="G175" s="148"/>
      <c r="H175" s="148">
        <f>(468.5+342.5)/2</f>
        <v>405.5</v>
      </c>
      <c r="I175" s="148">
        <v>510</v>
      </c>
      <c r="J175" s="171" t="s">
        <v>709</v>
      </c>
      <c r="K175" s="172">
        <f t="shared" ref="K175:K181" si="59">H175-F175</f>
        <v>10.5</v>
      </c>
      <c r="L175" s="173">
        <f t="shared" ref="L175:L181" si="60">K175/F175</f>
        <v>2.6582278481012658E-2</v>
      </c>
      <c r="M175" s="174" t="s">
        <v>710</v>
      </c>
      <c r="N175" s="175">
        <v>43606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5">
        <v>64</v>
      </c>
      <c r="B176" s="111">
        <v>42584</v>
      </c>
      <c r="C176" s="111"/>
      <c r="D176" s="112" t="s">
        <v>711</v>
      </c>
      <c r="E176" s="113" t="s">
        <v>602</v>
      </c>
      <c r="F176" s="114">
        <f>169.5-12.8</f>
        <v>156.69999999999999</v>
      </c>
      <c r="G176" s="114"/>
      <c r="H176" s="115">
        <v>77</v>
      </c>
      <c r="I176" s="133" t="s">
        <v>712</v>
      </c>
      <c r="J176" s="401" t="s">
        <v>3403</v>
      </c>
      <c r="K176" s="135">
        <f t="shared" si="59"/>
        <v>-79.699999999999989</v>
      </c>
      <c r="L176" s="136">
        <f t="shared" si="60"/>
        <v>-0.50861518825781749</v>
      </c>
      <c r="M176" s="137" t="s">
        <v>665</v>
      </c>
      <c r="N176" s="138">
        <v>43522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5">
        <v>65</v>
      </c>
      <c r="B177" s="111">
        <v>42586</v>
      </c>
      <c r="C177" s="111"/>
      <c r="D177" s="112" t="s">
        <v>713</v>
      </c>
      <c r="E177" s="113" t="s">
        <v>625</v>
      </c>
      <c r="F177" s="114">
        <v>400</v>
      </c>
      <c r="G177" s="114"/>
      <c r="H177" s="115">
        <v>305</v>
      </c>
      <c r="I177" s="133">
        <v>475</v>
      </c>
      <c r="J177" s="134" t="s">
        <v>714</v>
      </c>
      <c r="K177" s="135">
        <f t="shared" si="59"/>
        <v>-95</v>
      </c>
      <c r="L177" s="136">
        <f t="shared" si="60"/>
        <v>-0.23749999999999999</v>
      </c>
      <c r="M177" s="137" t="s">
        <v>665</v>
      </c>
      <c r="N177" s="138">
        <v>43606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66</v>
      </c>
      <c r="B178" s="107">
        <v>42593</v>
      </c>
      <c r="C178" s="107"/>
      <c r="D178" s="108" t="s">
        <v>715</v>
      </c>
      <c r="E178" s="109" t="s">
        <v>625</v>
      </c>
      <c r="F178" s="110">
        <v>86.5</v>
      </c>
      <c r="G178" s="109"/>
      <c r="H178" s="109">
        <v>130</v>
      </c>
      <c r="I178" s="127">
        <v>130</v>
      </c>
      <c r="J178" s="142" t="s">
        <v>716</v>
      </c>
      <c r="K178" s="129">
        <f t="shared" si="59"/>
        <v>43.5</v>
      </c>
      <c r="L178" s="130">
        <f t="shared" si="60"/>
        <v>0.50289017341040465</v>
      </c>
      <c r="M178" s="131" t="s">
        <v>601</v>
      </c>
      <c r="N178" s="132">
        <v>43091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5">
        <v>67</v>
      </c>
      <c r="B179" s="111">
        <v>42600</v>
      </c>
      <c r="C179" s="111"/>
      <c r="D179" s="112" t="s">
        <v>382</v>
      </c>
      <c r="E179" s="113" t="s">
        <v>625</v>
      </c>
      <c r="F179" s="114">
        <v>133.5</v>
      </c>
      <c r="G179" s="114"/>
      <c r="H179" s="115">
        <v>126.5</v>
      </c>
      <c r="I179" s="133">
        <v>178</v>
      </c>
      <c r="J179" s="134" t="s">
        <v>717</v>
      </c>
      <c r="K179" s="135">
        <f t="shared" si="59"/>
        <v>-7</v>
      </c>
      <c r="L179" s="136">
        <f t="shared" si="60"/>
        <v>-5.2434456928838954E-2</v>
      </c>
      <c r="M179" s="137" t="s">
        <v>665</v>
      </c>
      <c r="N179" s="138">
        <v>42615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68</v>
      </c>
      <c r="B180" s="107">
        <v>42613</v>
      </c>
      <c r="C180" s="107"/>
      <c r="D180" s="108" t="s">
        <v>718</v>
      </c>
      <c r="E180" s="109" t="s">
        <v>625</v>
      </c>
      <c r="F180" s="110">
        <v>560</v>
      </c>
      <c r="G180" s="109"/>
      <c r="H180" s="109">
        <v>725</v>
      </c>
      <c r="I180" s="127">
        <v>725</v>
      </c>
      <c r="J180" s="128" t="s">
        <v>627</v>
      </c>
      <c r="K180" s="129">
        <f t="shared" si="59"/>
        <v>165</v>
      </c>
      <c r="L180" s="130">
        <f t="shared" si="60"/>
        <v>0.29464285714285715</v>
      </c>
      <c r="M180" s="131" t="s">
        <v>601</v>
      </c>
      <c r="N180" s="132">
        <v>42456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69</v>
      </c>
      <c r="B181" s="107">
        <v>42614</v>
      </c>
      <c r="C181" s="107"/>
      <c r="D181" s="108" t="s">
        <v>719</v>
      </c>
      <c r="E181" s="109" t="s">
        <v>625</v>
      </c>
      <c r="F181" s="110">
        <v>160.5</v>
      </c>
      <c r="G181" s="109"/>
      <c r="H181" s="109">
        <v>210</v>
      </c>
      <c r="I181" s="127">
        <v>210</v>
      </c>
      <c r="J181" s="128" t="s">
        <v>627</v>
      </c>
      <c r="K181" s="129">
        <f t="shared" si="59"/>
        <v>49.5</v>
      </c>
      <c r="L181" s="130">
        <f t="shared" si="60"/>
        <v>0.30841121495327101</v>
      </c>
      <c r="M181" s="131" t="s">
        <v>601</v>
      </c>
      <c r="N181" s="132">
        <v>42871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70</v>
      </c>
      <c r="B182" s="107">
        <v>42646</v>
      </c>
      <c r="C182" s="107"/>
      <c r="D182" s="149" t="s">
        <v>406</v>
      </c>
      <c r="E182" s="109" t="s">
        <v>625</v>
      </c>
      <c r="F182" s="110">
        <v>430</v>
      </c>
      <c r="G182" s="109"/>
      <c r="H182" s="109">
        <v>596</v>
      </c>
      <c r="I182" s="127">
        <v>575</v>
      </c>
      <c r="J182" s="128" t="s">
        <v>765</v>
      </c>
      <c r="K182" s="129">
        <v>166</v>
      </c>
      <c r="L182" s="130">
        <v>0.38604651162790699</v>
      </c>
      <c r="M182" s="131" t="s">
        <v>601</v>
      </c>
      <c r="N182" s="132">
        <v>42769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71</v>
      </c>
      <c r="B183" s="107">
        <v>42657</v>
      </c>
      <c r="C183" s="107"/>
      <c r="D183" s="108" t="s">
        <v>720</v>
      </c>
      <c r="E183" s="109" t="s">
        <v>625</v>
      </c>
      <c r="F183" s="110">
        <v>280</v>
      </c>
      <c r="G183" s="109"/>
      <c r="H183" s="109">
        <v>345</v>
      </c>
      <c r="I183" s="127">
        <v>345</v>
      </c>
      <c r="J183" s="128" t="s">
        <v>627</v>
      </c>
      <c r="K183" s="129">
        <f t="shared" ref="K183:K188" si="61">H183-F183</f>
        <v>65</v>
      </c>
      <c r="L183" s="130">
        <f>K183/F183</f>
        <v>0.23214285714285715</v>
      </c>
      <c r="M183" s="131" t="s">
        <v>601</v>
      </c>
      <c r="N183" s="132">
        <v>42814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72</v>
      </c>
      <c r="B184" s="107">
        <v>42657</v>
      </c>
      <c r="C184" s="107"/>
      <c r="D184" s="108" t="s">
        <v>721</v>
      </c>
      <c r="E184" s="109" t="s">
        <v>625</v>
      </c>
      <c r="F184" s="110">
        <v>245</v>
      </c>
      <c r="G184" s="109"/>
      <c r="H184" s="109">
        <v>325.5</v>
      </c>
      <c r="I184" s="127">
        <v>330</v>
      </c>
      <c r="J184" s="128" t="s">
        <v>722</v>
      </c>
      <c r="K184" s="129">
        <f t="shared" si="61"/>
        <v>80.5</v>
      </c>
      <c r="L184" s="130">
        <f>K184/F184</f>
        <v>0.32857142857142857</v>
      </c>
      <c r="M184" s="131" t="s">
        <v>601</v>
      </c>
      <c r="N184" s="132">
        <v>42769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73</v>
      </c>
      <c r="B185" s="107">
        <v>42660</v>
      </c>
      <c r="C185" s="107"/>
      <c r="D185" s="108" t="s">
        <v>350</v>
      </c>
      <c r="E185" s="109" t="s">
        <v>625</v>
      </c>
      <c r="F185" s="110">
        <v>125</v>
      </c>
      <c r="G185" s="109"/>
      <c r="H185" s="109">
        <v>160</v>
      </c>
      <c r="I185" s="127">
        <v>160</v>
      </c>
      <c r="J185" s="128" t="s">
        <v>684</v>
      </c>
      <c r="K185" s="129">
        <f t="shared" si="61"/>
        <v>35</v>
      </c>
      <c r="L185" s="130">
        <v>0.28000000000000003</v>
      </c>
      <c r="M185" s="131" t="s">
        <v>601</v>
      </c>
      <c r="N185" s="132">
        <v>42803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74</v>
      </c>
      <c r="B186" s="107">
        <v>42660</v>
      </c>
      <c r="C186" s="107"/>
      <c r="D186" s="108" t="s">
        <v>484</v>
      </c>
      <c r="E186" s="109" t="s">
        <v>625</v>
      </c>
      <c r="F186" s="110">
        <v>114</v>
      </c>
      <c r="G186" s="109"/>
      <c r="H186" s="109">
        <v>145</v>
      </c>
      <c r="I186" s="127">
        <v>145</v>
      </c>
      <c r="J186" s="128" t="s">
        <v>684</v>
      </c>
      <c r="K186" s="129">
        <f t="shared" si="61"/>
        <v>31</v>
      </c>
      <c r="L186" s="130">
        <f>K186/F186</f>
        <v>0.27192982456140352</v>
      </c>
      <c r="M186" s="131" t="s">
        <v>601</v>
      </c>
      <c r="N186" s="132">
        <v>42859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75</v>
      </c>
      <c r="B187" s="107">
        <v>42660</v>
      </c>
      <c r="C187" s="107"/>
      <c r="D187" s="108" t="s">
        <v>723</v>
      </c>
      <c r="E187" s="109" t="s">
        <v>625</v>
      </c>
      <c r="F187" s="110">
        <v>212</v>
      </c>
      <c r="G187" s="109"/>
      <c r="H187" s="109">
        <v>280</v>
      </c>
      <c r="I187" s="127">
        <v>276</v>
      </c>
      <c r="J187" s="128" t="s">
        <v>724</v>
      </c>
      <c r="K187" s="129">
        <f t="shared" si="61"/>
        <v>68</v>
      </c>
      <c r="L187" s="130">
        <f>K187/F187</f>
        <v>0.32075471698113206</v>
      </c>
      <c r="M187" s="131" t="s">
        <v>601</v>
      </c>
      <c r="N187" s="132">
        <v>42858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76</v>
      </c>
      <c r="B188" s="107">
        <v>42678</v>
      </c>
      <c r="C188" s="107"/>
      <c r="D188" s="108" t="s">
        <v>152</v>
      </c>
      <c r="E188" s="109" t="s">
        <v>625</v>
      </c>
      <c r="F188" s="110">
        <v>155</v>
      </c>
      <c r="G188" s="109"/>
      <c r="H188" s="109">
        <v>210</v>
      </c>
      <c r="I188" s="127">
        <v>210</v>
      </c>
      <c r="J188" s="128" t="s">
        <v>725</v>
      </c>
      <c r="K188" s="129">
        <f t="shared" si="61"/>
        <v>55</v>
      </c>
      <c r="L188" s="130">
        <f>K188/F188</f>
        <v>0.35483870967741937</v>
      </c>
      <c r="M188" s="131" t="s">
        <v>601</v>
      </c>
      <c r="N188" s="132">
        <v>42944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5">
        <v>77</v>
      </c>
      <c r="B189" s="111">
        <v>42710</v>
      </c>
      <c r="C189" s="111"/>
      <c r="D189" s="112" t="s">
        <v>766</v>
      </c>
      <c r="E189" s="113" t="s">
        <v>625</v>
      </c>
      <c r="F189" s="114">
        <v>150.5</v>
      </c>
      <c r="G189" s="114"/>
      <c r="H189" s="115">
        <v>72.5</v>
      </c>
      <c r="I189" s="133">
        <v>174</v>
      </c>
      <c r="J189" s="134" t="s">
        <v>767</v>
      </c>
      <c r="K189" s="135">
        <v>-78</v>
      </c>
      <c r="L189" s="136">
        <v>-0.51827242524916906</v>
      </c>
      <c r="M189" s="137" t="s">
        <v>665</v>
      </c>
      <c r="N189" s="138">
        <v>43333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78</v>
      </c>
      <c r="B190" s="107">
        <v>42712</v>
      </c>
      <c r="C190" s="107"/>
      <c r="D190" s="108" t="s">
        <v>126</v>
      </c>
      <c r="E190" s="109" t="s">
        <v>625</v>
      </c>
      <c r="F190" s="110">
        <v>380</v>
      </c>
      <c r="G190" s="109"/>
      <c r="H190" s="109">
        <v>478</v>
      </c>
      <c r="I190" s="127">
        <v>468</v>
      </c>
      <c r="J190" s="128" t="s">
        <v>684</v>
      </c>
      <c r="K190" s="129">
        <f>H190-F190</f>
        <v>98</v>
      </c>
      <c r="L190" s="130">
        <f>K190/F190</f>
        <v>0.25789473684210529</v>
      </c>
      <c r="M190" s="131" t="s">
        <v>601</v>
      </c>
      <c r="N190" s="132">
        <v>43025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79</v>
      </c>
      <c r="B191" s="107">
        <v>42734</v>
      </c>
      <c r="C191" s="107"/>
      <c r="D191" s="108" t="s">
        <v>249</v>
      </c>
      <c r="E191" s="109" t="s">
        <v>625</v>
      </c>
      <c r="F191" s="110">
        <v>305</v>
      </c>
      <c r="G191" s="109"/>
      <c r="H191" s="109">
        <v>375</v>
      </c>
      <c r="I191" s="127">
        <v>375</v>
      </c>
      <c r="J191" s="128" t="s">
        <v>684</v>
      </c>
      <c r="K191" s="129">
        <f>H191-F191</f>
        <v>70</v>
      </c>
      <c r="L191" s="130">
        <f>K191/F191</f>
        <v>0.22950819672131148</v>
      </c>
      <c r="M191" s="131" t="s">
        <v>601</v>
      </c>
      <c r="N191" s="132">
        <v>42768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80</v>
      </c>
      <c r="B192" s="107">
        <v>42739</v>
      </c>
      <c r="C192" s="107"/>
      <c r="D192" s="108" t="s">
        <v>352</v>
      </c>
      <c r="E192" s="109" t="s">
        <v>625</v>
      </c>
      <c r="F192" s="110">
        <v>99.5</v>
      </c>
      <c r="G192" s="109"/>
      <c r="H192" s="109">
        <v>158</v>
      </c>
      <c r="I192" s="127">
        <v>158</v>
      </c>
      <c r="J192" s="128" t="s">
        <v>684</v>
      </c>
      <c r="K192" s="129">
        <f>H192-F192</f>
        <v>58.5</v>
      </c>
      <c r="L192" s="130">
        <f>K192/F192</f>
        <v>0.5879396984924623</v>
      </c>
      <c r="M192" s="131" t="s">
        <v>601</v>
      </c>
      <c r="N192" s="132">
        <v>42898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81</v>
      </c>
      <c r="B193" s="107">
        <v>42739</v>
      </c>
      <c r="C193" s="107"/>
      <c r="D193" s="108" t="s">
        <v>352</v>
      </c>
      <c r="E193" s="109" t="s">
        <v>625</v>
      </c>
      <c r="F193" s="110">
        <v>99.5</v>
      </c>
      <c r="G193" s="109"/>
      <c r="H193" s="109">
        <v>158</v>
      </c>
      <c r="I193" s="127">
        <v>158</v>
      </c>
      <c r="J193" s="128" t="s">
        <v>684</v>
      </c>
      <c r="K193" s="129">
        <v>58.5</v>
      </c>
      <c r="L193" s="130">
        <v>0.58793969849246197</v>
      </c>
      <c r="M193" s="131" t="s">
        <v>601</v>
      </c>
      <c r="N193" s="132">
        <v>42898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82</v>
      </c>
      <c r="B194" s="107">
        <v>42786</v>
      </c>
      <c r="C194" s="107"/>
      <c r="D194" s="108" t="s">
        <v>170</v>
      </c>
      <c r="E194" s="109" t="s">
        <v>625</v>
      </c>
      <c r="F194" s="110">
        <v>140.5</v>
      </c>
      <c r="G194" s="109"/>
      <c r="H194" s="109">
        <v>220</v>
      </c>
      <c r="I194" s="127">
        <v>220</v>
      </c>
      <c r="J194" s="128" t="s">
        <v>684</v>
      </c>
      <c r="K194" s="129">
        <f>H194-F194</f>
        <v>79.5</v>
      </c>
      <c r="L194" s="130">
        <f>K194/F194</f>
        <v>0.5658362989323843</v>
      </c>
      <c r="M194" s="131" t="s">
        <v>601</v>
      </c>
      <c r="N194" s="132">
        <v>42864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83</v>
      </c>
      <c r="B195" s="107">
        <v>42786</v>
      </c>
      <c r="C195" s="107"/>
      <c r="D195" s="108" t="s">
        <v>768</v>
      </c>
      <c r="E195" s="109" t="s">
        <v>625</v>
      </c>
      <c r="F195" s="110">
        <v>202.5</v>
      </c>
      <c r="G195" s="109"/>
      <c r="H195" s="109">
        <v>234</v>
      </c>
      <c r="I195" s="127">
        <v>234</v>
      </c>
      <c r="J195" s="128" t="s">
        <v>684</v>
      </c>
      <c r="K195" s="129">
        <v>31.5</v>
      </c>
      <c r="L195" s="130">
        <v>0.155555555555556</v>
      </c>
      <c r="M195" s="131" t="s">
        <v>601</v>
      </c>
      <c r="N195" s="132">
        <v>42836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84</v>
      </c>
      <c r="B196" s="107">
        <v>42818</v>
      </c>
      <c r="C196" s="107"/>
      <c r="D196" s="108" t="s">
        <v>558</v>
      </c>
      <c r="E196" s="109" t="s">
        <v>625</v>
      </c>
      <c r="F196" s="110">
        <v>300.5</v>
      </c>
      <c r="G196" s="109"/>
      <c r="H196" s="109">
        <v>417.5</v>
      </c>
      <c r="I196" s="127">
        <v>420</v>
      </c>
      <c r="J196" s="128" t="s">
        <v>726</v>
      </c>
      <c r="K196" s="129">
        <f>H196-F196</f>
        <v>117</v>
      </c>
      <c r="L196" s="130">
        <f>K196/F196</f>
        <v>0.38935108153078202</v>
      </c>
      <c r="M196" s="131" t="s">
        <v>601</v>
      </c>
      <c r="N196" s="132">
        <v>43070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85</v>
      </c>
      <c r="B197" s="107">
        <v>42818</v>
      </c>
      <c r="C197" s="107"/>
      <c r="D197" s="108" t="s">
        <v>764</v>
      </c>
      <c r="E197" s="109" t="s">
        <v>625</v>
      </c>
      <c r="F197" s="110">
        <v>850</v>
      </c>
      <c r="G197" s="109"/>
      <c r="H197" s="109">
        <v>1042.5</v>
      </c>
      <c r="I197" s="127">
        <v>1023</v>
      </c>
      <c r="J197" s="128" t="s">
        <v>769</v>
      </c>
      <c r="K197" s="129">
        <v>192.5</v>
      </c>
      <c r="L197" s="130">
        <v>0.22647058823529401</v>
      </c>
      <c r="M197" s="131" t="s">
        <v>601</v>
      </c>
      <c r="N197" s="132">
        <v>42830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86</v>
      </c>
      <c r="B198" s="107">
        <v>42830</v>
      </c>
      <c r="C198" s="107"/>
      <c r="D198" s="108" t="s">
        <v>502</v>
      </c>
      <c r="E198" s="109" t="s">
        <v>625</v>
      </c>
      <c r="F198" s="110">
        <v>785</v>
      </c>
      <c r="G198" s="109"/>
      <c r="H198" s="109">
        <v>930</v>
      </c>
      <c r="I198" s="127">
        <v>920</v>
      </c>
      <c r="J198" s="128" t="s">
        <v>727</v>
      </c>
      <c r="K198" s="129">
        <f>H198-F198</f>
        <v>145</v>
      </c>
      <c r="L198" s="130">
        <f>K198/F198</f>
        <v>0.18471337579617833</v>
      </c>
      <c r="M198" s="131" t="s">
        <v>601</v>
      </c>
      <c r="N198" s="132">
        <v>42976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5">
        <v>87</v>
      </c>
      <c r="B199" s="111">
        <v>42831</v>
      </c>
      <c r="C199" s="111"/>
      <c r="D199" s="112" t="s">
        <v>770</v>
      </c>
      <c r="E199" s="113" t="s">
        <v>625</v>
      </c>
      <c r="F199" s="114">
        <v>40</v>
      </c>
      <c r="G199" s="114"/>
      <c r="H199" s="115">
        <v>13.1</v>
      </c>
      <c r="I199" s="133">
        <v>60</v>
      </c>
      <c r="J199" s="139" t="s">
        <v>771</v>
      </c>
      <c r="K199" s="135">
        <v>-26.9</v>
      </c>
      <c r="L199" s="136">
        <v>-0.67249999999999999</v>
      </c>
      <c r="M199" s="137" t="s">
        <v>665</v>
      </c>
      <c r="N199" s="138">
        <v>43138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88</v>
      </c>
      <c r="B200" s="107">
        <v>42837</v>
      </c>
      <c r="C200" s="107"/>
      <c r="D200" s="108" t="s">
        <v>89</v>
      </c>
      <c r="E200" s="109" t="s">
        <v>625</v>
      </c>
      <c r="F200" s="110">
        <v>289.5</v>
      </c>
      <c r="G200" s="109"/>
      <c r="H200" s="109">
        <v>354</v>
      </c>
      <c r="I200" s="127">
        <v>360</v>
      </c>
      <c r="J200" s="128" t="s">
        <v>728</v>
      </c>
      <c r="K200" s="129">
        <f t="shared" ref="K200:K208" si="62">H200-F200</f>
        <v>64.5</v>
      </c>
      <c r="L200" s="130">
        <f t="shared" ref="L200:L208" si="63">K200/F200</f>
        <v>0.22279792746113988</v>
      </c>
      <c r="M200" s="131" t="s">
        <v>601</v>
      </c>
      <c r="N200" s="132">
        <v>43040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89</v>
      </c>
      <c r="B201" s="107">
        <v>42845</v>
      </c>
      <c r="C201" s="107"/>
      <c r="D201" s="108" t="s">
        <v>439</v>
      </c>
      <c r="E201" s="109" t="s">
        <v>625</v>
      </c>
      <c r="F201" s="110">
        <v>700</v>
      </c>
      <c r="G201" s="109"/>
      <c r="H201" s="109">
        <v>840</v>
      </c>
      <c r="I201" s="127">
        <v>840</v>
      </c>
      <c r="J201" s="128" t="s">
        <v>729</v>
      </c>
      <c r="K201" s="129">
        <f t="shared" si="62"/>
        <v>140</v>
      </c>
      <c r="L201" s="130">
        <f t="shared" si="63"/>
        <v>0.2</v>
      </c>
      <c r="M201" s="131" t="s">
        <v>601</v>
      </c>
      <c r="N201" s="132">
        <v>42893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90</v>
      </c>
      <c r="B202" s="107">
        <v>42887</v>
      </c>
      <c r="C202" s="107"/>
      <c r="D202" s="149" t="s">
        <v>364</v>
      </c>
      <c r="E202" s="109" t="s">
        <v>625</v>
      </c>
      <c r="F202" s="110">
        <v>130</v>
      </c>
      <c r="G202" s="109"/>
      <c r="H202" s="109">
        <v>144.25</v>
      </c>
      <c r="I202" s="127">
        <v>170</v>
      </c>
      <c r="J202" s="128" t="s">
        <v>730</v>
      </c>
      <c r="K202" s="129">
        <f t="shared" si="62"/>
        <v>14.25</v>
      </c>
      <c r="L202" s="130">
        <f t="shared" si="63"/>
        <v>0.10961538461538461</v>
      </c>
      <c r="M202" s="131" t="s">
        <v>601</v>
      </c>
      <c r="N202" s="132">
        <v>43675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91</v>
      </c>
      <c r="B203" s="107">
        <v>42901</v>
      </c>
      <c r="C203" s="107"/>
      <c r="D203" s="149" t="s">
        <v>731</v>
      </c>
      <c r="E203" s="109" t="s">
        <v>625</v>
      </c>
      <c r="F203" s="110">
        <v>214.5</v>
      </c>
      <c r="G203" s="109"/>
      <c r="H203" s="109">
        <v>262</v>
      </c>
      <c r="I203" s="127">
        <v>262</v>
      </c>
      <c r="J203" s="128" t="s">
        <v>732</v>
      </c>
      <c r="K203" s="129">
        <f t="shared" si="62"/>
        <v>47.5</v>
      </c>
      <c r="L203" s="130">
        <f t="shared" si="63"/>
        <v>0.22144522144522144</v>
      </c>
      <c r="M203" s="131" t="s">
        <v>601</v>
      </c>
      <c r="N203" s="132">
        <v>42977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6">
        <v>92</v>
      </c>
      <c r="B204" s="155">
        <v>42933</v>
      </c>
      <c r="C204" s="155"/>
      <c r="D204" s="156" t="s">
        <v>733</v>
      </c>
      <c r="E204" s="157" t="s">
        <v>625</v>
      </c>
      <c r="F204" s="158">
        <v>370</v>
      </c>
      <c r="G204" s="157"/>
      <c r="H204" s="157">
        <v>447.5</v>
      </c>
      <c r="I204" s="179">
        <v>450</v>
      </c>
      <c r="J204" s="232" t="s">
        <v>684</v>
      </c>
      <c r="K204" s="129">
        <f t="shared" si="62"/>
        <v>77.5</v>
      </c>
      <c r="L204" s="181">
        <f t="shared" si="63"/>
        <v>0.20945945945945946</v>
      </c>
      <c r="M204" s="182" t="s">
        <v>601</v>
      </c>
      <c r="N204" s="183">
        <v>43035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6">
        <v>93</v>
      </c>
      <c r="B205" s="155">
        <v>42943</v>
      </c>
      <c r="C205" s="155"/>
      <c r="D205" s="156" t="s">
        <v>168</v>
      </c>
      <c r="E205" s="157" t="s">
        <v>625</v>
      </c>
      <c r="F205" s="158">
        <v>657.5</v>
      </c>
      <c r="G205" s="157"/>
      <c r="H205" s="157">
        <v>825</v>
      </c>
      <c r="I205" s="179">
        <v>820</v>
      </c>
      <c r="J205" s="232" t="s">
        <v>684</v>
      </c>
      <c r="K205" s="129">
        <f t="shared" si="62"/>
        <v>167.5</v>
      </c>
      <c r="L205" s="181">
        <f t="shared" si="63"/>
        <v>0.25475285171102663</v>
      </c>
      <c r="M205" s="182" t="s">
        <v>601</v>
      </c>
      <c r="N205" s="183">
        <v>43090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94</v>
      </c>
      <c r="B206" s="107">
        <v>42964</v>
      </c>
      <c r="C206" s="107"/>
      <c r="D206" s="108" t="s">
        <v>369</v>
      </c>
      <c r="E206" s="109" t="s">
        <v>625</v>
      </c>
      <c r="F206" s="110">
        <v>605</v>
      </c>
      <c r="G206" s="109"/>
      <c r="H206" s="109">
        <v>750</v>
      </c>
      <c r="I206" s="127">
        <v>750</v>
      </c>
      <c r="J206" s="128" t="s">
        <v>727</v>
      </c>
      <c r="K206" s="129">
        <f t="shared" si="62"/>
        <v>145</v>
      </c>
      <c r="L206" s="130">
        <f t="shared" si="63"/>
        <v>0.23966942148760331</v>
      </c>
      <c r="M206" s="131" t="s">
        <v>601</v>
      </c>
      <c r="N206" s="132">
        <v>43027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368">
        <v>95</v>
      </c>
      <c r="B207" s="150">
        <v>42979</v>
      </c>
      <c r="C207" s="150"/>
      <c r="D207" s="151" t="s">
        <v>510</v>
      </c>
      <c r="E207" s="152" t="s">
        <v>625</v>
      </c>
      <c r="F207" s="153">
        <v>255</v>
      </c>
      <c r="G207" s="154"/>
      <c r="H207" s="154">
        <v>217.25</v>
      </c>
      <c r="I207" s="154">
        <v>320</v>
      </c>
      <c r="J207" s="176" t="s">
        <v>734</v>
      </c>
      <c r="K207" s="135">
        <f t="shared" si="62"/>
        <v>-37.75</v>
      </c>
      <c r="L207" s="177">
        <f t="shared" si="63"/>
        <v>-0.14803921568627451</v>
      </c>
      <c r="M207" s="137" t="s">
        <v>665</v>
      </c>
      <c r="N207" s="178">
        <v>43661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96</v>
      </c>
      <c r="B208" s="107">
        <v>42997</v>
      </c>
      <c r="C208" s="107"/>
      <c r="D208" s="108" t="s">
        <v>735</v>
      </c>
      <c r="E208" s="109" t="s">
        <v>625</v>
      </c>
      <c r="F208" s="110">
        <v>215</v>
      </c>
      <c r="G208" s="109"/>
      <c r="H208" s="109">
        <v>258</v>
      </c>
      <c r="I208" s="127">
        <v>258</v>
      </c>
      <c r="J208" s="128" t="s">
        <v>684</v>
      </c>
      <c r="K208" s="129">
        <f t="shared" si="62"/>
        <v>43</v>
      </c>
      <c r="L208" s="130">
        <f t="shared" si="63"/>
        <v>0.2</v>
      </c>
      <c r="M208" s="131" t="s">
        <v>601</v>
      </c>
      <c r="N208" s="132">
        <v>43040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97</v>
      </c>
      <c r="B209" s="107">
        <v>42997</v>
      </c>
      <c r="C209" s="107"/>
      <c r="D209" s="108" t="s">
        <v>735</v>
      </c>
      <c r="E209" s="109" t="s">
        <v>625</v>
      </c>
      <c r="F209" s="110">
        <v>215</v>
      </c>
      <c r="G209" s="109"/>
      <c r="H209" s="109">
        <v>258</v>
      </c>
      <c r="I209" s="127">
        <v>258</v>
      </c>
      <c r="J209" s="232" t="s">
        <v>684</v>
      </c>
      <c r="K209" s="129">
        <v>43</v>
      </c>
      <c r="L209" s="130">
        <v>0.2</v>
      </c>
      <c r="M209" s="131" t="s">
        <v>601</v>
      </c>
      <c r="N209" s="132">
        <v>43040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7">
        <v>98</v>
      </c>
      <c r="B210" s="208">
        <v>42998</v>
      </c>
      <c r="C210" s="208"/>
      <c r="D210" s="377" t="s">
        <v>2981</v>
      </c>
      <c r="E210" s="209" t="s">
        <v>625</v>
      </c>
      <c r="F210" s="210">
        <v>75</v>
      </c>
      <c r="G210" s="209"/>
      <c r="H210" s="209">
        <v>90</v>
      </c>
      <c r="I210" s="233">
        <v>90</v>
      </c>
      <c r="J210" s="128" t="s">
        <v>736</v>
      </c>
      <c r="K210" s="129">
        <f t="shared" ref="K210:K215" si="64">H210-F210</f>
        <v>15</v>
      </c>
      <c r="L210" s="130">
        <f t="shared" ref="L210:L215" si="65">K210/F210</f>
        <v>0.2</v>
      </c>
      <c r="M210" s="131" t="s">
        <v>601</v>
      </c>
      <c r="N210" s="132">
        <v>43019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6">
        <v>99</v>
      </c>
      <c r="B211" s="155">
        <v>43011</v>
      </c>
      <c r="C211" s="155"/>
      <c r="D211" s="156" t="s">
        <v>737</v>
      </c>
      <c r="E211" s="157" t="s">
        <v>625</v>
      </c>
      <c r="F211" s="158">
        <v>315</v>
      </c>
      <c r="G211" s="157"/>
      <c r="H211" s="157">
        <v>392</v>
      </c>
      <c r="I211" s="179">
        <v>384</v>
      </c>
      <c r="J211" s="232" t="s">
        <v>738</v>
      </c>
      <c r="K211" s="129">
        <f t="shared" si="64"/>
        <v>77</v>
      </c>
      <c r="L211" s="181">
        <f t="shared" si="65"/>
        <v>0.24444444444444444</v>
      </c>
      <c r="M211" s="182" t="s">
        <v>601</v>
      </c>
      <c r="N211" s="183">
        <v>43017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6">
        <v>100</v>
      </c>
      <c r="B212" s="155">
        <v>43013</v>
      </c>
      <c r="C212" s="155"/>
      <c r="D212" s="156" t="s">
        <v>739</v>
      </c>
      <c r="E212" s="157" t="s">
        <v>625</v>
      </c>
      <c r="F212" s="158">
        <v>145</v>
      </c>
      <c r="G212" s="157"/>
      <c r="H212" s="157">
        <v>179</v>
      </c>
      <c r="I212" s="179">
        <v>180</v>
      </c>
      <c r="J212" s="232" t="s">
        <v>615</v>
      </c>
      <c r="K212" s="129">
        <f t="shared" si="64"/>
        <v>34</v>
      </c>
      <c r="L212" s="181">
        <f t="shared" si="65"/>
        <v>0.23448275862068965</v>
      </c>
      <c r="M212" s="182" t="s">
        <v>601</v>
      </c>
      <c r="N212" s="183">
        <v>43025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6">
        <v>101</v>
      </c>
      <c r="B213" s="155">
        <v>43014</v>
      </c>
      <c r="C213" s="155"/>
      <c r="D213" s="156" t="s">
        <v>340</v>
      </c>
      <c r="E213" s="157" t="s">
        <v>625</v>
      </c>
      <c r="F213" s="158">
        <v>256</v>
      </c>
      <c r="G213" s="157"/>
      <c r="H213" s="157">
        <v>323</v>
      </c>
      <c r="I213" s="179">
        <v>320</v>
      </c>
      <c r="J213" s="232" t="s">
        <v>684</v>
      </c>
      <c r="K213" s="129">
        <f t="shared" si="64"/>
        <v>67</v>
      </c>
      <c r="L213" s="181">
        <f t="shared" si="65"/>
        <v>0.26171875</v>
      </c>
      <c r="M213" s="182" t="s">
        <v>601</v>
      </c>
      <c r="N213" s="183">
        <v>43067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6">
        <v>102</v>
      </c>
      <c r="B214" s="155">
        <v>43017</v>
      </c>
      <c r="C214" s="155"/>
      <c r="D214" s="156" t="s">
        <v>361</v>
      </c>
      <c r="E214" s="157" t="s">
        <v>625</v>
      </c>
      <c r="F214" s="158">
        <v>137.5</v>
      </c>
      <c r="G214" s="157"/>
      <c r="H214" s="157">
        <v>184</v>
      </c>
      <c r="I214" s="179">
        <v>183</v>
      </c>
      <c r="J214" s="180" t="s">
        <v>740</v>
      </c>
      <c r="K214" s="129">
        <f t="shared" si="64"/>
        <v>46.5</v>
      </c>
      <c r="L214" s="181">
        <f t="shared" si="65"/>
        <v>0.33818181818181819</v>
      </c>
      <c r="M214" s="182" t="s">
        <v>601</v>
      </c>
      <c r="N214" s="183">
        <v>43108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6">
        <v>103</v>
      </c>
      <c r="B215" s="155">
        <v>43018</v>
      </c>
      <c r="C215" s="155"/>
      <c r="D215" s="156" t="s">
        <v>741</v>
      </c>
      <c r="E215" s="157" t="s">
        <v>625</v>
      </c>
      <c r="F215" s="158">
        <v>125.5</v>
      </c>
      <c r="G215" s="157"/>
      <c r="H215" s="157">
        <v>158</v>
      </c>
      <c r="I215" s="179">
        <v>155</v>
      </c>
      <c r="J215" s="180" t="s">
        <v>742</v>
      </c>
      <c r="K215" s="129">
        <f t="shared" si="64"/>
        <v>32.5</v>
      </c>
      <c r="L215" s="181">
        <f t="shared" si="65"/>
        <v>0.25896414342629481</v>
      </c>
      <c r="M215" s="182" t="s">
        <v>601</v>
      </c>
      <c r="N215" s="183">
        <v>43067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104</v>
      </c>
      <c r="B216" s="155">
        <v>43018</v>
      </c>
      <c r="C216" s="155"/>
      <c r="D216" s="156" t="s">
        <v>772</v>
      </c>
      <c r="E216" s="157" t="s">
        <v>625</v>
      </c>
      <c r="F216" s="158">
        <v>895</v>
      </c>
      <c r="G216" s="157"/>
      <c r="H216" s="157">
        <v>1122.5</v>
      </c>
      <c r="I216" s="179">
        <v>1078</v>
      </c>
      <c r="J216" s="180" t="s">
        <v>773</v>
      </c>
      <c r="K216" s="129">
        <v>227.5</v>
      </c>
      <c r="L216" s="181">
        <v>0.25418994413407803</v>
      </c>
      <c r="M216" s="182" t="s">
        <v>601</v>
      </c>
      <c r="N216" s="183">
        <v>43117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6">
        <v>105</v>
      </c>
      <c r="B217" s="155">
        <v>43020</v>
      </c>
      <c r="C217" s="155"/>
      <c r="D217" s="156" t="s">
        <v>348</v>
      </c>
      <c r="E217" s="157" t="s">
        <v>625</v>
      </c>
      <c r="F217" s="158">
        <v>525</v>
      </c>
      <c r="G217" s="157"/>
      <c r="H217" s="157">
        <v>629</v>
      </c>
      <c r="I217" s="179">
        <v>629</v>
      </c>
      <c r="J217" s="232" t="s">
        <v>684</v>
      </c>
      <c r="K217" s="129">
        <v>104</v>
      </c>
      <c r="L217" s="181">
        <v>0.19809523809523799</v>
      </c>
      <c r="M217" s="182" t="s">
        <v>601</v>
      </c>
      <c r="N217" s="183">
        <v>43119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6">
        <v>106</v>
      </c>
      <c r="B218" s="155">
        <v>43046</v>
      </c>
      <c r="C218" s="155"/>
      <c r="D218" s="156" t="s">
        <v>394</v>
      </c>
      <c r="E218" s="157" t="s">
        <v>625</v>
      </c>
      <c r="F218" s="158">
        <v>740</v>
      </c>
      <c r="G218" s="157"/>
      <c r="H218" s="157">
        <v>892.5</v>
      </c>
      <c r="I218" s="179">
        <v>900</v>
      </c>
      <c r="J218" s="180" t="s">
        <v>743</v>
      </c>
      <c r="K218" s="129">
        <f>H218-F218</f>
        <v>152.5</v>
      </c>
      <c r="L218" s="181">
        <f>K218/F218</f>
        <v>0.20608108108108109</v>
      </c>
      <c r="M218" s="182" t="s">
        <v>601</v>
      </c>
      <c r="N218" s="183">
        <v>43052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107</v>
      </c>
      <c r="B219" s="107">
        <v>43073</v>
      </c>
      <c r="C219" s="107"/>
      <c r="D219" s="108" t="s">
        <v>744</v>
      </c>
      <c r="E219" s="109" t="s">
        <v>625</v>
      </c>
      <c r="F219" s="110">
        <v>118.5</v>
      </c>
      <c r="G219" s="109"/>
      <c r="H219" s="109">
        <v>143.5</v>
      </c>
      <c r="I219" s="127">
        <v>145</v>
      </c>
      <c r="J219" s="142" t="s">
        <v>745</v>
      </c>
      <c r="K219" s="129">
        <f>H219-F219</f>
        <v>25</v>
      </c>
      <c r="L219" s="130">
        <f>K219/F219</f>
        <v>0.2109704641350211</v>
      </c>
      <c r="M219" s="131" t="s">
        <v>601</v>
      </c>
      <c r="N219" s="132">
        <v>43097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5">
        <v>108</v>
      </c>
      <c r="B220" s="111">
        <v>43090</v>
      </c>
      <c r="C220" s="111"/>
      <c r="D220" s="159" t="s">
        <v>444</v>
      </c>
      <c r="E220" s="113" t="s">
        <v>625</v>
      </c>
      <c r="F220" s="114">
        <v>715</v>
      </c>
      <c r="G220" s="114"/>
      <c r="H220" s="115">
        <v>500</v>
      </c>
      <c r="I220" s="133">
        <v>872</v>
      </c>
      <c r="J220" s="139" t="s">
        <v>746</v>
      </c>
      <c r="K220" s="135">
        <f>H220-F220</f>
        <v>-215</v>
      </c>
      <c r="L220" s="136">
        <f>K220/F220</f>
        <v>-0.30069930069930068</v>
      </c>
      <c r="M220" s="137" t="s">
        <v>665</v>
      </c>
      <c r="N220" s="138">
        <v>43670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109</v>
      </c>
      <c r="B221" s="107">
        <v>43098</v>
      </c>
      <c r="C221" s="107"/>
      <c r="D221" s="108" t="s">
        <v>737</v>
      </c>
      <c r="E221" s="109" t="s">
        <v>625</v>
      </c>
      <c r="F221" s="110">
        <v>435</v>
      </c>
      <c r="G221" s="109"/>
      <c r="H221" s="109">
        <v>542.5</v>
      </c>
      <c r="I221" s="127">
        <v>539</v>
      </c>
      <c r="J221" s="142" t="s">
        <v>684</v>
      </c>
      <c r="K221" s="129">
        <v>107.5</v>
      </c>
      <c r="L221" s="130">
        <v>0.247126436781609</v>
      </c>
      <c r="M221" s="131" t="s">
        <v>601</v>
      </c>
      <c r="N221" s="132">
        <v>43206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110</v>
      </c>
      <c r="B222" s="107">
        <v>43098</v>
      </c>
      <c r="C222" s="107"/>
      <c r="D222" s="108" t="s">
        <v>572</v>
      </c>
      <c r="E222" s="109" t="s">
        <v>625</v>
      </c>
      <c r="F222" s="110">
        <v>885</v>
      </c>
      <c r="G222" s="109"/>
      <c r="H222" s="109">
        <v>1090</v>
      </c>
      <c r="I222" s="127">
        <v>1084</v>
      </c>
      <c r="J222" s="142" t="s">
        <v>684</v>
      </c>
      <c r="K222" s="129">
        <v>205</v>
      </c>
      <c r="L222" s="130">
        <v>0.23163841807909599</v>
      </c>
      <c r="M222" s="131" t="s">
        <v>601</v>
      </c>
      <c r="N222" s="132">
        <v>43213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69">
        <v>111</v>
      </c>
      <c r="B223" s="349">
        <v>43192</v>
      </c>
      <c r="C223" s="349"/>
      <c r="D223" s="117" t="s">
        <v>754</v>
      </c>
      <c r="E223" s="352" t="s">
        <v>625</v>
      </c>
      <c r="F223" s="355">
        <v>478.5</v>
      </c>
      <c r="G223" s="352"/>
      <c r="H223" s="352">
        <v>442</v>
      </c>
      <c r="I223" s="358">
        <v>613</v>
      </c>
      <c r="J223" s="401" t="s">
        <v>3405</v>
      </c>
      <c r="K223" s="135">
        <f>H223-F223</f>
        <v>-36.5</v>
      </c>
      <c r="L223" s="136">
        <f>K223/F223</f>
        <v>-7.6280041797283177E-2</v>
      </c>
      <c r="M223" s="137" t="s">
        <v>665</v>
      </c>
      <c r="N223" s="138">
        <v>43762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5">
        <v>112</v>
      </c>
      <c r="B224" s="111">
        <v>43194</v>
      </c>
      <c r="C224" s="111"/>
      <c r="D224" s="376" t="s">
        <v>2980</v>
      </c>
      <c r="E224" s="113" t="s">
        <v>625</v>
      </c>
      <c r="F224" s="114">
        <f>141.5-7.3</f>
        <v>134.19999999999999</v>
      </c>
      <c r="G224" s="114"/>
      <c r="H224" s="115">
        <v>77</v>
      </c>
      <c r="I224" s="133">
        <v>180</v>
      </c>
      <c r="J224" s="401" t="s">
        <v>3404</v>
      </c>
      <c r="K224" s="135">
        <f>H224-F224</f>
        <v>-57.199999999999989</v>
      </c>
      <c r="L224" s="136">
        <f>K224/F224</f>
        <v>-0.42622950819672129</v>
      </c>
      <c r="M224" s="137" t="s">
        <v>665</v>
      </c>
      <c r="N224" s="138">
        <v>43522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5">
        <v>113</v>
      </c>
      <c r="B225" s="111">
        <v>43209</v>
      </c>
      <c r="C225" s="111"/>
      <c r="D225" s="112" t="s">
        <v>747</v>
      </c>
      <c r="E225" s="113" t="s">
        <v>625</v>
      </c>
      <c r="F225" s="114">
        <v>430</v>
      </c>
      <c r="G225" s="114"/>
      <c r="H225" s="115">
        <v>220</v>
      </c>
      <c r="I225" s="133">
        <v>537</v>
      </c>
      <c r="J225" s="139" t="s">
        <v>748</v>
      </c>
      <c r="K225" s="135">
        <f>H225-F225</f>
        <v>-210</v>
      </c>
      <c r="L225" s="136">
        <f>K225/F225</f>
        <v>-0.48837209302325579</v>
      </c>
      <c r="M225" s="137" t="s">
        <v>665</v>
      </c>
      <c r="N225" s="138">
        <v>43252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70">
        <v>114</v>
      </c>
      <c r="B226" s="160">
        <v>43220</v>
      </c>
      <c r="C226" s="160"/>
      <c r="D226" s="161" t="s">
        <v>395</v>
      </c>
      <c r="E226" s="162" t="s">
        <v>625</v>
      </c>
      <c r="F226" s="164">
        <v>153.5</v>
      </c>
      <c r="G226" s="164"/>
      <c r="H226" s="164">
        <v>196</v>
      </c>
      <c r="I226" s="164">
        <v>196</v>
      </c>
      <c r="J226" s="361" t="s">
        <v>3498</v>
      </c>
      <c r="K226" s="184">
        <f>H226-F226</f>
        <v>42.5</v>
      </c>
      <c r="L226" s="185">
        <f>K226/F226</f>
        <v>0.27687296416938112</v>
      </c>
      <c r="M226" s="163" t="s">
        <v>601</v>
      </c>
      <c r="N226" s="186">
        <v>43605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5">
        <v>115</v>
      </c>
      <c r="B227" s="111">
        <v>43306</v>
      </c>
      <c r="C227" s="111"/>
      <c r="D227" s="112" t="s">
        <v>770</v>
      </c>
      <c r="E227" s="113" t="s">
        <v>625</v>
      </c>
      <c r="F227" s="114">
        <v>27.5</v>
      </c>
      <c r="G227" s="114"/>
      <c r="H227" s="115">
        <v>13.1</v>
      </c>
      <c r="I227" s="133">
        <v>60</v>
      </c>
      <c r="J227" s="139" t="s">
        <v>774</v>
      </c>
      <c r="K227" s="135">
        <v>-14.4</v>
      </c>
      <c r="L227" s="136">
        <v>-0.52363636363636401</v>
      </c>
      <c r="M227" s="137" t="s">
        <v>665</v>
      </c>
      <c r="N227" s="138">
        <v>43138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69">
        <v>116</v>
      </c>
      <c r="B228" s="349">
        <v>43318</v>
      </c>
      <c r="C228" s="349"/>
      <c r="D228" s="117" t="s">
        <v>749</v>
      </c>
      <c r="E228" s="352" t="s">
        <v>625</v>
      </c>
      <c r="F228" s="352">
        <v>148.5</v>
      </c>
      <c r="G228" s="352"/>
      <c r="H228" s="352">
        <v>102</v>
      </c>
      <c r="I228" s="358">
        <v>182</v>
      </c>
      <c r="J228" s="139" t="s">
        <v>3497</v>
      </c>
      <c r="K228" s="135">
        <f>H228-F228</f>
        <v>-46.5</v>
      </c>
      <c r="L228" s="136">
        <f>K228/F228</f>
        <v>-0.31313131313131315</v>
      </c>
      <c r="M228" s="137" t="s">
        <v>665</v>
      </c>
      <c r="N228" s="138">
        <v>43661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117</v>
      </c>
      <c r="B229" s="107">
        <v>43335</v>
      </c>
      <c r="C229" s="107"/>
      <c r="D229" s="108" t="s">
        <v>775</v>
      </c>
      <c r="E229" s="109" t="s">
        <v>625</v>
      </c>
      <c r="F229" s="157">
        <v>285</v>
      </c>
      <c r="G229" s="109"/>
      <c r="H229" s="109">
        <v>355</v>
      </c>
      <c r="I229" s="127">
        <v>364</v>
      </c>
      <c r="J229" s="142" t="s">
        <v>776</v>
      </c>
      <c r="K229" s="129">
        <v>70</v>
      </c>
      <c r="L229" s="130">
        <v>0.24561403508771901</v>
      </c>
      <c r="M229" s="131" t="s">
        <v>601</v>
      </c>
      <c r="N229" s="132">
        <v>43455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118</v>
      </c>
      <c r="B230" s="107">
        <v>43341</v>
      </c>
      <c r="C230" s="107"/>
      <c r="D230" s="108" t="s">
        <v>385</v>
      </c>
      <c r="E230" s="109" t="s">
        <v>625</v>
      </c>
      <c r="F230" s="157">
        <v>525</v>
      </c>
      <c r="G230" s="109"/>
      <c r="H230" s="109">
        <v>585</v>
      </c>
      <c r="I230" s="127">
        <v>635</v>
      </c>
      <c r="J230" s="142" t="s">
        <v>750</v>
      </c>
      <c r="K230" s="129">
        <f t="shared" ref="K230:K242" si="66">H230-F230</f>
        <v>60</v>
      </c>
      <c r="L230" s="130">
        <f t="shared" ref="L230:L242" si="67">K230/F230</f>
        <v>0.11428571428571428</v>
      </c>
      <c r="M230" s="131" t="s">
        <v>601</v>
      </c>
      <c r="N230" s="132">
        <v>43662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119</v>
      </c>
      <c r="B231" s="107">
        <v>43395</v>
      </c>
      <c r="C231" s="107"/>
      <c r="D231" s="108" t="s">
        <v>369</v>
      </c>
      <c r="E231" s="109" t="s">
        <v>625</v>
      </c>
      <c r="F231" s="157">
        <v>475</v>
      </c>
      <c r="G231" s="109"/>
      <c r="H231" s="109">
        <v>574</v>
      </c>
      <c r="I231" s="127">
        <v>570</v>
      </c>
      <c r="J231" s="142" t="s">
        <v>684</v>
      </c>
      <c r="K231" s="129">
        <f t="shared" si="66"/>
        <v>99</v>
      </c>
      <c r="L231" s="130">
        <f t="shared" si="67"/>
        <v>0.20842105263157895</v>
      </c>
      <c r="M231" s="131" t="s">
        <v>601</v>
      </c>
      <c r="N231" s="132">
        <v>43403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6">
        <v>120</v>
      </c>
      <c r="B232" s="155">
        <v>43397</v>
      </c>
      <c r="C232" s="155"/>
      <c r="D232" s="440" t="s">
        <v>392</v>
      </c>
      <c r="E232" s="157" t="s">
        <v>625</v>
      </c>
      <c r="F232" s="157">
        <v>707.5</v>
      </c>
      <c r="G232" s="157"/>
      <c r="H232" s="157">
        <v>872</v>
      </c>
      <c r="I232" s="179">
        <v>872</v>
      </c>
      <c r="J232" s="180" t="s">
        <v>684</v>
      </c>
      <c r="K232" s="129">
        <f t="shared" si="66"/>
        <v>164.5</v>
      </c>
      <c r="L232" s="181">
        <f t="shared" si="67"/>
        <v>0.23250883392226149</v>
      </c>
      <c r="M232" s="182" t="s">
        <v>601</v>
      </c>
      <c r="N232" s="183">
        <v>43482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6">
        <v>121</v>
      </c>
      <c r="B233" s="155">
        <v>43398</v>
      </c>
      <c r="C233" s="155"/>
      <c r="D233" s="440" t="s">
        <v>349</v>
      </c>
      <c r="E233" s="157" t="s">
        <v>625</v>
      </c>
      <c r="F233" s="157">
        <v>162</v>
      </c>
      <c r="G233" s="157"/>
      <c r="H233" s="157">
        <v>204</v>
      </c>
      <c r="I233" s="179">
        <v>209</v>
      </c>
      <c r="J233" s="180" t="s">
        <v>3496</v>
      </c>
      <c r="K233" s="129">
        <f t="shared" si="66"/>
        <v>42</v>
      </c>
      <c r="L233" s="181">
        <f t="shared" si="67"/>
        <v>0.25925925925925924</v>
      </c>
      <c r="M233" s="182" t="s">
        <v>601</v>
      </c>
      <c r="N233" s="183">
        <v>43539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7">
        <v>122</v>
      </c>
      <c r="B234" s="208">
        <v>43399</v>
      </c>
      <c r="C234" s="208"/>
      <c r="D234" s="156" t="s">
        <v>496</v>
      </c>
      <c r="E234" s="209" t="s">
        <v>625</v>
      </c>
      <c r="F234" s="209">
        <v>240</v>
      </c>
      <c r="G234" s="209"/>
      <c r="H234" s="209">
        <v>297</v>
      </c>
      <c r="I234" s="233">
        <v>297</v>
      </c>
      <c r="J234" s="180" t="s">
        <v>684</v>
      </c>
      <c r="K234" s="234">
        <f t="shared" si="66"/>
        <v>57</v>
      </c>
      <c r="L234" s="235">
        <f t="shared" si="67"/>
        <v>0.23749999999999999</v>
      </c>
      <c r="M234" s="236" t="s">
        <v>601</v>
      </c>
      <c r="N234" s="237">
        <v>43417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123</v>
      </c>
      <c r="B235" s="107">
        <v>43439</v>
      </c>
      <c r="C235" s="107"/>
      <c r="D235" s="149" t="s">
        <v>751</v>
      </c>
      <c r="E235" s="109" t="s">
        <v>625</v>
      </c>
      <c r="F235" s="109">
        <v>202.5</v>
      </c>
      <c r="G235" s="109"/>
      <c r="H235" s="109">
        <v>255</v>
      </c>
      <c r="I235" s="127">
        <v>252</v>
      </c>
      <c r="J235" s="142" t="s">
        <v>684</v>
      </c>
      <c r="K235" s="129">
        <f t="shared" si="66"/>
        <v>52.5</v>
      </c>
      <c r="L235" s="130">
        <f t="shared" si="67"/>
        <v>0.25925925925925924</v>
      </c>
      <c r="M235" s="131" t="s">
        <v>601</v>
      </c>
      <c r="N235" s="132">
        <v>43542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7">
        <v>124</v>
      </c>
      <c r="B236" s="208">
        <v>43465</v>
      </c>
      <c r="C236" s="107"/>
      <c r="D236" s="440" t="s">
        <v>424</v>
      </c>
      <c r="E236" s="209" t="s">
        <v>625</v>
      </c>
      <c r="F236" s="209">
        <v>710</v>
      </c>
      <c r="G236" s="209"/>
      <c r="H236" s="209">
        <v>866</v>
      </c>
      <c r="I236" s="233">
        <v>866</v>
      </c>
      <c r="J236" s="180" t="s">
        <v>684</v>
      </c>
      <c r="K236" s="129">
        <f t="shared" si="66"/>
        <v>156</v>
      </c>
      <c r="L236" s="130">
        <f t="shared" si="67"/>
        <v>0.21971830985915494</v>
      </c>
      <c r="M236" s="131" t="s">
        <v>601</v>
      </c>
      <c r="N236" s="364">
        <v>43553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7">
        <v>125</v>
      </c>
      <c r="B237" s="208">
        <v>43522</v>
      </c>
      <c r="C237" s="208"/>
      <c r="D237" s="440" t="s">
        <v>142</v>
      </c>
      <c r="E237" s="209" t="s">
        <v>625</v>
      </c>
      <c r="F237" s="209">
        <v>337.25</v>
      </c>
      <c r="G237" s="209"/>
      <c r="H237" s="209">
        <v>398.5</v>
      </c>
      <c r="I237" s="233">
        <v>411</v>
      </c>
      <c r="J237" s="142" t="s">
        <v>3495</v>
      </c>
      <c r="K237" s="129">
        <f t="shared" si="66"/>
        <v>61.25</v>
      </c>
      <c r="L237" s="130">
        <f t="shared" si="67"/>
        <v>0.1816160118606375</v>
      </c>
      <c r="M237" s="131" t="s">
        <v>601</v>
      </c>
      <c r="N237" s="364">
        <v>43760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71">
        <v>126</v>
      </c>
      <c r="B238" s="165">
        <v>43559</v>
      </c>
      <c r="C238" s="165"/>
      <c r="D238" s="166" t="s">
        <v>411</v>
      </c>
      <c r="E238" s="167" t="s">
        <v>625</v>
      </c>
      <c r="F238" s="167">
        <v>130</v>
      </c>
      <c r="G238" s="167"/>
      <c r="H238" s="167">
        <v>65</v>
      </c>
      <c r="I238" s="187">
        <v>158</v>
      </c>
      <c r="J238" s="139" t="s">
        <v>752</v>
      </c>
      <c r="K238" s="135">
        <f t="shared" si="66"/>
        <v>-65</v>
      </c>
      <c r="L238" s="136">
        <f t="shared" si="67"/>
        <v>-0.5</v>
      </c>
      <c r="M238" s="137" t="s">
        <v>665</v>
      </c>
      <c r="N238" s="138">
        <v>43726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72">
        <v>127</v>
      </c>
      <c r="B239" s="188">
        <v>43017</v>
      </c>
      <c r="C239" s="188"/>
      <c r="D239" s="189" t="s">
        <v>170</v>
      </c>
      <c r="E239" s="190" t="s">
        <v>625</v>
      </c>
      <c r="F239" s="191">
        <v>141.5</v>
      </c>
      <c r="G239" s="192"/>
      <c r="H239" s="192">
        <v>183.5</v>
      </c>
      <c r="I239" s="192">
        <v>210</v>
      </c>
      <c r="J239" s="219" t="s">
        <v>3443</v>
      </c>
      <c r="K239" s="220">
        <f t="shared" si="66"/>
        <v>42</v>
      </c>
      <c r="L239" s="221">
        <f t="shared" si="67"/>
        <v>0.29681978798586572</v>
      </c>
      <c r="M239" s="191" t="s">
        <v>601</v>
      </c>
      <c r="N239" s="222">
        <v>43042</v>
      </c>
      <c r="O239" s="57"/>
      <c r="P239" s="16"/>
      <c r="Q239" s="16"/>
      <c r="R239" s="95" t="s">
        <v>753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71">
        <v>128</v>
      </c>
      <c r="B240" s="165">
        <v>43074</v>
      </c>
      <c r="C240" s="165"/>
      <c r="D240" s="166" t="s">
        <v>304</v>
      </c>
      <c r="E240" s="167" t="s">
        <v>625</v>
      </c>
      <c r="F240" s="168">
        <v>172</v>
      </c>
      <c r="G240" s="167"/>
      <c r="H240" s="167">
        <v>155.25</v>
      </c>
      <c r="I240" s="187">
        <v>230</v>
      </c>
      <c r="J240" s="401" t="s">
        <v>3402</v>
      </c>
      <c r="K240" s="135">
        <f t="shared" ref="K240" si="68">H240-F240</f>
        <v>-16.75</v>
      </c>
      <c r="L240" s="136">
        <f t="shared" ref="L240" si="69">K240/F240</f>
        <v>-9.7383720930232565E-2</v>
      </c>
      <c r="M240" s="137" t="s">
        <v>665</v>
      </c>
      <c r="N240" s="138">
        <v>43787</v>
      </c>
      <c r="O240" s="57"/>
      <c r="P240" s="16"/>
      <c r="Q240" s="16"/>
      <c r="R240" s="17" t="s">
        <v>753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72">
        <v>129</v>
      </c>
      <c r="B241" s="188">
        <v>43398</v>
      </c>
      <c r="C241" s="188"/>
      <c r="D241" s="189" t="s">
        <v>105</v>
      </c>
      <c r="E241" s="190" t="s">
        <v>625</v>
      </c>
      <c r="F241" s="192">
        <v>698.5</v>
      </c>
      <c r="G241" s="192"/>
      <c r="H241" s="192">
        <v>850</v>
      </c>
      <c r="I241" s="192">
        <v>890</v>
      </c>
      <c r="J241" s="223" t="s">
        <v>3492</v>
      </c>
      <c r="K241" s="220">
        <f t="shared" si="66"/>
        <v>151.5</v>
      </c>
      <c r="L241" s="221">
        <f t="shared" si="67"/>
        <v>0.21689334287759485</v>
      </c>
      <c r="M241" s="191" t="s">
        <v>601</v>
      </c>
      <c r="N241" s="222">
        <v>43453</v>
      </c>
      <c r="O241" s="57"/>
      <c r="P241" s="16"/>
      <c r="Q241" s="16"/>
      <c r="R241" s="95" t="s">
        <v>753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7">
        <v>130</v>
      </c>
      <c r="B242" s="160">
        <v>42877</v>
      </c>
      <c r="C242" s="160"/>
      <c r="D242" s="161" t="s">
        <v>384</v>
      </c>
      <c r="E242" s="162" t="s">
        <v>625</v>
      </c>
      <c r="F242" s="163">
        <v>127.6</v>
      </c>
      <c r="G242" s="164"/>
      <c r="H242" s="164">
        <v>138</v>
      </c>
      <c r="I242" s="164">
        <v>190</v>
      </c>
      <c r="J242" s="402" t="s">
        <v>3406</v>
      </c>
      <c r="K242" s="184">
        <f t="shared" si="66"/>
        <v>10.400000000000006</v>
      </c>
      <c r="L242" s="185">
        <f t="shared" si="67"/>
        <v>8.1504702194357417E-2</v>
      </c>
      <c r="M242" s="163" t="s">
        <v>601</v>
      </c>
      <c r="N242" s="186">
        <v>43774</v>
      </c>
      <c r="O242" s="57"/>
      <c r="P242" s="16"/>
      <c r="Q242" s="16"/>
      <c r="R242" s="17" t="s">
        <v>755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73">
        <v>131</v>
      </c>
      <c r="B243" s="196">
        <v>43158</v>
      </c>
      <c r="C243" s="196"/>
      <c r="D243" s="193" t="s">
        <v>756</v>
      </c>
      <c r="E243" s="197" t="s">
        <v>625</v>
      </c>
      <c r="F243" s="198">
        <v>317</v>
      </c>
      <c r="G243" s="197"/>
      <c r="H243" s="197"/>
      <c r="I243" s="226">
        <v>398</v>
      </c>
      <c r="J243" s="225"/>
      <c r="K243" s="195"/>
      <c r="L243" s="194"/>
      <c r="M243" s="225" t="s">
        <v>603</v>
      </c>
      <c r="N243" s="224"/>
      <c r="O243" s="57"/>
      <c r="P243" s="16"/>
      <c r="Q243" s="16"/>
      <c r="R243" s="95" t="s">
        <v>755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71">
        <v>132</v>
      </c>
      <c r="B244" s="165">
        <v>43164</v>
      </c>
      <c r="C244" s="165"/>
      <c r="D244" s="166" t="s">
        <v>136</v>
      </c>
      <c r="E244" s="167" t="s">
        <v>625</v>
      </c>
      <c r="F244" s="168">
        <f>510-14.4</f>
        <v>495.6</v>
      </c>
      <c r="G244" s="167"/>
      <c r="H244" s="167">
        <v>350</v>
      </c>
      <c r="I244" s="187">
        <v>672</v>
      </c>
      <c r="J244" s="401" t="s">
        <v>3464</v>
      </c>
      <c r="K244" s="135">
        <f t="shared" ref="K244" si="70">H244-F244</f>
        <v>-145.60000000000002</v>
      </c>
      <c r="L244" s="136">
        <f t="shared" ref="L244" si="71">K244/F244</f>
        <v>-0.29378531073446329</v>
      </c>
      <c r="M244" s="137" t="s">
        <v>665</v>
      </c>
      <c r="N244" s="138">
        <v>43887</v>
      </c>
      <c r="O244" s="57"/>
      <c r="P244" s="16"/>
      <c r="Q244" s="16"/>
      <c r="R244" s="17" t="s">
        <v>755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71">
        <v>133</v>
      </c>
      <c r="B245" s="165">
        <v>43237</v>
      </c>
      <c r="C245" s="165"/>
      <c r="D245" s="166" t="s">
        <v>490</v>
      </c>
      <c r="E245" s="167" t="s">
        <v>625</v>
      </c>
      <c r="F245" s="168">
        <v>230.3</v>
      </c>
      <c r="G245" s="167"/>
      <c r="H245" s="167">
        <v>102.5</v>
      </c>
      <c r="I245" s="187">
        <v>348</v>
      </c>
      <c r="J245" s="401" t="s">
        <v>3486</v>
      </c>
      <c r="K245" s="135">
        <f t="shared" ref="K245" si="72">H245-F245</f>
        <v>-127.80000000000001</v>
      </c>
      <c r="L245" s="136">
        <f t="shared" ref="L245" si="73">K245/F245</f>
        <v>-0.55492835432045162</v>
      </c>
      <c r="M245" s="137" t="s">
        <v>665</v>
      </c>
      <c r="N245" s="138">
        <v>43896</v>
      </c>
      <c r="O245" s="57"/>
      <c r="P245" s="16"/>
      <c r="Q245" s="16"/>
      <c r="R245" s="17" t="s">
        <v>753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16">
        <v>134</v>
      </c>
      <c r="B246" s="199">
        <v>43258</v>
      </c>
      <c r="C246" s="199"/>
      <c r="D246" s="202" t="s">
        <v>450</v>
      </c>
      <c r="E246" s="200" t="s">
        <v>625</v>
      </c>
      <c r="F246" s="198">
        <f>342.5-5.1</f>
        <v>337.4</v>
      </c>
      <c r="G246" s="200"/>
      <c r="H246" s="200"/>
      <c r="I246" s="227">
        <v>439</v>
      </c>
      <c r="J246" s="228"/>
      <c r="K246" s="229"/>
      <c r="L246" s="230"/>
      <c r="M246" s="228" t="s">
        <v>603</v>
      </c>
      <c r="N246" s="231"/>
      <c r="O246" s="57"/>
      <c r="P246" s="16"/>
      <c r="Q246" s="16"/>
      <c r="R246" s="95" t="s">
        <v>755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16">
        <v>135</v>
      </c>
      <c r="B247" s="199">
        <v>43285</v>
      </c>
      <c r="C247" s="199"/>
      <c r="D247" s="203" t="s">
        <v>50</v>
      </c>
      <c r="E247" s="200" t="s">
        <v>625</v>
      </c>
      <c r="F247" s="198">
        <f>127.5-5.53</f>
        <v>121.97</v>
      </c>
      <c r="G247" s="200"/>
      <c r="H247" s="200"/>
      <c r="I247" s="227">
        <v>170</v>
      </c>
      <c r="J247" s="228"/>
      <c r="K247" s="229"/>
      <c r="L247" s="230"/>
      <c r="M247" s="228" t="s">
        <v>603</v>
      </c>
      <c r="N247" s="231"/>
      <c r="O247" s="57"/>
      <c r="P247" s="16"/>
      <c r="Q247" s="16"/>
      <c r="R247" s="343" t="s">
        <v>755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71">
        <v>136</v>
      </c>
      <c r="B248" s="165">
        <v>43294</v>
      </c>
      <c r="C248" s="165"/>
      <c r="D248" s="166" t="s">
        <v>244</v>
      </c>
      <c r="E248" s="167" t="s">
        <v>625</v>
      </c>
      <c r="F248" s="168">
        <v>46.5</v>
      </c>
      <c r="G248" s="167"/>
      <c r="H248" s="167">
        <v>17</v>
      </c>
      <c r="I248" s="187">
        <v>59</v>
      </c>
      <c r="J248" s="401" t="s">
        <v>3463</v>
      </c>
      <c r="K248" s="135">
        <f t="shared" ref="K248" si="74">H248-F248</f>
        <v>-29.5</v>
      </c>
      <c r="L248" s="136">
        <f t="shared" ref="L248" si="75">K248/F248</f>
        <v>-0.63440860215053763</v>
      </c>
      <c r="M248" s="137" t="s">
        <v>665</v>
      </c>
      <c r="N248" s="138">
        <v>43887</v>
      </c>
      <c r="O248" s="57"/>
      <c r="P248" s="16"/>
      <c r="Q248" s="16"/>
      <c r="R248" s="17" t="s">
        <v>753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73">
        <v>137</v>
      </c>
      <c r="B249" s="196">
        <v>43396</v>
      </c>
      <c r="C249" s="196"/>
      <c r="D249" s="203" t="s">
        <v>426</v>
      </c>
      <c r="E249" s="200" t="s">
        <v>625</v>
      </c>
      <c r="F249" s="201">
        <v>156.5</v>
      </c>
      <c r="G249" s="200"/>
      <c r="H249" s="200"/>
      <c r="I249" s="227">
        <v>191</v>
      </c>
      <c r="J249" s="228"/>
      <c r="K249" s="229"/>
      <c r="L249" s="230"/>
      <c r="M249" s="228" t="s">
        <v>603</v>
      </c>
      <c r="N249" s="231"/>
      <c r="O249" s="57"/>
      <c r="P249" s="16"/>
      <c r="Q249" s="16"/>
      <c r="R249" s="345" t="s">
        <v>753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3">
        <v>138</v>
      </c>
      <c r="B250" s="196">
        <v>43439</v>
      </c>
      <c r="C250" s="196"/>
      <c r="D250" s="203" t="s">
        <v>331</v>
      </c>
      <c r="E250" s="200" t="s">
        <v>625</v>
      </c>
      <c r="F250" s="201">
        <v>259.5</v>
      </c>
      <c r="G250" s="200"/>
      <c r="H250" s="200"/>
      <c r="I250" s="227">
        <v>321</v>
      </c>
      <c r="J250" s="228"/>
      <c r="K250" s="229"/>
      <c r="L250" s="230"/>
      <c r="M250" s="228" t="s">
        <v>603</v>
      </c>
      <c r="N250" s="231"/>
      <c r="O250" s="16"/>
      <c r="P250" s="16"/>
      <c r="Q250" s="16"/>
      <c r="R250" s="343" t="s">
        <v>755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71">
        <v>139</v>
      </c>
      <c r="B251" s="165">
        <v>43439</v>
      </c>
      <c r="C251" s="165"/>
      <c r="D251" s="166" t="s">
        <v>777</v>
      </c>
      <c r="E251" s="167" t="s">
        <v>625</v>
      </c>
      <c r="F251" s="167">
        <v>715</v>
      </c>
      <c r="G251" s="167"/>
      <c r="H251" s="167">
        <v>445</v>
      </c>
      <c r="I251" s="187">
        <v>840</v>
      </c>
      <c r="J251" s="139" t="s">
        <v>2996</v>
      </c>
      <c r="K251" s="135">
        <f t="shared" ref="K251:K254" si="76">H251-F251</f>
        <v>-270</v>
      </c>
      <c r="L251" s="136">
        <f t="shared" ref="L251:L254" si="77">K251/F251</f>
        <v>-0.3776223776223776</v>
      </c>
      <c r="M251" s="137" t="s">
        <v>665</v>
      </c>
      <c r="N251" s="138">
        <v>43800</v>
      </c>
      <c r="O251" s="57"/>
      <c r="P251" s="16"/>
      <c r="Q251" s="16"/>
      <c r="R251" s="17" t="s">
        <v>753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7">
        <v>140</v>
      </c>
      <c r="B252" s="208">
        <v>43469</v>
      </c>
      <c r="C252" s="208"/>
      <c r="D252" s="156" t="s">
        <v>146</v>
      </c>
      <c r="E252" s="209" t="s">
        <v>625</v>
      </c>
      <c r="F252" s="209">
        <v>875</v>
      </c>
      <c r="G252" s="209"/>
      <c r="H252" s="209">
        <v>1165</v>
      </c>
      <c r="I252" s="233">
        <v>1185</v>
      </c>
      <c r="J252" s="142" t="s">
        <v>3493</v>
      </c>
      <c r="K252" s="129">
        <f t="shared" si="76"/>
        <v>290</v>
      </c>
      <c r="L252" s="130">
        <f t="shared" si="77"/>
        <v>0.33142857142857141</v>
      </c>
      <c r="M252" s="131" t="s">
        <v>601</v>
      </c>
      <c r="N252" s="364">
        <v>43847</v>
      </c>
      <c r="O252" s="57"/>
      <c r="P252" s="16"/>
      <c r="Q252" s="16"/>
      <c r="R252" s="17" t="s">
        <v>753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7">
        <v>141</v>
      </c>
      <c r="B253" s="208">
        <v>43559</v>
      </c>
      <c r="C253" s="208"/>
      <c r="D253" s="440" t="s">
        <v>346</v>
      </c>
      <c r="E253" s="209" t="s">
        <v>625</v>
      </c>
      <c r="F253" s="209">
        <f>387-14.63</f>
        <v>372.37</v>
      </c>
      <c r="G253" s="209"/>
      <c r="H253" s="209">
        <v>490</v>
      </c>
      <c r="I253" s="233">
        <v>490</v>
      </c>
      <c r="J253" s="142" t="s">
        <v>684</v>
      </c>
      <c r="K253" s="129">
        <f t="shared" si="76"/>
        <v>117.63</v>
      </c>
      <c r="L253" s="130">
        <f t="shared" si="77"/>
        <v>0.31589548030185027</v>
      </c>
      <c r="M253" s="131" t="s">
        <v>601</v>
      </c>
      <c r="N253" s="364">
        <v>43850</v>
      </c>
      <c r="O253" s="57"/>
      <c r="P253" s="16"/>
      <c r="Q253" s="16"/>
      <c r="R253" s="17" t="s">
        <v>753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71">
        <v>142</v>
      </c>
      <c r="B254" s="165">
        <v>43578</v>
      </c>
      <c r="C254" s="165"/>
      <c r="D254" s="166" t="s">
        <v>778</v>
      </c>
      <c r="E254" s="167" t="s">
        <v>602</v>
      </c>
      <c r="F254" s="167">
        <v>220</v>
      </c>
      <c r="G254" s="167"/>
      <c r="H254" s="167">
        <v>127.5</v>
      </c>
      <c r="I254" s="187">
        <v>284</v>
      </c>
      <c r="J254" s="401" t="s">
        <v>3487</v>
      </c>
      <c r="K254" s="135">
        <f t="shared" si="76"/>
        <v>-92.5</v>
      </c>
      <c r="L254" s="136">
        <f t="shared" si="77"/>
        <v>-0.42045454545454547</v>
      </c>
      <c r="M254" s="137" t="s">
        <v>665</v>
      </c>
      <c r="N254" s="138">
        <v>43896</v>
      </c>
      <c r="O254" s="57"/>
      <c r="P254" s="16"/>
      <c r="Q254" s="16"/>
      <c r="R254" s="17" t="s">
        <v>753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7">
        <v>143</v>
      </c>
      <c r="B255" s="208">
        <v>43622</v>
      </c>
      <c r="C255" s="208"/>
      <c r="D255" s="440" t="s">
        <v>497</v>
      </c>
      <c r="E255" s="209" t="s">
        <v>602</v>
      </c>
      <c r="F255" s="209">
        <v>332.8</v>
      </c>
      <c r="G255" s="209"/>
      <c r="H255" s="209">
        <v>405</v>
      </c>
      <c r="I255" s="233">
        <v>419</v>
      </c>
      <c r="J255" s="142" t="s">
        <v>3494</v>
      </c>
      <c r="K255" s="129">
        <f t="shared" ref="K255" si="78">H255-F255</f>
        <v>72.199999999999989</v>
      </c>
      <c r="L255" s="130">
        <f t="shared" ref="L255" si="79">K255/F255</f>
        <v>0.21694711538461534</v>
      </c>
      <c r="M255" s="131" t="s">
        <v>601</v>
      </c>
      <c r="N255" s="364">
        <v>43860</v>
      </c>
      <c r="O255" s="57"/>
      <c r="P255" s="16"/>
      <c r="Q255" s="16"/>
      <c r="R255" s="17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145">
        <v>144</v>
      </c>
      <c r="B256" s="144">
        <v>43641</v>
      </c>
      <c r="C256" s="144"/>
      <c r="D256" s="145" t="s">
        <v>140</v>
      </c>
      <c r="E256" s="146" t="s">
        <v>625</v>
      </c>
      <c r="F256" s="147">
        <v>386</v>
      </c>
      <c r="G256" s="148"/>
      <c r="H256" s="148">
        <v>395</v>
      </c>
      <c r="I256" s="148">
        <v>452</v>
      </c>
      <c r="J256" s="171" t="s">
        <v>3407</v>
      </c>
      <c r="K256" s="172">
        <f t="shared" ref="K256" si="80">H256-F256</f>
        <v>9</v>
      </c>
      <c r="L256" s="173">
        <f t="shared" ref="L256" si="81">K256/F256</f>
        <v>2.3316062176165803E-2</v>
      </c>
      <c r="M256" s="174" t="s">
        <v>710</v>
      </c>
      <c r="N256" s="175">
        <v>43868</v>
      </c>
      <c r="O256" s="16"/>
      <c r="P256" s="16"/>
      <c r="Q256" s="16"/>
      <c r="R256" s="345" t="s">
        <v>753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74">
        <v>145</v>
      </c>
      <c r="B257" s="196">
        <v>43707</v>
      </c>
      <c r="C257" s="196"/>
      <c r="D257" s="203" t="s">
        <v>261</v>
      </c>
      <c r="E257" s="200" t="s">
        <v>625</v>
      </c>
      <c r="F257" s="200" t="s">
        <v>757</v>
      </c>
      <c r="G257" s="200"/>
      <c r="H257" s="200"/>
      <c r="I257" s="227">
        <v>190</v>
      </c>
      <c r="J257" s="228"/>
      <c r="K257" s="229"/>
      <c r="L257" s="230"/>
      <c r="M257" s="359" t="s">
        <v>603</v>
      </c>
      <c r="N257" s="231"/>
      <c r="O257" s="16"/>
      <c r="P257" s="16"/>
      <c r="Q257" s="16"/>
      <c r="R257" s="345" t="s">
        <v>753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7">
        <v>146</v>
      </c>
      <c r="B258" s="208">
        <v>43731</v>
      </c>
      <c r="C258" s="208"/>
      <c r="D258" s="156" t="s">
        <v>441</v>
      </c>
      <c r="E258" s="209" t="s">
        <v>625</v>
      </c>
      <c r="F258" s="209">
        <v>235</v>
      </c>
      <c r="G258" s="209"/>
      <c r="H258" s="209">
        <v>295</v>
      </c>
      <c r="I258" s="233">
        <v>296</v>
      </c>
      <c r="J258" s="142" t="s">
        <v>3149</v>
      </c>
      <c r="K258" s="129">
        <f t="shared" ref="K258" si="82">H258-F258</f>
        <v>60</v>
      </c>
      <c r="L258" s="130">
        <f t="shared" ref="L258" si="83">K258/F258</f>
        <v>0.25531914893617019</v>
      </c>
      <c r="M258" s="131" t="s">
        <v>601</v>
      </c>
      <c r="N258" s="364">
        <v>43844</v>
      </c>
      <c r="O258" s="57"/>
      <c r="P258" s="16"/>
      <c r="Q258" s="16"/>
      <c r="R258" s="17" t="s">
        <v>753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7">
        <v>147</v>
      </c>
      <c r="B259" s="208">
        <v>43752</v>
      </c>
      <c r="C259" s="208"/>
      <c r="D259" s="156" t="s">
        <v>2979</v>
      </c>
      <c r="E259" s="209" t="s">
        <v>625</v>
      </c>
      <c r="F259" s="209">
        <v>277.5</v>
      </c>
      <c r="G259" s="209"/>
      <c r="H259" s="209">
        <v>333</v>
      </c>
      <c r="I259" s="233">
        <v>333</v>
      </c>
      <c r="J259" s="142" t="s">
        <v>3150</v>
      </c>
      <c r="K259" s="129">
        <f t="shared" ref="K259" si="84">H259-F259</f>
        <v>55.5</v>
      </c>
      <c r="L259" s="130">
        <f t="shared" ref="L259" si="85">K259/F259</f>
        <v>0.2</v>
      </c>
      <c r="M259" s="131" t="s">
        <v>601</v>
      </c>
      <c r="N259" s="364">
        <v>43846</v>
      </c>
      <c r="O259" s="57"/>
      <c r="P259" s="16"/>
      <c r="Q259" s="16"/>
      <c r="R259" s="17" t="s">
        <v>755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7">
        <v>148</v>
      </c>
      <c r="B260" s="208">
        <v>43752</v>
      </c>
      <c r="C260" s="208"/>
      <c r="D260" s="156" t="s">
        <v>2978</v>
      </c>
      <c r="E260" s="209" t="s">
        <v>625</v>
      </c>
      <c r="F260" s="209">
        <v>930</v>
      </c>
      <c r="G260" s="209"/>
      <c r="H260" s="209">
        <v>1165</v>
      </c>
      <c r="I260" s="233">
        <v>1200</v>
      </c>
      <c r="J260" s="142" t="s">
        <v>3152</v>
      </c>
      <c r="K260" s="129">
        <f t="shared" ref="K260" si="86">H260-F260</f>
        <v>235</v>
      </c>
      <c r="L260" s="130">
        <f t="shared" ref="L260" si="87">K260/F260</f>
        <v>0.25268817204301075</v>
      </c>
      <c r="M260" s="131" t="s">
        <v>601</v>
      </c>
      <c r="N260" s="364">
        <v>43847</v>
      </c>
      <c r="O260" s="57"/>
      <c r="P260" s="16"/>
      <c r="Q260" s="16"/>
      <c r="R260" s="17" t="s">
        <v>755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73">
        <v>149</v>
      </c>
      <c r="B261" s="348">
        <v>43753</v>
      </c>
      <c r="C261" s="213"/>
      <c r="D261" s="375" t="s">
        <v>2977</v>
      </c>
      <c r="E261" s="351" t="s">
        <v>625</v>
      </c>
      <c r="F261" s="354">
        <v>111</v>
      </c>
      <c r="G261" s="351"/>
      <c r="H261" s="351"/>
      <c r="I261" s="357">
        <v>141</v>
      </c>
      <c r="J261" s="239"/>
      <c r="K261" s="239"/>
      <c r="L261" s="124"/>
      <c r="M261" s="363" t="s">
        <v>603</v>
      </c>
      <c r="N261" s="241"/>
      <c r="O261" s="16"/>
      <c r="P261" s="16"/>
      <c r="Q261" s="16"/>
      <c r="R261" s="345" t="s">
        <v>753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7">
        <v>150</v>
      </c>
      <c r="B262" s="208">
        <v>43753</v>
      </c>
      <c r="C262" s="208"/>
      <c r="D262" s="156" t="s">
        <v>2976</v>
      </c>
      <c r="E262" s="209" t="s">
        <v>625</v>
      </c>
      <c r="F262" s="210">
        <v>296</v>
      </c>
      <c r="G262" s="209"/>
      <c r="H262" s="209">
        <v>370</v>
      </c>
      <c r="I262" s="233">
        <v>370</v>
      </c>
      <c r="J262" s="142" t="s">
        <v>684</v>
      </c>
      <c r="K262" s="129">
        <f t="shared" ref="K262" si="88">H262-F262</f>
        <v>74</v>
      </c>
      <c r="L262" s="130">
        <f t="shared" ref="L262" si="89">K262/F262</f>
        <v>0.25</v>
      </c>
      <c r="M262" s="131" t="s">
        <v>601</v>
      </c>
      <c r="N262" s="364">
        <v>43853</v>
      </c>
      <c r="O262" s="57"/>
      <c r="P262" s="16"/>
      <c r="Q262" s="16"/>
      <c r="R262" s="17" t="s">
        <v>755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4">
        <v>151</v>
      </c>
      <c r="B263" s="212">
        <v>43754</v>
      </c>
      <c r="C263" s="212"/>
      <c r="D263" s="193" t="s">
        <v>2975</v>
      </c>
      <c r="E263" s="350" t="s">
        <v>625</v>
      </c>
      <c r="F263" s="353" t="s">
        <v>2941</v>
      </c>
      <c r="G263" s="350"/>
      <c r="H263" s="350"/>
      <c r="I263" s="356">
        <v>344</v>
      </c>
      <c r="J263" s="360"/>
      <c r="K263" s="242"/>
      <c r="L263" s="362"/>
      <c r="M263" s="344" t="s">
        <v>603</v>
      </c>
      <c r="N263" s="365"/>
      <c r="O263" s="16"/>
      <c r="P263" s="16"/>
      <c r="Q263" s="16"/>
      <c r="R263" s="345" t="s">
        <v>753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47">
        <v>152</v>
      </c>
      <c r="B264" s="213">
        <v>43832</v>
      </c>
      <c r="C264" s="213"/>
      <c r="D264" s="217" t="s">
        <v>2255</v>
      </c>
      <c r="E264" s="214" t="s">
        <v>625</v>
      </c>
      <c r="F264" s="215" t="s">
        <v>3137</v>
      </c>
      <c r="G264" s="214"/>
      <c r="H264" s="214"/>
      <c r="I264" s="238">
        <v>590</v>
      </c>
      <c r="J264" s="239"/>
      <c r="K264" s="239"/>
      <c r="L264" s="124"/>
      <c r="M264" s="344" t="s">
        <v>603</v>
      </c>
      <c r="N264" s="241"/>
      <c r="O264" s="16"/>
      <c r="P264" s="16"/>
      <c r="Q264" s="16"/>
      <c r="R264" s="345" t="s">
        <v>755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11"/>
      <c r="B265" s="213"/>
      <c r="C265" s="213"/>
      <c r="D265" s="217"/>
      <c r="E265" s="214"/>
      <c r="F265" s="215"/>
      <c r="G265" s="214"/>
      <c r="H265" s="214"/>
      <c r="I265" s="238"/>
      <c r="J265" s="239"/>
      <c r="K265" s="239"/>
      <c r="L265" s="124"/>
      <c r="M265" s="240"/>
      <c r="N265" s="241"/>
      <c r="O265" s="16"/>
      <c r="P265" s="16"/>
      <c r="Q265" s="16"/>
      <c r="R265" s="345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11"/>
      <c r="B266" s="201" t="s">
        <v>2982</v>
      </c>
      <c r="C266" s="213"/>
      <c r="D266" s="217"/>
      <c r="E266" s="214"/>
      <c r="F266" s="215"/>
      <c r="G266" s="214"/>
      <c r="H266" s="214"/>
      <c r="I266" s="238"/>
      <c r="J266" s="239"/>
      <c r="K266" s="239"/>
      <c r="L266" s="124"/>
      <c r="M266" s="240"/>
      <c r="N266" s="241"/>
      <c r="O266" s="16"/>
      <c r="P266" s="16"/>
      <c r="Q266" s="16"/>
      <c r="R266" s="345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11"/>
      <c r="B267" s="213"/>
      <c r="C267" s="213"/>
      <c r="D267" s="217"/>
      <c r="E267" s="214"/>
      <c r="F267" s="215"/>
      <c r="G267" s="214"/>
      <c r="H267" s="214"/>
      <c r="I267" s="238"/>
      <c r="J267" s="239"/>
      <c r="K267" s="239"/>
      <c r="L267" s="124"/>
      <c r="M267" s="240"/>
      <c r="N267" s="241"/>
      <c r="O267" s="16"/>
      <c r="P267" s="16"/>
      <c r="Q267" s="16"/>
      <c r="R267" s="345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11"/>
      <c r="B268" s="213"/>
      <c r="C268" s="213"/>
      <c r="D268" s="217"/>
      <c r="E268" s="214"/>
      <c r="F268" s="215"/>
      <c r="G268" s="214"/>
      <c r="H268" s="214"/>
      <c r="I268" s="238"/>
      <c r="J268" s="239"/>
      <c r="K268" s="239"/>
      <c r="L268" s="124"/>
      <c r="M268" s="240"/>
      <c r="N268" s="241"/>
      <c r="O268" s="16"/>
      <c r="P268" s="16"/>
      <c r="Q268" s="16"/>
      <c r="R268" s="345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11"/>
      <c r="B269" s="213"/>
      <c r="C269" s="213"/>
      <c r="D269" s="217"/>
      <c r="E269" s="214"/>
      <c r="F269" s="215"/>
      <c r="G269" s="214"/>
      <c r="H269" s="214"/>
      <c r="I269" s="238"/>
      <c r="J269" s="239"/>
      <c r="K269" s="239"/>
      <c r="L269" s="124"/>
      <c r="M269" s="240"/>
      <c r="N269" s="241"/>
      <c r="O269" s="16"/>
      <c r="P269" s="16"/>
      <c r="Q269" s="16"/>
      <c r="R269" s="345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11"/>
      <c r="B270" s="213"/>
      <c r="C270" s="213"/>
      <c r="D270" s="217"/>
      <c r="E270" s="214"/>
      <c r="F270" s="215"/>
      <c r="G270" s="214"/>
      <c r="H270" s="214"/>
      <c r="I270" s="238"/>
      <c r="J270" s="239"/>
      <c r="K270" s="239"/>
      <c r="L270" s="124"/>
      <c r="M270" s="240"/>
      <c r="N270" s="241"/>
      <c r="O270" s="16"/>
      <c r="P270" s="16"/>
      <c r="Q270" s="16"/>
      <c r="R270" s="345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1"/>
      <c r="B271" s="213"/>
      <c r="C271" s="213"/>
      <c r="D271" s="217"/>
      <c r="E271" s="214"/>
      <c r="F271" s="215"/>
      <c r="G271" s="214"/>
      <c r="H271" s="214"/>
      <c r="I271" s="238"/>
      <c r="J271" s="239"/>
      <c r="K271" s="239"/>
      <c r="L271" s="124"/>
      <c r="M271" s="240"/>
      <c r="N271" s="241"/>
      <c r="O271" s="16"/>
      <c r="P271" s="16"/>
      <c r="Q271" s="16"/>
      <c r="R271" s="345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1"/>
      <c r="B272" s="213"/>
      <c r="C272" s="213"/>
      <c r="D272" s="217"/>
      <c r="E272" s="214"/>
      <c r="F272" s="215"/>
      <c r="G272" s="214"/>
      <c r="H272" s="214"/>
      <c r="I272" s="238"/>
      <c r="J272" s="239"/>
      <c r="K272" s="239"/>
      <c r="L272" s="124"/>
      <c r="M272" s="240"/>
      <c r="N272" s="241"/>
      <c r="O272" s="16"/>
      <c r="P272" s="16"/>
      <c r="Q272" s="16"/>
      <c r="R272" s="345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1"/>
      <c r="B273" s="213"/>
      <c r="C273" s="213"/>
      <c r="D273" s="217"/>
      <c r="E273" s="214"/>
      <c r="F273" s="215"/>
      <c r="G273" s="214"/>
      <c r="H273" s="214"/>
      <c r="I273" s="238"/>
      <c r="J273" s="239"/>
      <c r="K273" s="239"/>
      <c r="L273" s="124"/>
      <c r="M273" s="240"/>
      <c r="N273" s="241"/>
      <c r="O273" s="16"/>
      <c r="P273" s="16"/>
      <c r="Q273" s="16"/>
      <c r="R273" s="345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11"/>
      <c r="B274" s="213"/>
      <c r="C274" s="213"/>
      <c r="D274" s="217"/>
      <c r="E274" s="214"/>
      <c r="F274" s="215"/>
      <c r="G274" s="214"/>
      <c r="H274" s="214"/>
      <c r="I274" s="238"/>
      <c r="J274" s="239"/>
      <c r="K274" s="239"/>
      <c r="L274" s="124"/>
      <c r="M274" s="240"/>
      <c r="N274" s="241"/>
      <c r="O274" s="16"/>
      <c r="P274" s="16"/>
      <c r="R274" s="345"/>
    </row>
    <row r="275" spans="1:26">
      <c r="A275" s="211"/>
      <c r="B275" s="213"/>
      <c r="C275" s="213"/>
      <c r="D275" s="217"/>
      <c r="E275" s="214"/>
      <c r="F275" s="215"/>
      <c r="G275" s="214"/>
      <c r="H275" s="214"/>
      <c r="I275" s="238"/>
      <c r="J275" s="239"/>
      <c r="K275" s="239"/>
      <c r="L275" s="124"/>
      <c r="M275" s="240"/>
      <c r="N275" s="241"/>
      <c r="O275" s="16"/>
      <c r="P275" s="16"/>
      <c r="R275" s="345"/>
    </row>
    <row r="276" spans="1:26">
      <c r="A276" s="211"/>
      <c r="B276" s="213"/>
      <c r="C276" s="213"/>
      <c r="D276" s="217"/>
      <c r="E276" s="214"/>
      <c r="F276" s="215"/>
      <c r="G276" s="214"/>
      <c r="H276" s="214"/>
      <c r="I276" s="238"/>
      <c r="J276" s="239"/>
      <c r="K276" s="239"/>
      <c r="L276" s="124"/>
      <c r="M276" s="240"/>
      <c r="N276" s="241"/>
      <c r="O276" s="16"/>
      <c r="P276" s="16"/>
      <c r="R276" s="345"/>
    </row>
    <row r="277" spans="1:26">
      <c r="A277" s="211"/>
      <c r="B277" s="213"/>
      <c r="C277" s="213"/>
      <c r="D277" s="217"/>
      <c r="E277" s="214"/>
      <c r="F277" s="215"/>
      <c r="G277" s="214"/>
      <c r="H277" s="214"/>
      <c r="I277" s="238"/>
      <c r="J277" s="239"/>
      <c r="K277" s="239"/>
      <c r="L277" s="124"/>
      <c r="M277" s="240"/>
      <c r="N277" s="241"/>
      <c r="O277" s="16"/>
      <c r="P277" s="16"/>
      <c r="R277" s="345"/>
    </row>
    <row r="278" spans="1:26">
      <c r="A278" s="211"/>
      <c r="B278" s="201"/>
      <c r="O278" s="16"/>
      <c r="P278" s="16"/>
      <c r="R278" s="345"/>
    </row>
    <row r="279" spans="1:26">
      <c r="R279" s="243"/>
    </row>
    <row r="280" spans="1:26">
      <c r="R280" s="243"/>
    </row>
    <row r="281" spans="1:26">
      <c r="R281" s="243"/>
    </row>
    <row r="282" spans="1:26">
      <c r="R282" s="243"/>
    </row>
    <row r="283" spans="1:26">
      <c r="R283" s="243"/>
    </row>
    <row r="284" spans="1:26">
      <c r="R284" s="243"/>
    </row>
    <row r="285" spans="1:26">
      <c r="R285" s="243"/>
    </row>
    <row r="286" spans="1:26">
      <c r="R286" s="243"/>
    </row>
    <row r="287" spans="1:26">
      <c r="R287" s="243"/>
    </row>
    <row r="288" spans="1:26">
      <c r="R288" s="243"/>
    </row>
    <row r="289" spans="1:18">
      <c r="R289" s="243"/>
    </row>
    <row r="295" spans="1:18">
      <c r="A295" s="218"/>
    </row>
    <row r="296" spans="1:18">
      <c r="A296" s="218"/>
    </row>
    <row r="297" spans="1:18">
      <c r="A297" s="214"/>
    </row>
  </sheetData>
  <autoFilter ref="R1:R297"/>
  <mergeCells count="21">
    <mergeCell ref="N84:N85"/>
    <mergeCell ref="O84:O85"/>
    <mergeCell ref="A84:A85"/>
    <mergeCell ref="B84:B85"/>
    <mergeCell ref="J84:J85"/>
    <mergeCell ref="L84:L85"/>
    <mergeCell ref="M84:M85"/>
    <mergeCell ref="O80:O81"/>
    <mergeCell ref="A82:A83"/>
    <mergeCell ref="B82:B83"/>
    <mergeCell ref="J82:J83"/>
    <mergeCell ref="L82:L83"/>
    <mergeCell ref="M82:M83"/>
    <mergeCell ref="N82:N83"/>
    <mergeCell ref="O82:O83"/>
    <mergeCell ref="A80:A81"/>
    <mergeCell ref="B80:B81"/>
    <mergeCell ref="J80:J81"/>
    <mergeCell ref="L80:L81"/>
    <mergeCell ref="M80:M81"/>
    <mergeCell ref="N80:N8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3515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3516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3519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3520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3660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3661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3437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3438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3481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3620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3621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3499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3500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3475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3476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3521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3522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3501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3502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3622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3623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3444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3538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3539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3445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3446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3594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3595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3477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3478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3624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3625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3482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3483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3509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3510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3662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3663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3540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3541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3455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3456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3596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3597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3511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3512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3488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3489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3542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3543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3465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3466</v>
      </c>
      <c r="N538"/>
    </row>
    <row r="539" spans="1:14" hidden="1">
      <c r="A539" t="s">
        <v>3564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3565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3626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3627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3457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3458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3459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3460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3468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3469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3566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3567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3544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3545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3628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3629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3664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3523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3524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3525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3526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3598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3599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3461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3462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3568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3569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3546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3547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3570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3571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3665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3666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3630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3631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3530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3531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3632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3633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3439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3440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3667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3668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3548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3549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3572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3573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3574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3575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3669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3670</v>
      </c>
      <c r="N952"/>
    </row>
    <row r="953" spans="1:14">
      <c r="A953" t="s">
        <v>3671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3672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3441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3442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3447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3448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3532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3533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3634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3635</v>
      </c>
      <c r="N1043"/>
    </row>
    <row r="1044" spans="1:14">
      <c r="A1044" t="s">
        <v>3449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3450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3470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3471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3490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3491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3513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3514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3479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3480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3550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3551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3451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3452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3576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3577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3517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3518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3600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3601</v>
      </c>
      <c r="N1150"/>
    </row>
    <row r="1151" spans="1:14">
      <c r="A1151" t="s">
        <v>3578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3579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3602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3603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3552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3553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3453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3454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3554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3555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3580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3581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3582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3583</v>
      </c>
      <c r="N1246"/>
    </row>
    <row r="1247" spans="1:14">
      <c r="A1247" t="s">
        <v>3636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3637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3484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3485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3584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3585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3673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3674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3527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3528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3503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3504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3534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3535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3536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3537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3433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3434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3604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3605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3505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3506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3467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3675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3676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3606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3607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3608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3609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3472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3473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3677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3678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3507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3508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3529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3435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3436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2020-04-21T02:32:31Z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