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F&amp;O)'!$R$1:$R$310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6" l="1"/>
  <c r="M44" i="6" s="1"/>
  <c r="K44" i="6"/>
  <c r="K110" i="6"/>
  <c r="M110" i="6" s="1"/>
  <c r="K109" i="6"/>
  <c r="M109" i="6" s="1"/>
  <c r="K108" i="6"/>
  <c r="M108" i="6" s="1"/>
  <c r="K59" i="6"/>
  <c r="M59" i="6" s="1"/>
  <c r="K106" i="6"/>
  <c r="M106" i="6" s="1"/>
  <c r="K107" i="6"/>
  <c r="M107" i="6" s="1"/>
  <c r="K62" i="6" l="1"/>
  <c r="M62" i="6" s="1"/>
  <c r="K99" i="6"/>
  <c r="M99" i="6" s="1"/>
  <c r="K104" i="6"/>
  <c r="M104" i="6" s="1"/>
  <c r="K105" i="6"/>
  <c r="M105" i="6" s="1"/>
  <c r="K103" i="6"/>
  <c r="M103" i="6" s="1"/>
  <c r="K102" i="6"/>
  <c r="M102" i="6" s="1"/>
  <c r="L35" i="6"/>
  <c r="K35" i="6"/>
  <c r="M35" i="6" s="1"/>
  <c r="F18" i="6"/>
  <c r="K18" i="6" s="1"/>
  <c r="M18" i="6" l="1"/>
  <c r="L18" i="6"/>
  <c r="K101" i="6"/>
  <c r="M101" i="6" s="1"/>
  <c r="K100" i="6"/>
  <c r="M100" i="6" s="1"/>
  <c r="K96" i="6"/>
  <c r="M96" i="6" s="1"/>
  <c r="K95" i="6"/>
  <c r="M95" i="6" s="1"/>
  <c r="K97" i="6"/>
  <c r="M97" i="6" s="1"/>
  <c r="K98" i="6" l="1"/>
  <c r="M98" i="6" s="1"/>
  <c r="K94" i="6"/>
  <c r="M94" i="6" s="1"/>
  <c r="K93" i="6"/>
  <c r="M93" i="6" s="1"/>
  <c r="K58" i="6"/>
  <c r="M58" i="6" s="1"/>
  <c r="L41" i="6"/>
  <c r="K41" i="6"/>
  <c r="M41" i="6" s="1"/>
  <c r="K90" i="6"/>
  <c r="M90" i="6" s="1"/>
  <c r="L39" i="6" l="1"/>
  <c r="K39" i="6"/>
  <c r="M39" i="6" s="1"/>
  <c r="K92" i="6"/>
  <c r="M92" i="6" s="1"/>
  <c r="K91" i="6"/>
  <c r="M91" i="6" s="1"/>
  <c r="K89" i="6"/>
  <c r="M89" i="6" s="1"/>
  <c r="K85" i="6"/>
  <c r="M85" i="6" s="1"/>
  <c r="K81" i="6"/>
  <c r="M81" i="6" s="1"/>
  <c r="K78" i="6"/>
  <c r="M78" i="6" s="1"/>
  <c r="L38" i="6" l="1"/>
  <c r="K38" i="6"/>
  <c r="M38" i="6" s="1"/>
  <c r="K88" i="6"/>
  <c r="M88" i="6" s="1"/>
  <c r="M86" i="6"/>
  <c r="K86" i="6"/>
  <c r="K84" i="6"/>
  <c r="M84" i="6" s="1"/>
  <c r="K83" i="6"/>
  <c r="M83" i="6" s="1"/>
  <c r="K82" i="6" l="1"/>
  <c r="M82" i="6" s="1"/>
  <c r="K79" i="6"/>
  <c r="M79" i="6" s="1"/>
  <c r="K80" i="6" l="1"/>
  <c r="M80" i="6" s="1"/>
  <c r="L37" i="6"/>
  <c r="K37" i="6"/>
  <c r="M37" i="6" s="1"/>
  <c r="K56" i="6"/>
  <c r="M56" i="6" s="1"/>
  <c r="K55" i="6"/>
  <c r="M55" i="6" s="1"/>
  <c r="K53" i="6"/>
  <c r="M53" i="6" s="1"/>
  <c r="L20" i="6"/>
  <c r="K20" i="6"/>
  <c r="L17" i="6"/>
  <c r="K17" i="6"/>
  <c r="M17" i="6" l="1"/>
  <c r="M20" i="6"/>
  <c r="K77" i="6"/>
  <c r="M77" i="6" s="1"/>
  <c r="K76" i="6"/>
  <c r="M76" i="6" s="1"/>
  <c r="K70" i="6"/>
  <c r="M70" i="6" s="1"/>
  <c r="K57" i="6"/>
  <c r="M57" i="6" s="1"/>
  <c r="K74" i="6"/>
  <c r="M74" i="6" s="1"/>
  <c r="L36" i="6"/>
  <c r="K36" i="6"/>
  <c r="M36" i="6" l="1"/>
  <c r="K73" i="6"/>
  <c r="M73" i="6" s="1"/>
  <c r="K75" i="6" l="1"/>
  <c r="M75" i="6" s="1"/>
  <c r="L10" i="6" l="1"/>
  <c r="K10" i="6"/>
  <c r="M10" i="6" l="1"/>
  <c r="L12" i="6" l="1"/>
  <c r="K12" i="6"/>
  <c r="M12" i="6" l="1"/>
  <c r="K296" i="6" l="1"/>
  <c r="L296" i="6" s="1"/>
  <c r="K302" i="6" l="1"/>
  <c r="L302" i="6" s="1"/>
  <c r="K285" i="6" l="1"/>
  <c r="L285" i="6" s="1"/>
  <c r="K299" i="6" l="1"/>
  <c r="L299" i="6" s="1"/>
  <c r="K291" i="6" l="1"/>
  <c r="L291" i="6" s="1"/>
  <c r="K301" i="6" l="1"/>
  <c r="L301" i="6" s="1"/>
  <c r="H297" i="6" l="1"/>
  <c r="K297" i="6" l="1"/>
  <c r="L297" i="6" s="1"/>
  <c r="K286" i="6"/>
  <c r="L286" i="6" s="1"/>
  <c r="K276" i="6"/>
  <c r="L276" i="6" s="1"/>
  <c r="K292" i="6" l="1"/>
  <c r="L292" i="6" s="1"/>
  <c r="K293" i="6" l="1"/>
  <c r="L293" i="6" s="1"/>
  <c r="K290" i="6" l="1"/>
  <c r="L290" i="6" s="1"/>
  <c r="K269" i="6"/>
  <c r="L269" i="6" s="1"/>
  <c r="K289" i="6"/>
  <c r="L289" i="6" s="1"/>
  <c r="K288" i="6"/>
  <c r="L288" i="6" s="1"/>
  <c r="K287" i="6"/>
  <c r="L287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8" i="6"/>
  <c r="L268" i="6" s="1"/>
  <c r="K267" i="6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F259" i="6"/>
  <c r="K259" i="6" s="1"/>
  <c r="L259" i="6" s="1"/>
  <c r="F258" i="6"/>
  <c r="K258" i="6" s="1"/>
  <c r="L258" i="6" s="1"/>
  <c r="K257" i="6"/>
  <c r="L257" i="6" s="1"/>
  <c r="F256" i="6"/>
  <c r="K256" i="6" s="1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0" i="6"/>
  <c r="L240" i="6" s="1"/>
  <c r="K238" i="6"/>
  <c r="L238" i="6" s="1"/>
  <c r="K237" i="6"/>
  <c r="L237" i="6" s="1"/>
  <c r="F236" i="6"/>
  <c r="K236" i="6" s="1"/>
  <c r="L236" i="6" s="1"/>
  <c r="K235" i="6"/>
  <c r="L235" i="6" s="1"/>
  <c r="K232" i="6"/>
  <c r="L232" i="6" s="1"/>
  <c r="K231" i="6"/>
  <c r="L231" i="6" s="1"/>
  <c r="K230" i="6"/>
  <c r="L230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8" i="6"/>
  <c r="L208" i="6" s="1"/>
  <c r="K206" i="6"/>
  <c r="L206" i="6" s="1"/>
  <c r="K204" i="6"/>
  <c r="L204" i="6" s="1"/>
  <c r="K203" i="6"/>
  <c r="L203" i="6" s="1"/>
  <c r="K202" i="6"/>
  <c r="L202" i="6" s="1"/>
  <c r="K200" i="6"/>
  <c r="L200" i="6" s="1"/>
  <c r="K199" i="6"/>
  <c r="L199" i="6" s="1"/>
  <c r="K198" i="6"/>
  <c r="L198" i="6" s="1"/>
  <c r="K197" i="6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L190" i="6" s="1"/>
  <c r="K189" i="6"/>
  <c r="L189" i="6" s="1"/>
  <c r="F188" i="6"/>
  <c r="K188" i="6" s="1"/>
  <c r="L188" i="6" s="1"/>
  <c r="H187" i="6"/>
  <c r="K187" i="6" s="1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H153" i="6"/>
  <c r="K153" i="6" s="1"/>
  <c r="L153" i="6" s="1"/>
  <c r="F152" i="6"/>
  <c r="K152" i="6" s="1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<sst xmlns="http://schemas.openxmlformats.org/spreadsheetml/2006/main" count="3035" uniqueCount="1176">
  <si>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</si>
  <si>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</si>
  <si>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</si>
  <si>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</si>
  <si>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</si>
  <si>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</si>
  <si>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</si>
  <si>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</si>
  <si>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</si>
  <si>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</si>
  <si>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</si>
  <si>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</si>
  <si>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</si>
  <si>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</si>
  <si>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</si>
  <si>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</si>
  <si>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</si>
  <si>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</si>
  <si>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</si>
  <si>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</si>
  <si>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</si>
  <si>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</si>
  <si>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</si>
  <si>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</si>
  <si>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</si>
  <si>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</si>
  <si>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</si>
  <si>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</si>
  <si>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</si>
  <si>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</si>
  <si>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</si>
  <si>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</si>
  <si>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</si>
  <si>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</si>
  <si>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</si>
  <si>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</si>
  <si>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</si>
  <si>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</si>
  <si>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</si>
  <si>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</si>
  <si>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</si>
  <si>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</si>
  <si>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</si>
  <si>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</si>
  <si>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</si>
  <si>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</si>
  <si>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</si>
  <si>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</si>
  <si>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</si>
  <si>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</si>
  <si>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</si>
  <si>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</si>
  <si>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</si>
  <si>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</si>
  <si>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</si>
  <si>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</si>
  <si>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</si>
  <si>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</si>
  <si>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</si>
  <si>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</si>
  <si>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</si>
  <si>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</si>
  <si>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</si>
  <si>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</si>
  <si>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</si>
  <si>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</si>
  <si>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</si>
  <si>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</si>
  <si>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</si>
  <si>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</si>
  <si>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</si>
  <si>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</si>
  <si>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</si>
  <si>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</si>
  <si>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</si>
  <si>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</si>
  <si>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</si>
  <si>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</si>
  <si>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</si>
  <si>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</si>
  <si>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</si>
  <si>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</si>
  <si>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</si>
  <si>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</si>
  <si>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</si>
  <si>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</si>
  <si>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</si>
  <si>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</si>
  <si>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</si>
  <si>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</si>
  <si>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</si>
  <si>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</si>
  <si>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</si>
  <si>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</si>
  <si>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</si>
  <si>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</si>
  <si>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</si>
  <si>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</si>
  <si>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</si>
  <si>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</si>
  <si>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</si>
  <si>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</si>
  <si>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</si>
  <si>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</si>
  <si>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</si>
  <si>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</si>
  <si>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</si>
  <si>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</si>
  <si>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</si>
  <si>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</si>
  <si>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</si>
  <si>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</si>
  <si>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</si>
  <si>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</si>
  <si>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</si>
  <si>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</si>
  <si>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</si>
  <si>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</si>
  <si>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</si>
  <si>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</si>
  <si>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</si>
  <si>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</si>
  <si>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</si>
  <si>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</si>
  <si>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</si>
  <si>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</si>
  <si>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</si>
  <si>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</si>
  <si>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</si>
  <si>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</si>
  <si>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</si>
  <si>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</si>
  <si>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</si>
  <si>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</si>
  <si>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</si>
  <si>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</si>
  <si>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</si>
  <si>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</si>
  <si>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</si>
  <si>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</si>
  <si>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</si>
  <si>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</si>
  <si>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</si>
  <si>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</si>
  <si>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</si>
  <si>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</si>
  <si>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</si>
  <si>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</si>
  <si>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</si>
  <si>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</si>
  <si>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</si>
  <si>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</si>
  <si>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</si>
  <si>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</si>
  <si>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</si>
  <si>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</si>
  <si>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</si>
  <si>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</si>
  <si>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</si>
  <si>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</si>
  <si>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</si>
  <si>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</si>
  <si>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</si>
  <si>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</si>
  <si>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</si>
  <si>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</si>
  <si>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</si>
  <si>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</si>
  <si>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</si>
  <si>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</si>
  <si>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</si>
  <si>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</si>
  <si>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</si>
  <si>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</si>
  <si>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</si>
  <si>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</si>
  <si>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</si>
  <si>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</si>
  <si>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</si>
  <si>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</si>
  <si>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</si>
  <si>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</si>
  <si>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</si>
  <si>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</si>
  <si>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</si>
  <si>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</si>
  <si>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</si>
  <si>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</si>
  <si>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</si>
  <si>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</si>
  <si>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</si>
  <si>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</si>
  <si>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</si>
  <si>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</si>
  <si>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</si>
  <si>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</si>
  <si>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</si>
  <si>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</si>
  <si>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</si>
  <si>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</si>
  <si>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</si>
  <si>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</si>
  <si>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</si>
  <si>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</si>
  <si>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</si>
  <si>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</si>
  <si>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</si>
  <si>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</si>
  <si>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</si>
  <si>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</si>
  <si>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</si>
  <si>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</si>
  <si>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</si>
  <si>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</si>
  <si>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</si>
  <si>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</si>
  <si>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</si>
  <si>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</si>
  <si>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</si>
  <si>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</si>
  <si>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</si>
  <si>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</si>
  <si>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</si>
  <si>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</si>
  <si>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</si>
  <si>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</si>
  <si>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</si>
  <si>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</si>
  <si>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</si>
  <si>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</si>
  <si>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</si>
  <si>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</si>
  <si>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</si>
  <si>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</si>
  <si>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</si>
  <si>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</si>
  <si>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</si>
  <si>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</si>
  <si>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</si>
  <si>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</si>
  <si>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</si>
  <si>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</si>
  <si>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</si>
  <si>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</si>
  <si>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</si>
  <si>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</si>
  <si>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</si>
  <si>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</si>
  <si>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</si>
  <si>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</si>
  <si>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</si>
  <si>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</si>
  <si>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</si>
  <si>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</si>
  <si>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</si>
  <si>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</si>
  <si>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</si>
  <si>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</si>
  <si>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</si>
  <si>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</si>
  <si>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</si>
  <si>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</si>
  <si>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</si>
  <si>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</si>
  <si>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</si>
  <si>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</si>
  <si>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</si>
  <si>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</si>
  <si>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</si>
  <si>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</si>
  <si>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</si>
  <si>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</si>
  <si>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</si>
  <si>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</si>
  <si>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</si>
  <si>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</si>
  <si>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</si>
  <si>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</si>
  <si>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</si>
  <si>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</si>
  <si>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</si>
  <si>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</si>
  <si>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</si>
  <si>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</si>
  <si>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</si>
  <si>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</si>
  <si>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</si>
  <si>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</si>
  <si>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</si>
  <si>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</si>
  <si>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</si>
  <si>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</si>
  <si>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</si>
  <si>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</si>
  <si>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</si>
  <si>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</si>
  <si>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</si>
  <si>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</si>
  <si>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</si>
  <si>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</si>
  <si>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</si>
  <si>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</si>
  <si>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</si>
  <si>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</si>
  <si>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</si>
  <si>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</si>
  <si>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</si>
  <si>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</si>
  <si>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</si>
  <si>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</si>
  <si>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</si>
  <si>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</si>
  <si>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</si>
  <si>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</si>
  <si>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</si>
  <si>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</si>
  <si>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</si>
  <si>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</si>
  <si>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</si>
  <si>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</si>
  <si>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</si>
  <si>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</si>
  <si>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</si>
  <si>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</si>
  <si>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</si>
  <si>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</si>
  <si>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</si>
  <si>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</si>
  <si>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</si>
  <si>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</si>
  <si>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</si>
  <si>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</si>
  <si>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</si>
  <si>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</si>
  <si>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</si>
  <si>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</si>
  <si>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</si>
  <si>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</si>
  <si>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</si>
  <si>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</si>
  <si>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</si>
  <si>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</si>
  <si>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</si>
  <si>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</si>
  <si>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</si>
  <si>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</si>
  <si>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</si>
  <si>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</si>
  <si>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</si>
  <si>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</si>
  <si>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</si>
  <si>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</si>
  <si>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</si>
  <si>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</si>
  <si>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</si>
  <si>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</si>
  <si>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</si>
  <si>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</si>
  <si>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</si>
  <si>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</si>
  <si>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</si>
  <si>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</si>
  <si>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</si>
  <si>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</si>
  <si>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</si>
  <si>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</si>
  <si>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</si>
  <si>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</si>
  <si>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</si>
  <si>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</si>
  <si>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</si>
  <si>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</si>
  <si>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</si>
  <si>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</si>
  <si>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</si>
  <si>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</si>
  <si>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</si>
  <si>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</si>
  <si>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</si>
  <si>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</si>
  <si>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</si>
  <si>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</si>
  <si>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</si>
  <si>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</si>
  <si>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</si>
  <si>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</si>
  <si>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</si>
  <si>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</si>
  <si>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</si>
  <si>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</si>
  <si>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</si>
  <si>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</si>
  <si>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</si>
  <si>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</si>
  <si>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</si>
  <si>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</si>
  <si>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</si>
  <si>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</si>
  <si>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</si>
  <si>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</si>
  <si>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</si>
  <si>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</si>
  <si>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</si>
  <si>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</si>
  <si>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</si>
  <si>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</si>
  <si>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</si>
  <si>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</si>
  <si>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</si>
  <si>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</si>
  <si>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</si>
  <si>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</si>
  <si>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</si>
  <si>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</si>
  <si>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</si>
  <si>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</si>
  <si>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</si>
  <si>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</si>
  <si>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</si>
  <si>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</si>
  <si>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</si>
  <si>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</si>
  <si>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</si>
  <si>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</si>
  <si>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</si>
  <si>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</si>
  <si>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</si>
  <si>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</si>
  <si>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</si>
  <si>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</si>
  <si>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</si>
  <si>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</si>
  <si>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</si>
  <si>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</si>
  <si>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</si>
  <si>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</si>
  <si>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</si>
  <si>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</si>
  <si>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</si>
  <si>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</si>
  <si>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</si>
  <si>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</si>
  <si>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</si>
  <si>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</si>
  <si>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</si>
  <si>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</si>
  <si>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</si>
  <si>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</si>
  <si>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</si>
  <si>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</si>
  <si>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</si>
  <si>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</si>
  <si>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</si>
  <si>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</si>
  <si>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</si>
  <si>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</si>
  <si>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</si>
  <si>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</si>
  <si>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</si>
  <si>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</si>
  <si>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</si>
  <si>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</si>
  <si>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</si>
  <si>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</si>
  <si>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</si>
  <si>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</si>
  <si>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</si>
  <si>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</si>
  <si>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</si>
  <si>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</si>
  <si>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</si>
  <si>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</si>
  <si>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</si>
  <si>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</si>
  <si>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</si>
  <si>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</si>
  <si>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</si>
  <si>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</si>
  <si>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</si>
  <si>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</si>
  <si>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</si>
  <si>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</si>
  <si>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</si>
  <si>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</si>
  <si>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</si>
  <si>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</si>
  <si>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</si>
  <si>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</si>
  <si>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</si>
  <si>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</si>
  <si>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</si>
  <si>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</si>
  <si>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</si>
  <si>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</si>
  <si>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</si>
  <si>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</si>
  <si>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</si>
  <si>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</si>
  <si>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</si>
  <si>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</si>
  <si>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</si>
  <si>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</si>
  <si>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</si>
  <si>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</si>
  <si>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</si>
  <si>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</si>
  <si>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</si>
  <si>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</si>
  <si>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</si>
  <si>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</si>
  <si>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</si>
  <si>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</si>
  <si>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</si>
  <si>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</si>
  <si>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</si>
  <si>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</si>
  <si>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</si>
  <si>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</si>
  <si>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</si>
  <si>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</si>
  <si>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</si>
  <si>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</si>
  <si>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</si>
  <si>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</si>
  <si>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</si>
  <si>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</si>
  <si>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</si>
  <si>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</si>
  <si>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</si>
  <si>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</si>
  <si>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</si>
  <si>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</si>
  <si>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</si>
  <si>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</si>
  <si>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</si>
  <si>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</si>
  <si>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</si>
  <si>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</si>
  <si>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</si>
  <si>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</si>
  <si>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</si>
  <si>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</si>
  <si>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</si>
  <si>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</si>
  <si>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</si>
  <si>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</si>
  <si>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</si>
  <si>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</si>
  <si>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</si>
  <si>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</si>
  <si>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</si>
  <si>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</si>
  <si>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</si>
  <si>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</si>
  <si>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</si>
  <si>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</si>
  <si>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</si>
  <si>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</si>
  <si>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</si>
  <si>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</si>
  <si>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</si>
  <si>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</si>
  <si>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</si>
  <si>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</si>
  <si>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</si>
  <si>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</si>
  <si>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</si>
  <si>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</si>
  <si>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</si>
  <si>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</si>
  <si>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</si>
  <si>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</si>
  <si>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</si>
  <si>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</si>
  <si>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</si>
  <si>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</si>
  <si>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</si>
  <si>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</si>
  <si>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</si>
  <si>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</si>
  <si>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</si>
  <si>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</si>
  <si>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</si>
  <si>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</si>
  <si>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</si>
  <si>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</si>
  <si>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</si>
  <si>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</si>
  <si>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</si>
  <si>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</si>
  <si>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</si>
  <si>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</si>
  <si>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</si>
  <si>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</si>
  <si>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</si>
  <si>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</si>
  <si>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</si>
  <si>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</si>
  <si>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</si>
  <si>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</si>
  <si>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</si>
  <si>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</si>
  <si>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</si>
  <si>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</si>
  <si>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</si>
  <si>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</si>
  <si>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</si>
  <si>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</si>
  <si>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</si>
  <si>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</si>
  <si>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</si>
  <si>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</si>
  <si>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</si>
  <si>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</si>
  <si>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</si>
  <si>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</si>
  <si>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</si>
  <si>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</si>
  <si>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</si>
  <si>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</si>
  <si>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</si>
  <si>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</si>
  <si>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</si>
  <si>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</si>
  <si>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</si>
  <si>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</si>
  <si>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</si>
  <si>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</si>
  <si>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</si>
  <si>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</si>
  <si>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</si>
  <si>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</si>
  <si>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</si>
  <si>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</si>
  <si>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</si>
  <si>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</si>
  <si>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</si>
  <si>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</si>
  <si>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</si>
  <si>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</si>
  <si>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</si>
  <si>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</si>
  <si>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</si>
  <si>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</si>
  <si>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</si>
  <si>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</si>
  <si>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</si>
  <si>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</si>
  <si>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</si>
  <si>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</si>
  <si>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</si>
  <si>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</si>
  <si>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</si>
  <si>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</si>
  <si>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</si>
  <si>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</si>
  <si>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</si>
  <si>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</si>
  <si>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</si>
  <si>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</si>
  <si>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</si>
  <si>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</si>
  <si>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</si>
  <si>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</si>
  <si>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</si>
  <si>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</si>
  <si>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</si>
  <si>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</si>
  <si>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</si>
  <si>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</si>
  <si>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</si>
  <si>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</si>
  <si>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</si>
  <si>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</si>
  <si>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</si>
  <si>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</si>
  <si>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</si>
  <si>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</si>
  <si>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</si>
  <si>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</si>
  <si>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</si>
  <si>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</si>
  <si>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</si>
  <si>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</si>
  <si>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</si>
  <si>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</si>
  <si>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</si>
  <si>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</si>
  <si>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</si>
  <si>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</si>
  <si>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</si>
  <si>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</si>
  <si>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</si>
  <si>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</si>
  <si>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</si>
  <si>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</si>
  <si>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</si>
  <si>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</si>
  <si>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</si>
  <si>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</si>
  <si>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</si>
  <si>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</si>
  <si>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</si>
  <si>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</si>
  <si>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</si>
  <si>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</si>
  <si>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</si>
  <si>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</si>
  <si>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</si>
  <si>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</si>
  <si>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</si>
  <si>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</si>
  <si>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</si>
  <si>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</si>
  <si>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</si>
  <si>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</si>
  <si>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</si>
  <si>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</si>
  <si>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</si>
  <si>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</si>
  <si>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</si>
  <si>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</si>
  <si>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</si>
  <si>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</si>
  <si>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</si>
  <si>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</si>
  <si>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</si>
  <si>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</si>
  <si>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</si>
  <si>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</si>
  <si>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</si>
  <si>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</si>
  <si>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</si>
  <si>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</si>
  <si>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</si>
  <si>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</si>
  <si>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</si>
  <si>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</si>
  <si>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</si>
  <si>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</si>
  <si>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</si>
  <si>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</si>
  <si>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</si>
  <si>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</si>
  <si>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</si>
  <si>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</si>
  <si>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</si>
  <si>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</si>
  <si>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</si>
  <si>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</si>
  <si>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</si>
  <si>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</si>
  <si>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</si>
  <si>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</si>
  <si>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</si>
  <si>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</si>
  <si>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</si>
  <si>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</si>
  <si>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</si>
  <si>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</si>
  <si>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</si>
  <si>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</si>
  <si>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</si>
  <si>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</si>
  <si>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</si>
  <si>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</si>
  <si>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</si>
  <si>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</si>
  <si>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</si>
  <si>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</si>
  <si>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</si>
  <si>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</si>
  <si>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</si>
  <si>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</si>
  <si>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</si>
  <si>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</si>
  <si>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</si>
  <si>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</si>
  <si>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</si>
  <si>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</si>
  <si>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</si>
  <si>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</si>
  <si>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</si>
  <si>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</si>
  <si>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</si>
  <si>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</si>
  <si>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</si>
  <si>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</si>
  <si>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</si>
  <si>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</si>
  <si>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</si>
  <si>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</si>
  <si>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</si>
  <si>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</si>
  <si>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</si>
  <si>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</si>
  <si>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</si>
  <si>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</si>
  <si>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</si>
  <si>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</si>
  <si>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</si>
  <si>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</si>
  <si>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</si>
  <si>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</si>
  <si>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</si>
  <si>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</si>
  <si>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</si>
  <si>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</si>
  <si>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</si>
  <si>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</si>
  <si>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</si>
  <si>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</si>
  <si>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</si>
  <si>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</si>
  <si>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</si>
  <si>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</si>
  <si>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</si>
  <si>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</si>
  <si>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</si>
  <si>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</si>
  <si>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</si>
  <si>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</si>
  <si>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</si>
  <si>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</si>
  <si>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</si>
  <si>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</si>
  <si>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</si>
  <si>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</si>
  <si>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</si>
  <si>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</si>
  <si>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</si>
  <si>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</si>
  <si>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</si>
  <si>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</si>
  <si>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</si>
  <si>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</si>
  <si>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</si>
  <si>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</si>
  <si>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</si>
  <si>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</si>
  <si>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</si>
  <si>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</si>
  <si>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</si>
  <si>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</si>
  <si>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</si>
  <si>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</si>
  <si>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</si>
  <si>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</si>
  <si>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</si>
  <si>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</si>
  <si>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</si>
  <si>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</si>
  <si>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</si>
  <si>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</si>
  <si>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</si>
  <si>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</si>
  <si>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</si>
  <si>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</si>
  <si>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</si>
  <si>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</si>
  <si>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</si>
  <si>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</si>
  <si>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</si>
  <si>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</si>
  <si>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</si>
  <si>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</si>
  <si>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</si>
  <si>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</si>
  <si>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</si>
  <si>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</si>
  <si>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</si>
  <si>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</si>
  <si>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</si>
  <si>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</si>
  <si>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</si>
  <si>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</si>
  <si>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</si>
  <si>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</si>
  <si>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</si>
  <si>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</si>
  <si>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</si>
  <si>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</si>
  <si>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</si>
  <si>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</si>
  <si>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</si>
  <si>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</si>
  <si>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</si>
  <si>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</si>
  <si>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</si>
  <si>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</si>
  <si>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960-1000</t>
  </si>
  <si>
    <t>IGL MAR FUT</t>
  </si>
  <si>
    <t>455-463</t>
  </si>
  <si>
    <t>BATAINDIA MAR FUT</t>
  </si>
  <si>
    <t>1420-1425</t>
  </si>
  <si>
    <t>1470-1480</t>
  </si>
  <si>
    <t xml:space="preserve">REDINGTON 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</si>
  <si>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</si>
  <si>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</si>
  <si>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</si>
  <si>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</si>
  <si>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</si>
  <si>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</si>
  <si>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</si>
  <si>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</si>
  <si>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</si>
  <si>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</si>
  <si>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</si>
  <si>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</si>
  <si>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</si>
  <si>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</si>
  <si>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</si>
  <si>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</si>
  <si>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</si>
  <si>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</si>
  <si>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</si>
  <si>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</si>
  <si>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</si>
  <si>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</si>
  <si>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</si>
  <si>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</si>
  <si>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</si>
  <si>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</si>
  <si>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</si>
  <si>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</si>
  <si>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</si>
  <si>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</si>
  <si>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</si>
  <si>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</si>
  <si>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</si>
  <si>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</si>
  <si>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</si>
  <si>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</si>
  <si>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</si>
  <si>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707-713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</si>
  <si>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</si>
  <si>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</si>
  <si>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</si>
  <si>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</si>
  <si>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</si>
  <si>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</si>
  <si>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</si>
  <si>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</si>
  <si>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</si>
  <si>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</si>
  <si>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</si>
  <si>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</si>
  <si>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</si>
  <si>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</si>
  <si>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</si>
  <si>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</si>
  <si>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</si>
  <si>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</si>
  <si>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</si>
  <si>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</si>
  <si>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</si>
  <si>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</si>
  <si>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</si>
  <si>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27-28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</si>
  <si>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</si>
  <si>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</si>
  <si>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</si>
  <si>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</si>
  <si>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</si>
  <si>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</si>
  <si>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</si>
  <si>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</si>
  <si>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</si>
  <si>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</si>
  <si>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</si>
  <si>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</si>
  <si>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</si>
  <si>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</si>
  <si>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</si>
  <si>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</si>
  <si>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</si>
  <si>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</si>
  <si>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</si>
  <si>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</si>
  <si>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</si>
  <si>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</si>
  <si>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</si>
  <si>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</si>
  <si>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</si>
  <si>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</si>
  <si>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</si>
  <si>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</si>
  <si>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DDIL</t>
  </si>
  <si>
    <t>RESGEN</t>
  </si>
  <si>
    <t>Profit of Rs.4.50/-</t>
  </si>
  <si>
    <t>Loss of Rs.38/-</t>
  </si>
  <si>
    <t>Loss of Rs.28.5/-</t>
  </si>
  <si>
    <t>LUPIN MAR FUT</t>
  </si>
  <si>
    <t>680-690</t>
  </si>
  <si>
    <t>NIFTY MAR FUT</t>
  </si>
  <si>
    <t>17140-17160</t>
  </si>
  <si>
    <t>100-110</t>
  </si>
  <si>
    <t>17400-17500</t>
  </si>
  <si>
    <t xml:space="preserve">SANOFI </t>
  </si>
  <si>
    <t>5625-5725</t>
  </si>
  <si>
    <t>6000-6300</t>
  </si>
  <si>
    <t>3810-3905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</si>
  <si>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</si>
  <si>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</si>
  <si>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</si>
  <si>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</si>
  <si>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</si>
  <si>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</si>
  <si>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</si>
  <si>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</si>
  <si>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INDXTRA</t>
  </si>
  <si>
    <t>SRUSTEELS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</si>
  <si>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</si>
  <si>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</si>
  <si>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</si>
  <si>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</si>
  <si>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</si>
  <si>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</si>
  <si>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</si>
  <si>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</si>
  <si>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</si>
  <si>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</si>
  <si>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771-773</t>
  </si>
  <si>
    <t>795-805</t>
  </si>
  <si>
    <t>MPHASIS MAR FUT</t>
  </si>
  <si>
    <t>1900-1910</t>
  </si>
  <si>
    <t>1980-2020</t>
  </si>
  <si>
    <t>BEML</t>
  </si>
  <si>
    <t>LEMONTREE</t>
  </si>
  <si>
    <t>PPLPHARMA</t>
  </si>
  <si>
    <t>RAINBOW</t>
  </si>
  <si>
    <t>UCOBANK</t>
  </si>
  <si>
    <t>SALONI LOHIA</t>
  </si>
  <si>
    <t>SYSTANGO</t>
  </si>
  <si>
    <t>Systango Technologies Ltd</t>
  </si>
  <si>
    <t>270-280.5</t>
  </si>
  <si>
    <t>298-300</t>
  </si>
  <si>
    <t>315-320</t>
  </si>
  <si>
    <t>55-70</t>
  </si>
  <si>
    <t>NIFTY 16950 CE 16-MAR</t>
  </si>
  <si>
    <t>50-70</t>
  </si>
  <si>
    <t>Loss of Rs.3.25/-</t>
  </si>
  <si>
    <t>Loss of Rs.87/-</t>
  </si>
  <si>
    <t>BAMPSL</t>
  </si>
  <si>
    <t>SATENDER KUMAR GOEL</t>
  </si>
  <si>
    <t>DELTA</t>
  </si>
  <si>
    <t>MANIKARAN MERCANTILE PRIVATE LIMITED .</t>
  </si>
  <si>
    <t>GOPAIST</t>
  </si>
  <si>
    <t>KALPANABEN CHAMPAKLAL SHAH</t>
  </si>
  <si>
    <t>MAVEN INDIA FUND</t>
  </si>
  <si>
    <t>SHREE BAHUBALI CORPORATION LTD</t>
  </si>
  <si>
    <t>APOORV AGARWAL</t>
  </si>
  <si>
    <t>BP EQUITIES PVT. LTD.</t>
  </si>
  <si>
    <t>ZENAB AIYUB YACOOBALI</t>
  </si>
  <si>
    <t>ICICIBANK MAR FUT</t>
  </si>
  <si>
    <t>831-833</t>
  </si>
  <si>
    <t>850-860</t>
  </si>
  <si>
    <t>BANKNIFTY 39500 CE 23-MAR</t>
  </si>
  <si>
    <t>500-600</t>
  </si>
  <si>
    <t>Loss of Rs.110/-</t>
  </si>
  <si>
    <t>25-30</t>
  </si>
  <si>
    <t>Profit of Rs.3.5/-</t>
  </si>
  <si>
    <t>BHARTIARTL 750 CE MAR</t>
  </si>
  <si>
    <t>15-18</t>
  </si>
  <si>
    <t>Profit of Rs.2.35/-</t>
  </si>
  <si>
    <t>540-550</t>
  </si>
  <si>
    <t>Profit of Rs.8/-</t>
  </si>
  <si>
    <t>ALKOSIGN</t>
  </si>
  <si>
    <t>KANABAR PARAG SURESH</t>
  </si>
  <si>
    <t>HELI SUDHIR SHAH</t>
  </si>
  <si>
    <t>SHRENIK KAMLESH SHAH</t>
  </si>
  <si>
    <t>PAWAN KUMAR</t>
  </si>
  <si>
    <t>ARPIT GUPTA</t>
  </si>
  <si>
    <t>BI</t>
  </si>
  <si>
    <t>GUTTIKONDA RAJASEKHAR</t>
  </si>
  <si>
    <t>CHOICEIN</t>
  </si>
  <si>
    <t>SCOUTBIT GENERAL TRADING LLC</t>
  </si>
  <si>
    <t>COMFINCAP</t>
  </si>
  <si>
    <t>GAURAV CHANDRAKANT SHAH</t>
  </si>
  <si>
    <t>MULTIPLIER SHARE &amp; STOCK ADVISORS PRIVATE LIMITED</t>
  </si>
  <si>
    <t>NITIN RUNGTA HUF</t>
  </si>
  <si>
    <t>RAHUL ANANTRAI MEHTA</t>
  </si>
  <si>
    <t>MANJULA VINOD KOTHARI</t>
  </si>
  <si>
    <t>ELPROINTL</t>
  </si>
  <si>
    <t>I G E (INDIA) PRIVATE LIMITED</t>
  </si>
  <si>
    <t>YAMINI DABRIWALA</t>
  </si>
  <si>
    <t>EUREKAI</t>
  </si>
  <si>
    <t>MAHESH KUMAR</t>
  </si>
  <si>
    <t>EY</t>
  </si>
  <si>
    <t>BOSCO ARMANDO MENEZES</t>
  </si>
  <si>
    <t>YAMINI GOYAL</t>
  </si>
  <si>
    <t>FAMILYCARE</t>
  </si>
  <si>
    <t>BHAVYA DHIMAN</t>
  </si>
  <si>
    <t>VANRAJ DADBHAI KAHOR</t>
  </si>
  <si>
    <t>FINDOC INVESTMART PVT LTD</t>
  </si>
  <si>
    <t>FUNDVISER</t>
  </si>
  <si>
    <t>DAXESHKUMAR NAGINDAS SANGHVI</t>
  </si>
  <si>
    <t>NAYNABEN RAJESHKUMAR SANGHVI</t>
  </si>
  <si>
    <t>GEMSI</t>
  </si>
  <si>
    <t>ANANT HARIDAS PALAN</t>
  </si>
  <si>
    <t>CHEVVUSREENIVASULAREDDY</t>
  </si>
  <si>
    <t>CHEVVU SWAPNA</t>
  </si>
  <si>
    <t>JYOTI SINGH</t>
  </si>
  <si>
    <t>SHEVANTILAL CHUNILAL SHAH</t>
  </si>
  <si>
    <t>JAIMATAG</t>
  </si>
  <si>
    <t>SAHASTRAA ADVISORS PRIVATE LIMITED</t>
  </si>
  <si>
    <t>KESAR</t>
  </si>
  <si>
    <t>AG DYNAMIC FUNDS LIMITED</t>
  </si>
  <si>
    <t>LLFICL</t>
  </si>
  <si>
    <t>NIMISH PANDE</t>
  </si>
  <si>
    <t>MNKALCOLTD</t>
  </si>
  <si>
    <t>B D AGRAWAL AND SONS HUF</t>
  </si>
  <si>
    <t>MAHABIR PRASAD AGRAWAL</t>
  </si>
  <si>
    <t>NAVODAYENT</t>
  </si>
  <si>
    <t>NNM SECURITIES PVT LTD</t>
  </si>
  <si>
    <t>VINCENT COMMERCIAL COMPANY LIMITED</t>
  </si>
  <si>
    <t>SAMYAKINT</t>
  </si>
  <si>
    <t>MITUL GOPALBHAI SONI</t>
  </si>
  <si>
    <t>SATISH AGARWAL</t>
  </si>
  <si>
    <t>SATISH AGARWAL HUF</t>
  </si>
  <si>
    <t>SURYALA</t>
  </si>
  <si>
    <t>ANIRUDH MOHTA</t>
  </si>
  <si>
    <t>TRANSVOY</t>
  </si>
  <si>
    <t>MAYURI SHRIPAL VORA</t>
  </si>
  <si>
    <t>VALENCIA</t>
  </si>
  <si>
    <t>VENKATESHWARA INDUSTRIAL PROMOTION CO LIMITED</t>
  </si>
  <si>
    <t>JIGNESH AMRUTLAL THOBHANI</t>
  </si>
  <si>
    <t>WEALTH MINE NETWORKS PRIVATE LIMITED</t>
  </si>
  <si>
    <t>VASWANI</t>
  </si>
  <si>
    <t>AWINASH CHANDRA VERMA</t>
  </si>
  <si>
    <t>BLBLIMITED</t>
  </si>
  <si>
    <t>BLB Limited</t>
  </si>
  <si>
    <t>SILVERTOSS SHOPPERS PRIVATE LIMITED</t>
  </si>
  <si>
    <t>CALSOFT</t>
  </si>
  <si>
    <t>California Soft Ltd.</t>
  </si>
  <si>
    <t>MANISH AGRAWAL</t>
  </si>
  <si>
    <t>Choice International Ltd</t>
  </si>
  <si>
    <t>CMMIPL</t>
  </si>
  <si>
    <t>CMM Infraprojects Limited</t>
  </si>
  <si>
    <t>KALPALABDHI SECURITIES PRIVATE LTD</t>
  </si>
  <si>
    <t>Delhivery Limited</t>
  </si>
  <si>
    <t>VANGUARD TOTAL INTERNATIONAL STOCK INDEX FUND</t>
  </si>
  <si>
    <t>VANGUARD EMERGING MARKETS STOCK INDEX FUND A SERIES OF VIEIF</t>
  </si>
  <si>
    <t>Equitas Small Fin Bnk Ltd</t>
  </si>
  <si>
    <t>NORGES BANK ON ACCOUNT OF THE GOVERNMENT PENSION FUND GLOBAL</t>
  </si>
  <si>
    <t>ESSENTIA</t>
  </si>
  <si>
    <t>Integra Essentia Limited</t>
  </si>
  <si>
    <t>FOREST VINCOM PRIVATE LIMITED</t>
  </si>
  <si>
    <t>JPPOWER</t>
  </si>
  <si>
    <t>Jaiprakash Power Ven. Lt</t>
  </si>
  <si>
    <t>Jindal Stainless Limited</t>
  </si>
  <si>
    <t>KAMOPAINTS</t>
  </si>
  <si>
    <t>Kamdhenu Ventures Limited</t>
  </si>
  <si>
    <t>SW CAPITAL PRIVATE LIMITED</t>
  </si>
  <si>
    <t>KHADIM</t>
  </si>
  <si>
    <t>Khadim India Limited</t>
  </si>
  <si>
    <t>VELAMUR GOPALAN JAGANATHAN</t>
  </si>
  <si>
    <t>RELINFRA</t>
  </si>
  <si>
    <t>Reliance Infrastructu Ltd</t>
  </si>
  <si>
    <t>ROTO</t>
  </si>
  <si>
    <t>Roto Pumps Limited</t>
  </si>
  <si>
    <t>AEGIS INVESTMENT FUND</t>
  </si>
  <si>
    <t>AEGIS INVESTMENT FUND PCC</t>
  </si>
  <si>
    <t>MULTIPLIER S AND S ADV PVT LTD</t>
  </si>
  <si>
    <t>PASHUPATI CAPITA SER PVT LTD</t>
  </si>
  <si>
    <t>Biocon Limited</t>
  </si>
  <si>
    <t>AHAN - I LTD</t>
  </si>
  <si>
    <t>BRIJ RATTAN BAGRI</t>
  </si>
  <si>
    <t>SANJAY AGRAWAL</t>
  </si>
  <si>
    <t>INTEGRATED CORE STRATEGIES (ASIA) PTE. LTD.</t>
  </si>
  <si>
    <t>INTERNET FUND III PTE. LTD.</t>
  </si>
  <si>
    <t>Future Consumer Ltd</t>
  </si>
  <si>
    <t>VISTRA ITCL INDIA LIMITED</t>
  </si>
  <si>
    <t>BHARADHWAJAN JAGANATHAN VELAMUR</t>
  </si>
  <si>
    <t>NAND KISHORE GUPTA HUF</t>
  </si>
  <si>
    <t>HARISH CHANDRA GUPTA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</si>
</sst>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5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2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3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4" borderId="20" xfId="0" applyFont="1" applyFill="1" applyBorder="1"/>
    <xf numFmtId="0" fontId="31" fillId="11" borderId="20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45005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7" sqref="G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45005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3" t="s">
        <v>16</v>
      </c>
      <c r="B9" s="375" t="s">
        <v>17</v>
      </c>
      <c r="C9" s="375" t="s">
        <v>18</v>
      </c>
      <c r="D9" s="375" t="s">
        <v>19</v>
      </c>
      <c r="E9" s="23" t="s">
        <v>20</v>
      </c>
      <c r="F9" s="23" t="s">
        <v>21</v>
      </c>
      <c r="G9" s="370" t="s">
        <v>22</v>
      </c>
      <c r="H9" s="371"/>
      <c r="I9" s="372"/>
      <c r="J9" s="370" t="s">
        <v>23</v>
      </c>
      <c r="K9" s="371"/>
      <c r="L9" s="372"/>
      <c r="M9" s="23"/>
      <c r="N9" s="24"/>
      <c r="O9" s="24"/>
      <c r="P9" s="24"/>
    </row>
    <row r="10" spans="1:16" ht="59.25" customHeight="1">
      <c r="A10" s="374"/>
      <c r="B10" s="376"/>
      <c r="C10" s="376"/>
      <c r="D10" s="37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17178.150000000001</v>
      </c>
      <c r="F11" s="32">
        <v>17135.649999999998</v>
      </c>
      <c r="G11" s="33">
        <v>17062.549999999996</v>
      </c>
      <c r="H11" s="33">
        <v>16946.949999999997</v>
      </c>
      <c r="I11" s="33">
        <v>16873.849999999995</v>
      </c>
      <c r="J11" s="33">
        <v>17251.249999999996</v>
      </c>
      <c r="K11" s="33">
        <v>17324.349999999995</v>
      </c>
      <c r="L11" s="33">
        <v>17439.949999999997</v>
      </c>
      <c r="M11" s="34">
        <v>17208.75</v>
      </c>
      <c r="N11" s="34">
        <v>17020.05</v>
      </c>
      <c r="O11" s="35">
        <v>15321000</v>
      </c>
      <c r="P11" s="36">
        <v>-3.95596108400485E-3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39740.400000000001</v>
      </c>
      <c r="F12" s="37">
        <v>39574.850000000006</v>
      </c>
      <c r="G12" s="38">
        <v>39302.400000000009</v>
      </c>
      <c r="H12" s="38">
        <v>38864.400000000001</v>
      </c>
      <c r="I12" s="38">
        <v>38591.950000000004</v>
      </c>
      <c r="J12" s="38">
        <v>40012.850000000013</v>
      </c>
      <c r="K12" s="38">
        <v>40285.30000000001</v>
      </c>
      <c r="L12" s="38">
        <v>40723.300000000017</v>
      </c>
      <c r="M12" s="28">
        <v>39847.300000000003</v>
      </c>
      <c r="N12" s="28">
        <v>39136.85</v>
      </c>
      <c r="O12" s="39">
        <v>5515175</v>
      </c>
      <c r="P12" s="40">
        <v>-2.0212473018946697E-2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45013</v>
      </c>
      <c r="E13" s="37">
        <v>17735.599999999999</v>
      </c>
      <c r="F13" s="37">
        <v>17657.916666666668</v>
      </c>
      <c r="G13" s="38">
        <v>17540.733333333337</v>
      </c>
      <c r="H13" s="38">
        <v>17345.866666666669</v>
      </c>
      <c r="I13" s="38">
        <v>17228.683333333338</v>
      </c>
      <c r="J13" s="38">
        <v>17852.783333333336</v>
      </c>
      <c r="K13" s="38">
        <v>17969.966666666664</v>
      </c>
      <c r="L13" s="38">
        <v>18164.833333333336</v>
      </c>
      <c r="M13" s="28">
        <v>17775.099999999999</v>
      </c>
      <c r="N13" s="28">
        <v>17463.05</v>
      </c>
      <c r="O13" s="39">
        <v>32000</v>
      </c>
      <c r="P13" s="40">
        <v>-7.6212471131639717E-2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531</v>
      </c>
      <c r="F15" s="37">
        <v>529.93333333333339</v>
      </c>
      <c r="G15" s="38">
        <v>523.41666666666674</v>
      </c>
      <c r="H15" s="38">
        <v>515.83333333333337</v>
      </c>
      <c r="I15" s="38">
        <v>509.31666666666672</v>
      </c>
      <c r="J15" s="38">
        <v>537.51666666666677</v>
      </c>
      <c r="K15" s="38">
        <v>544.03333333333342</v>
      </c>
      <c r="L15" s="38">
        <v>551.61666666666679</v>
      </c>
      <c r="M15" s="28">
        <v>536.45000000000005</v>
      </c>
      <c r="N15" s="28">
        <v>522.35</v>
      </c>
      <c r="O15" s="39">
        <v>4314600</v>
      </c>
      <c r="P15" s="40">
        <v>1.6012810248198558E-2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3308.6</v>
      </c>
      <c r="F16" s="37">
        <v>3323.0666666666662</v>
      </c>
      <c r="G16" s="38">
        <v>3278.1833333333325</v>
      </c>
      <c r="H16" s="38">
        <v>3247.7666666666664</v>
      </c>
      <c r="I16" s="38">
        <v>3202.8833333333328</v>
      </c>
      <c r="J16" s="38">
        <v>3353.4833333333322</v>
      </c>
      <c r="K16" s="38">
        <v>3398.3666666666663</v>
      </c>
      <c r="L16" s="38">
        <v>3428.7833333333319</v>
      </c>
      <c r="M16" s="28">
        <v>3367.95</v>
      </c>
      <c r="N16" s="28">
        <v>3292.65</v>
      </c>
      <c r="O16" s="39">
        <v>1572500</v>
      </c>
      <c r="P16" s="40">
        <v>-3.1695721077654518E-3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20990.5</v>
      </c>
      <c r="F17" s="37">
        <v>20911.283333333333</v>
      </c>
      <c r="G17" s="38">
        <v>20777.616666666665</v>
      </c>
      <c r="H17" s="38">
        <v>20564.733333333334</v>
      </c>
      <c r="I17" s="38">
        <v>20431.066666666666</v>
      </c>
      <c r="J17" s="38">
        <v>21124.166666666664</v>
      </c>
      <c r="K17" s="38">
        <v>21257.833333333336</v>
      </c>
      <c r="L17" s="38">
        <v>21470.716666666664</v>
      </c>
      <c r="M17" s="28">
        <v>21044.95</v>
      </c>
      <c r="N17" s="28">
        <v>20698.400000000001</v>
      </c>
      <c r="O17" s="39">
        <v>48360</v>
      </c>
      <c r="P17" s="40">
        <v>6.1457418788410885E-2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154.69999999999999</v>
      </c>
      <c r="F18" s="37">
        <v>153.33333333333334</v>
      </c>
      <c r="G18" s="38">
        <v>151.16666666666669</v>
      </c>
      <c r="H18" s="38">
        <v>147.63333333333335</v>
      </c>
      <c r="I18" s="38">
        <v>145.4666666666667</v>
      </c>
      <c r="J18" s="38">
        <v>156.86666666666667</v>
      </c>
      <c r="K18" s="38">
        <v>159.03333333333336</v>
      </c>
      <c r="L18" s="38">
        <v>162.56666666666666</v>
      </c>
      <c r="M18" s="28">
        <v>155.5</v>
      </c>
      <c r="N18" s="28">
        <v>149.80000000000001</v>
      </c>
      <c r="O18" s="39">
        <v>37195200</v>
      </c>
      <c r="P18" s="40">
        <v>0.10615063433435042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215.2</v>
      </c>
      <c r="F19" s="37">
        <v>215.80000000000004</v>
      </c>
      <c r="G19" s="38">
        <v>213.20000000000007</v>
      </c>
      <c r="H19" s="38">
        <v>211.20000000000005</v>
      </c>
      <c r="I19" s="38">
        <v>208.60000000000008</v>
      </c>
      <c r="J19" s="38">
        <v>217.80000000000007</v>
      </c>
      <c r="K19" s="38">
        <v>220.40000000000003</v>
      </c>
      <c r="L19" s="38">
        <v>222.40000000000006</v>
      </c>
      <c r="M19" s="28">
        <v>218.4</v>
      </c>
      <c r="N19" s="28">
        <v>213.8</v>
      </c>
      <c r="O19" s="39">
        <v>25149800</v>
      </c>
      <c r="P19" s="40">
        <v>2.740308019118428E-2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1740.6</v>
      </c>
      <c r="F20" s="37">
        <v>1756.3333333333333</v>
      </c>
      <c r="G20" s="38">
        <v>1718.6666666666665</v>
      </c>
      <c r="H20" s="38">
        <v>1696.7333333333333</v>
      </c>
      <c r="I20" s="38">
        <v>1659.0666666666666</v>
      </c>
      <c r="J20" s="38">
        <v>1778.2666666666664</v>
      </c>
      <c r="K20" s="38">
        <v>1815.9333333333329</v>
      </c>
      <c r="L20" s="38">
        <v>1837.8666666666663</v>
      </c>
      <c r="M20" s="28">
        <v>1794</v>
      </c>
      <c r="N20" s="28">
        <v>1734.4</v>
      </c>
      <c r="O20" s="39">
        <v>5166000</v>
      </c>
      <c r="P20" s="40">
        <v>3.9698113207547167E-2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1888.6</v>
      </c>
      <c r="F21" s="37">
        <v>1887.3833333333332</v>
      </c>
      <c r="G21" s="38">
        <v>1850.3666666666663</v>
      </c>
      <c r="H21" s="38">
        <v>1812.1333333333332</v>
      </c>
      <c r="I21" s="38">
        <v>1775.1166666666663</v>
      </c>
      <c r="J21" s="38">
        <v>1925.6166666666663</v>
      </c>
      <c r="K21" s="38">
        <v>1962.6333333333332</v>
      </c>
      <c r="L21" s="38">
        <v>2000.8666666666663</v>
      </c>
      <c r="M21" s="28">
        <v>1924.4</v>
      </c>
      <c r="N21" s="28">
        <v>1849.15</v>
      </c>
      <c r="O21" s="39">
        <v>16182750</v>
      </c>
      <c r="P21" s="40">
        <v>2.726357369684765E-3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683</v>
      </c>
      <c r="F22" s="37">
        <v>682.93333333333339</v>
      </c>
      <c r="G22" s="38">
        <v>672.71666666666681</v>
      </c>
      <c r="H22" s="38">
        <v>662.43333333333339</v>
      </c>
      <c r="I22" s="38">
        <v>652.21666666666681</v>
      </c>
      <c r="J22" s="38">
        <v>693.21666666666681</v>
      </c>
      <c r="K22" s="38">
        <v>703.43333333333351</v>
      </c>
      <c r="L22" s="38">
        <v>713.71666666666681</v>
      </c>
      <c r="M22" s="28">
        <v>693.15</v>
      </c>
      <c r="N22" s="28">
        <v>672.65</v>
      </c>
      <c r="O22" s="39">
        <v>38146875</v>
      </c>
      <c r="P22" s="40">
        <v>-1.6912297656438754E-2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3132.6</v>
      </c>
      <c r="F23" s="37">
        <v>3145.6999999999994</v>
      </c>
      <c r="G23" s="38">
        <v>3110.0999999999985</v>
      </c>
      <c r="H23" s="38">
        <v>3087.599999999999</v>
      </c>
      <c r="I23" s="38">
        <v>3051.9999999999982</v>
      </c>
      <c r="J23" s="38">
        <v>3168.1999999999989</v>
      </c>
      <c r="K23" s="38">
        <v>3203.8</v>
      </c>
      <c r="L23" s="38">
        <v>3226.2999999999993</v>
      </c>
      <c r="M23" s="28">
        <v>3181.3</v>
      </c>
      <c r="N23" s="28">
        <v>3123.2</v>
      </c>
      <c r="O23" s="39">
        <v>461600</v>
      </c>
      <c r="P23" s="40">
        <v>-1.7301038062283738E-3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379.95</v>
      </c>
      <c r="F24" s="37">
        <v>380.06666666666666</v>
      </c>
      <c r="G24" s="38">
        <v>372.13333333333333</v>
      </c>
      <c r="H24" s="38">
        <v>364.31666666666666</v>
      </c>
      <c r="I24" s="38">
        <v>356.38333333333333</v>
      </c>
      <c r="J24" s="38">
        <v>387.88333333333333</v>
      </c>
      <c r="K24" s="38">
        <v>395.81666666666661</v>
      </c>
      <c r="L24" s="38">
        <v>403.63333333333333</v>
      </c>
      <c r="M24" s="28">
        <v>388</v>
      </c>
      <c r="N24" s="28">
        <v>372.25</v>
      </c>
      <c r="O24" s="39">
        <v>64105200</v>
      </c>
      <c r="P24" s="40">
        <v>5.5339093116494441E-3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4360.1499999999996</v>
      </c>
      <c r="F25" s="37">
        <v>4350.666666666667</v>
      </c>
      <c r="G25" s="38">
        <v>4319.4833333333336</v>
      </c>
      <c r="H25" s="38">
        <v>4278.8166666666666</v>
      </c>
      <c r="I25" s="38">
        <v>4247.6333333333332</v>
      </c>
      <c r="J25" s="38">
        <v>4391.3333333333339</v>
      </c>
      <c r="K25" s="38">
        <v>4422.5166666666664</v>
      </c>
      <c r="L25" s="38">
        <v>4463.1833333333343</v>
      </c>
      <c r="M25" s="28">
        <v>4381.8500000000004</v>
      </c>
      <c r="N25" s="28">
        <v>4310</v>
      </c>
      <c r="O25" s="39">
        <v>1391250</v>
      </c>
      <c r="P25" s="40">
        <v>-1.1720831113478956E-2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309.60000000000002</v>
      </c>
      <c r="F26" s="37">
        <v>309.63333333333338</v>
      </c>
      <c r="G26" s="38">
        <v>307.41666666666674</v>
      </c>
      <c r="H26" s="38">
        <v>305.23333333333335</v>
      </c>
      <c r="I26" s="38">
        <v>303.01666666666671</v>
      </c>
      <c r="J26" s="38">
        <v>311.81666666666678</v>
      </c>
      <c r="K26" s="38">
        <v>314.03333333333336</v>
      </c>
      <c r="L26" s="38">
        <v>316.21666666666681</v>
      </c>
      <c r="M26" s="28">
        <v>311.85000000000002</v>
      </c>
      <c r="N26" s="28">
        <v>307.45</v>
      </c>
      <c r="O26" s="39">
        <v>14430500</v>
      </c>
      <c r="P26" s="40">
        <v>5.6097560975609754E-3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140.19999999999999</v>
      </c>
      <c r="F27" s="37">
        <v>140.29999999999998</v>
      </c>
      <c r="G27" s="38">
        <v>138.79999999999995</v>
      </c>
      <c r="H27" s="38">
        <v>137.39999999999998</v>
      </c>
      <c r="I27" s="38">
        <v>135.89999999999995</v>
      </c>
      <c r="J27" s="38">
        <v>141.69999999999996</v>
      </c>
      <c r="K27" s="38">
        <v>143.20000000000002</v>
      </c>
      <c r="L27" s="38">
        <v>144.59999999999997</v>
      </c>
      <c r="M27" s="28">
        <v>141.80000000000001</v>
      </c>
      <c r="N27" s="28">
        <v>138.9</v>
      </c>
      <c r="O27" s="39">
        <v>66785000</v>
      </c>
      <c r="P27" s="40">
        <v>-1.9597768643570171E-2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2877.6</v>
      </c>
      <c r="F28" s="37">
        <v>2892.0166666666664</v>
      </c>
      <c r="G28" s="38">
        <v>2857.1333333333328</v>
      </c>
      <c r="H28" s="38">
        <v>2836.6666666666665</v>
      </c>
      <c r="I28" s="38">
        <v>2801.7833333333328</v>
      </c>
      <c r="J28" s="38">
        <v>2912.4833333333327</v>
      </c>
      <c r="K28" s="38">
        <v>2947.3666666666659</v>
      </c>
      <c r="L28" s="38">
        <v>2967.8333333333326</v>
      </c>
      <c r="M28" s="28">
        <v>2926.9</v>
      </c>
      <c r="N28" s="28">
        <v>2871.55</v>
      </c>
      <c r="O28" s="39">
        <v>6434200</v>
      </c>
      <c r="P28" s="40">
        <v>-2.5977171576493385E-2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1341.1</v>
      </c>
      <c r="F29" s="37">
        <v>1352.8</v>
      </c>
      <c r="G29" s="38">
        <v>1320.75</v>
      </c>
      <c r="H29" s="38">
        <v>1300.4000000000001</v>
      </c>
      <c r="I29" s="38">
        <v>1268.3500000000001</v>
      </c>
      <c r="J29" s="38">
        <v>1373.1499999999999</v>
      </c>
      <c r="K29" s="38">
        <v>1405.1999999999996</v>
      </c>
      <c r="L29" s="38">
        <v>1425.5499999999997</v>
      </c>
      <c r="M29" s="28">
        <v>1384.85</v>
      </c>
      <c r="N29" s="28">
        <v>1332.45</v>
      </c>
      <c r="O29" s="39">
        <v>2244939</v>
      </c>
      <c r="P29" s="40">
        <v>2.001000500250125E-2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7030.5</v>
      </c>
      <c r="F30" s="37">
        <v>7029.4666666666672</v>
      </c>
      <c r="G30" s="38">
        <v>6985.9833333333345</v>
      </c>
      <c r="H30" s="38">
        <v>6941.4666666666672</v>
      </c>
      <c r="I30" s="38">
        <v>6897.9833333333345</v>
      </c>
      <c r="J30" s="38">
        <v>7073.9833333333345</v>
      </c>
      <c r="K30" s="38">
        <v>7117.4666666666681</v>
      </c>
      <c r="L30" s="38">
        <v>7161.9833333333345</v>
      </c>
      <c r="M30" s="28">
        <v>7072.95</v>
      </c>
      <c r="N30" s="28">
        <v>6984.95</v>
      </c>
      <c r="O30" s="39">
        <v>156150</v>
      </c>
      <c r="P30" s="40">
        <v>-3.8781163434903045E-2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588.04999999999995</v>
      </c>
      <c r="F31" s="37">
        <v>587.31666666666672</v>
      </c>
      <c r="G31" s="38">
        <v>582.18333333333339</v>
      </c>
      <c r="H31" s="38">
        <v>576.31666666666672</v>
      </c>
      <c r="I31" s="38">
        <v>571.18333333333339</v>
      </c>
      <c r="J31" s="38">
        <v>593.18333333333339</v>
      </c>
      <c r="K31" s="38">
        <v>598.31666666666683</v>
      </c>
      <c r="L31" s="38">
        <v>604.18333333333339</v>
      </c>
      <c r="M31" s="28">
        <v>592.45000000000005</v>
      </c>
      <c r="N31" s="28">
        <v>581.45000000000005</v>
      </c>
      <c r="O31" s="39">
        <v>15536000</v>
      </c>
      <c r="P31" s="40">
        <v>-1.5337812143490937E-2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480.1</v>
      </c>
      <c r="F32" s="37">
        <v>483.8</v>
      </c>
      <c r="G32" s="38">
        <v>471.3</v>
      </c>
      <c r="H32" s="38">
        <v>462.5</v>
      </c>
      <c r="I32" s="38">
        <v>450</v>
      </c>
      <c r="J32" s="38">
        <v>492.6</v>
      </c>
      <c r="K32" s="38">
        <v>505.1</v>
      </c>
      <c r="L32" s="38">
        <v>513.90000000000009</v>
      </c>
      <c r="M32" s="28">
        <v>496.3</v>
      </c>
      <c r="N32" s="28">
        <v>475</v>
      </c>
      <c r="O32" s="39">
        <v>14785000</v>
      </c>
      <c r="P32" s="40">
        <v>3.2111692844677138E-2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840.25</v>
      </c>
      <c r="F33" s="37">
        <v>837.2166666666667</v>
      </c>
      <c r="G33" s="38">
        <v>830.03333333333342</v>
      </c>
      <c r="H33" s="38">
        <v>819.81666666666672</v>
      </c>
      <c r="I33" s="38">
        <v>812.63333333333344</v>
      </c>
      <c r="J33" s="38">
        <v>847.43333333333339</v>
      </c>
      <c r="K33" s="38">
        <v>854.61666666666679</v>
      </c>
      <c r="L33" s="38">
        <v>864.83333333333337</v>
      </c>
      <c r="M33" s="28">
        <v>844.4</v>
      </c>
      <c r="N33" s="28">
        <v>827</v>
      </c>
      <c r="O33" s="39">
        <v>51705600</v>
      </c>
      <c r="P33" s="40">
        <v>-2.1572278486761434E-2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3810.65</v>
      </c>
      <c r="F34" s="37">
        <v>3808.4499999999994</v>
      </c>
      <c r="G34" s="38">
        <v>3791.8999999999987</v>
      </c>
      <c r="H34" s="38">
        <v>3773.1499999999992</v>
      </c>
      <c r="I34" s="38">
        <v>3756.5999999999985</v>
      </c>
      <c r="J34" s="38">
        <v>3827.1999999999989</v>
      </c>
      <c r="K34" s="38">
        <v>3843.7499999999991</v>
      </c>
      <c r="L34" s="38">
        <v>3862.4999999999991</v>
      </c>
      <c r="M34" s="28">
        <v>3825</v>
      </c>
      <c r="N34" s="28">
        <v>3789.7</v>
      </c>
      <c r="O34" s="39">
        <v>1314000</v>
      </c>
      <c r="P34" s="40">
        <v>0.14385201305767137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1307.05</v>
      </c>
      <c r="F35" s="37">
        <v>1307.8166666666668</v>
      </c>
      <c r="G35" s="38">
        <v>1295.6333333333337</v>
      </c>
      <c r="H35" s="38">
        <v>1284.2166666666669</v>
      </c>
      <c r="I35" s="38">
        <v>1272.0333333333338</v>
      </c>
      <c r="J35" s="38">
        <v>1319.2333333333336</v>
      </c>
      <c r="K35" s="38">
        <v>1331.4166666666665</v>
      </c>
      <c r="L35" s="38">
        <v>1342.8333333333335</v>
      </c>
      <c r="M35" s="28">
        <v>1320</v>
      </c>
      <c r="N35" s="28">
        <v>1296.4000000000001</v>
      </c>
      <c r="O35" s="39">
        <v>10148500</v>
      </c>
      <c r="P35" s="40">
        <v>-7.3847971642378889E-4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5763.9</v>
      </c>
      <c r="F36" s="37">
        <v>5768.2333333333336</v>
      </c>
      <c r="G36" s="38">
        <v>5702.4666666666672</v>
      </c>
      <c r="H36" s="38">
        <v>5641.0333333333338</v>
      </c>
      <c r="I36" s="38">
        <v>5575.2666666666673</v>
      </c>
      <c r="J36" s="38">
        <v>5829.666666666667</v>
      </c>
      <c r="K36" s="38">
        <v>5895.4333333333334</v>
      </c>
      <c r="L36" s="38">
        <v>5956.8666666666668</v>
      </c>
      <c r="M36" s="28">
        <v>5834</v>
      </c>
      <c r="N36" s="28">
        <v>5706.8</v>
      </c>
      <c r="O36" s="39">
        <v>5625000</v>
      </c>
      <c r="P36" s="40">
        <v>9.0817356205852677E-3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1973.6</v>
      </c>
      <c r="F37" s="37">
        <v>1986.1499999999999</v>
      </c>
      <c r="G37" s="38">
        <v>1957.2999999999997</v>
      </c>
      <c r="H37" s="38">
        <v>1940.9999999999998</v>
      </c>
      <c r="I37" s="38">
        <v>1912.1499999999996</v>
      </c>
      <c r="J37" s="38">
        <v>2002.4499999999998</v>
      </c>
      <c r="K37" s="38">
        <v>2031.2999999999997</v>
      </c>
      <c r="L37" s="38">
        <v>2047.6</v>
      </c>
      <c r="M37" s="28">
        <v>2015</v>
      </c>
      <c r="N37" s="28">
        <v>1969.85</v>
      </c>
      <c r="O37" s="39">
        <v>1687800</v>
      </c>
      <c r="P37" s="40">
        <v>-1.124780316344464E-2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389.4</v>
      </c>
      <c r="F38" s="37">
        <v>389.71666666666664</v>
      </c>
      <c r="G38" s="38">
        <v>384.98333333333329</v>
      </c>
      <c r="H38" s="38">
        <v>380.56666666666666</v>
      </c>
      <c r="I38" s="38">
        <v>375.83333333333331</v>
      </c>
      <c r="J38" s="38">
        <v>394.13333333333327</v>
      </c>
      <c r="K38" s="38">
        <v>398.86666666666662</v>
      </c>
      <c r="L38" s="38">
        <v>403.28333333333325</v>
      </c>
      <c r="M38" s="28">
        <v>394.45</v>
      </c>
      <c r="N38" s="28">
        <v>385.3</v>
      </c>
      <c r="O38" s="39">
        <v>7041600</v>
      </c>
      <c r="P38" s="40">
        <v>-1.3892000896258123E-2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208.65</v>
      </c>
      <c r="F39" s="37">
        <v>208.38333333333333</v>
      </c>
      <c r="G39" s="38">
        <v>206.41666666666666</v>
      </c>
      <c r="H39" s="38">
        <v>204.18333333333334</v>
      </c>
      <c r="I39" s="38">
        <v>202.21666666666667</v>
      </c>
      <c r="J39" s="38">
        <v>210.61666666666665</v>
      </c>
      <c r="K39" s="38">
        <v>212.58333333333334</v>
      </c>
      <c r="L39" s="38">
        <v>214.81666666666663</v>
      </c>
      <c r="M39" s="28">
        <v>210.35</v>
      </c>
      <c r="N39" s="28">
        <v>206.15</v>
      </c>
      <c r="O39" s="39">
        <v>44451000</v>
      </c>
      <c r="P39" s="40">
        <v>-7.8743320879032588E-3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161.05000000000001</v>
      </c>
      <c r="F40" s="37">
        <v>161.04999999999998</v>
      </c>
      <c r="G40" s="38">
        <v>158.74999999999997</v>
      </c>
      <c r="H40" s="38">
        <v>156.44999999999999</v>
      </c>
      <c r="I40" s="38">
        <v>154.14999999999998</v>
      </c>
      <c r="J40" s="38">
        <v>163.34999999999997</v>
      </c>
      <c r="K40" s="38">
        <v>165.64999999999998</v>
      </c>
      <c r="L40" s="38">
        <v>167.94999999999996</v>
      </c>
      <c r="M40" s="28">
        <v>163.35</v>
      </c>
      <c r="N40" s="28">
        <v>158.75</v>
      </c>
      <c r="O40" s="39">
        <v>105709500</v>
      </c>
      <c r="P40" s="40">
        <v>2.4434491751233064E-2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1424.2</v>
      </c>
      <c r="F41" s="37">
        <v>1422.7</v>
      </c>
      <c r="G41" s="38">
        <v>1414.45</v>
      </c>
      <c r="H41" s="38">
        <v>1404.7</v>
      </c>
      <c r="I41" s="38">
        <v>1396.45</v>
      </c>
      <c r="J41" s="38">
        <v>1432.45</v>
      </c>
      <c r="K41" s="38">
        <v>1440.7</v>
      </c>
      <c r="L41" s="38">
        <v>1450.45</v>
      </c>
      <c r="M41" s="28">
        <v>1430.95</v>
      </c>
      <c r="N41" s="28">
        <v>1412.95</v>
      </c>
      <c r="O41" s="39">
        <v>3047000</v>
      </c>
      <c r="P41" s="40">
        <v>-3.4178809138334233E-3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93.35</v>
      </c>
      <c r="F42" s="37">
        <v>93.649999999999991</v>
      </c>
      <c r="G42" s="38">
        <v>92.549999999999983</v>
      </c>
      <c r="H42" s="38">
        <v>91.749999999999986</v>
      </c>
      <c r="I42" s="38">
        <v>90.649999999999977</v>
      </c>
      <c r="J42" s="38">
        <v>94.449999999999989</v>
      </c>
      <c r="K42" s="38">
        <v>95.549999999999983</v>
      </c>
      <c r="L42" s="38">
        <v>96.35</v>
      </c>
      <c r="M42" s="28">
        <v>94.75</v>
      </c>
      <c r="N42" s="28">
        <v>92.85</v>
      </c>
      <c r="O42" s="39">
        <v>113469900</v>
      </c>
      <c r="P42" s="40">
        <v>4.2881646655231562E-3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595.45000000000005</v>
      </c>
      <c r="F43" s="37">
        <v>598.83333333333337</v>
      </c>
      <c r="G43" s="38">
        <v>589.91666666666674</v>
      </c>
      <c r="H43" s="38">
        <v>584.38333333333333</v>
      </c>
      <c r="I43" s="38">
        <v>575.4666666666667</v>
      </c>
      <c r="J43" s="38">
        <v>604.36666666666679</v>
      </c>
      <c r="K43" s="38">
        <v>613.28333333333353</v>
      </c>
      <c r="L43" s="38">
        <v>618.81666666666683</v>
      </c>
      <c r="M43" s="28">
        <v>607.75</v>
      </c>
      <c r="N43" s="28">
        <v>593.29999999999995</v>
      </c>
      <c r="O43" s="39">
        <v>8145500</v>
      </c>
      <c r="P43" s="40">
        <v>-1.5685231955336967E-2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800.95</v>
      </c>
      <c r="F44" s="37">
        <v>805.55000000000007</v>
      </c>
      <c r="G44" s="38">
        <v>788.90000000000009</v>
      </c>
      <c r="H44" s="38">
        <v>776.85</v>
      </c>
      <c r="I44" s="38">
        <v>760.2</v>
      </c>
      <c r="J44" s="38">
        <v>817.60000000000014</v>
      </c>
      <c r="K44" s="38">
        <v>834.25</v>
      </c>
      <c r="L44" s="38">
        <v>846.30000000000018</v>
      </c>
      <c r="M44" s="28">
        <v>822.2</v>
      </c>
      <c r="N44" s="28">
        <v>793.5</v>
      </c>
      <c r="O44" s="39">
        <v>7621000</v>
      </c>
      <c r="P44" s="40">
        <v>1.8577920342154504E-2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759.55</v>
      </c>
      <c r="F45" s="37">
        <v>754.75</v>
      </c>
      <c r="G45" s="38">
        <v>747.75</v>
      </c>
      <c r="H45" s="38">
        <v>735.95</v>
      </c>
      <c r="I45" s="38">
        <v>728.95</v>
      </c>
      <c r="J45" s="38">
        <v>766.55</v>
      </c>
      <c r="K45" s="38">
        <v>773.55</v>
      </c>
      <c r="L45" s="38">
        <v>785.34999999999991</v>
      </c>
      <c r="M45" s="28">
        <v>761.75</v>
      </c>
      <c r="N45" s="28">
        <v>742.95</v>
      </c>
      <c r="O45" s="39">
        <v>39946550</v>
      </c>
      <c r="P45" s="40">
        <v>-1.0332329128224439E-2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76.75</v>
      </c>
      <c r="F46" s="37">
        <v>76.533333333333346</v>
      </c>
      <c r="G46" s="38">
        <v>76.016666666666694</v>
      </c>
      <c r="H46" s="38">
        <v>75.283333333333346</v>
      </c>
      <c r="I46" s="38">
        <v>74.766666666666694</v>
      </c>
      <c r="J46" s="38">
        <v>77.266666666666694</v>
      </c>
      <c r="K46" s="38">
        <v>77.783333333333346</v>
      </c>
      <c r="L46" s="38">
        <v>78.516666666666694</v>
      </c>
      <c r="M46" s="28">
        <v>77.05</v>
      </c>
      <c r="N46" s="28">
        <v>75.8</v>
      </c>
      <c r="O46" s="39">
        <v>71820000</v>
      </c>
      <c r="P46" s="40">
        <v>7.3152889539136799E-4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207.75</v>
      </c>
      <c r="F47" s="37">
        <v>211.06666666666669</v>
      </c>
      <c r="G47" s="38">
        <v>197.53333333333339</v>
      </c>
      <c r="H47" s="38">
        <v>187.31666666666669</v>
      </c>
      <c r="I47" s="38">
        <v>173.78333333333339</v>
      </c>
      <c r="J47" s="38">
        <v>221.28333333333339</v>
      </c>
      <c r="K47" s="38">
        <v>234.81666666666669</v>
      </c>
      <c r="L47" s="38">
        <v>245.03333333333339</v>
      </c>
      <c r="M47" s="28">
        <v>224.6</v>
      </c>
      <c r="N47" s="28">
        <v>200.85</v>
      </c>
      <c r="O47" s="39">
        <v>45413500</v>
      </c>
      <c r="P47" s="40">
        <v>0.19957472660996356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18215.349999999999</v>
      </c>
      <c r="F48" s="37">
        <v>18233.133333333331</v>
      </c>
      <c r="G48" s="38">
        <v>18070.466666666664</v>
      </c>
      <c r="H48" s="38">
        <v>17925.583333333332</v>
      </c>
      <c r="I48" s="38">
        <v>17762.916666666664</v>
      </c>
      <c r="J48" s="38">
        <v>18378.016666666663</v>
      </c>
      <c r="K48" s="38">
        <v>18540.683333333334</v>
      </c>
      <c r="L48" s="38">
        <v>18685.566666666662</v>
      </c>
      <c r="M48" s="28">
        <v>18395.8</v>
      </c>
      <c r="N48" s="28">
        <v>18088.25</v>
      </c>
      <c r="O48" s="39">
        <v>156450</v>
      </c>
      <c r="P48" s="40">
        <v>-3.2168264769563873E-2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353.15</v>
      </c>
      <c r="F49" s="37">
        <v>351.86666666666662</v>
      </c>
      <c r="G49" s="38">
        <v>348.33333333333326</v>
      </c>
      <c r="H49" s="38">
        <v>343.51666666666665</v>
      </c>
      <c r="I49" s="38">
        <v>339.98333333333329</v>
      </c>
      <c r="J49" s="38">
        <v>356.68333333333322</v>
      </c>
      <c r="K49" s="38">
        <v>360.21666666666664</v>
      </c>
      <c r="L49" s="38">
        <v>365.03333333333319</v>
      </c>
      <c r="M49" s="28">
        <v>355.4</v>
      </c>
      <c r="N49" s="28">
        <v>347.05</v>
      </c>
      <c r="O49" s="39">
        <v>14796000</v>
      </c>
      <c r="P49" s="40">
        <v>-3.7019681349578254E-2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4373.6499999999996</v>
      </c>
      <c r="F50" s="37">
        <v>4359.8166666666666</v>
      </c>
      <c r="G50" s="38">
        <v>4339.6833333333334</v>
      </c>
      <c r="H50" s="38">
        <v>4305.7166666666672</v>
      </c>
      <c r="I50" s="38">
        <v>4285.5833333333339</v>
      </c>
      <c r="J50" s="38">
        <v>4393.7833333333328</v>
      </c>
      <c r="K50" s="38">
        <v>4413.9166666666661</v>
      </c>
      <c r="L50" s="38">
        <v>4447.8833333333323</v>
      </c>
      <c r="M50" s="28">
        <v>4379.95</v>
      </c>
      <c r="N50" s="28">
        <v>4325.8500000000004</v>
      </c>
      <c r="O50" s="39">
        <v>1299600</v>
      </c>
      <c r="P50" s="40">
        <v>2.5730071033938436E-2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277.64999999999998</v>
      </c>
      <c r="F51" s="37">
        <v>277.23333333333335</v>
      </c>
      <c r="G51" s="38">
        <v>275.11666666666667</v>
      </c>
      <c r="H51" s="38">
        <v>272.58333333333331</v>
      </c>
      <c r="I51" s="38">
        <v>270.46666666666664</v>
      </c>
      <c r="J51" s="38">
        <v>279.76666666666671</v>
      </c>
      <c r="K51" s="38">
        <v>281.88333333333338</v>
      </c>
      <c r="L51" s="38">
        <v>284.41666666666674</v>
      </c>
      <c r="M51" s="28">
        <v>279.35000000000002</v>
      </c>
      <c r="N51" s="28">
        <v>274.7</v>
      </c>
      <c r="O51" s="39">
        <v>7360000</v>
      </c>
      <c r="P51" s="40">
        <v>-5.4054054054054057E-3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283.3</v>
      </c>
      <c r="F52" s="37">
        <v>282.8</v>
      </c>
      <c r="G52" s="38">
        <v>278.10000000000002</v>
      </c>
      <c r="H52" s="38">
        <v>272.90000000000003</v>
      </c>
      <c r="I52" s="38">
        <v>268.20000000000005</v>
      </c>
      <c r="J52" s="38">
        <v>288</v>
      </c>
      <c r="K52" s="38">
        <v>292.69999999999993</v>
      </c>
      <c r="L52" s="38">
        <v>297.89999999999998</v>
      </c>
      <c r="M52" s="28">
        <v>287.5</v>
      </c>
      <c r="N52" s="28">
        <v>277.60000000000002</v>
      </c>
      <c r="O52" s="39">
        <v>42614100</v>
      </c>
      <c r="P52" s="40">
        <v>-4.8549810844892814E-3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533.75</v>
      </c>
      <c r="F53" s="37">
        <v>529.68333333333328</v>
      </c>
      <c r="G53" s="38">
        <v>523.86666666666656</v>
      </c>
      <c r="H53" s="38">
        <v>513.98333333333323</v>
      </c>
      <c r="I53" s="38">
        <v>508.16666666666652</v>
      </c>
      <c r="J53" s="38">
        <v>539.56666666666661</v>
      </c>
      <c r="K53" s="38">
        <v>545.38333333333344</v>
      </c>
      <c r="L53" s="38">
        <v>555.26666666666665</v>
      </c>
      <c r="M53" s="28">
        <v>535.5</v>
      </c>
      <c r="N53" s="28">
        <v>519.79999999999995</v>
      </c>
      <c r="O53" s="39">
        <v>3399825</v>
      </c>
      <c r="P53" s="40">
        <v>4.6204620462046202E-2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275.89999999999998</v>
      </c>
      <c r="F54" s="37">
        <v>276.90000000000003</v>
      </c>
      <c r="G54" s="38">
        <v>273.45000000000005</v>
      </c>
      <c r="H54" s="38">
        <v>271</v>
      </c>
      <c r="I54" s="38">
        <v>267.55</v>
      </c>
      <c r="J54" s="38">
        <v>279.35000000000008</v>
      </c>
      <c r="K54" s="38">
        <v>282.8</v>
      </c>
      <c r="L54" s="38">
        <v>285.25000000000011</v>
      </c>
      <c r="M54" s="28">
        <v>280.35000000000002</v>
      </c>
      <c r="N54" s="28">
        <v>274.45</v>
      </c>
      <c r="O54" s="39">
        <v>5017500</v>
      </c>
      <c r="P54" s="40">
        <v>3.62453531598513E-2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766</v>
      </c>
      <c r="F55" s="37">
        <v>763.38333333333321</v>
      </c>
      <c r="G55" s="38">
        <v>758.9166666666664</v>
      </c>
      <c r="H55" s="38">
        <v>751.83333333333314</v>
      </c>
      <c r="I55" s="38">
        <v>747.36666666666633</v>
      </c>
      <c r="J55" s="38">
        <v>770.46666666666647</v>
      </c>
      <c r="K55" s="38">
        <v>774.93333333333317</v>
      </c>
      <c r="L55" s="38">
        <v>782.01666666666654</v>
      </c>
      <c r="M55" s="28">
        <v>767.85</v>
      </c>
      <c r="N55" s="28">
        <v>756.3</v>
      </c>
      <c r="O55" s="39">
        <v>9977500</v>
      </c>
      <c r="P55" s="40">
        <v>-2.2891418778308237E-2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878.35</v>
      </c>
      <c r="F56" s="37">
        <v>881.2833333333333</v>
      </c>
      <c r="G56" s="38">
        <v>871.56666666666661</v>
      </c>
      <c r="H56" s="38">
        <v>864.7833333333333</v>
      </c>
      <c r="I56" s="38">
        <v>855.06666666666661</v>
      </c>
      <c r="J56" s="38">
        <v>888.06666666666661</v>
      </c>
      <c r="K56" s="38">
        <v>897.7833333333333</v>
      </c>
      <c r="L56" s="38">
        <v>904.56666666666661</v>
      </c>
      <c r="M56" s="28">
        <v>891</v>
      </c>
      <c r="N56" s="28">
        <v>874.5</v>
      </c>
      <c r="O56" s="39">
        <v>15709200</v>
      </c>
      <c r="P56" s="40">
        <v>7.5037518759379692E-3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222.8</v>
      </c>
      <c r="F57" s="37">
        <v>223.6</v>
      </c>
      <c r="G57" s="38">
        <v>220.64999999999998</v>
      </c>
      <c r="H57" s="38">
        <v>218.49999999999997</v>
      </c>
      <c r="I57" s="38">
        <v>215.54999999999995</v>
      </c>
      <c r="J57" s="38">
        <v>225.75</v>
      </c>
      <c r="K57" s="38">
        <v>228.7</v>
      </c>
      <c r="L57" s="38">
        <v>230.85000000000002</v>
      </c>
      <c r="M57" s="28">
        <v>226.55</v>
      </c>
      <c r="N57" s="28">
        <v>221.45</v>
      </c>
      <c r="O57" s="39">
        <v>37384200</v>
      </c>
      <c r="P57" s="40">
        <v>-2.251262903580057E-2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3910.6</v>
      </c>
      <c r="F58" s="37">
        <v>3918.9333333333329</v>
      </c>
      <c r="G58" s="38">
        <v>3881.1666666666661</v>
      </c>
      <c r="H58" s="38">
        <v>3851.7333333333331</v>
      </c>
      <c r="I58" s="38">
        <v>3813.9666666666662</v>
      </c>
      <c r="J58" s="38">
        <v>3948.3666666666659</v>
      </c>
      <c r="K58" s="38">
        <v>3986.1333333333332</v>
      </c>
      <c r="L58" s="38">
        <v>4015.5666666666657</v>
      </c>
      <c r="M58" s="28">
        <v>3956.7</v>
      </c>
      <c r="N58" s="28">
        <v>3889.5</v>
      </c>
      <c r="O58" s="39">
        <v>810450</v>
      </c>
      <c r="P58" s="40">
        <v>-1.1344922232387923E-2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1495.75</v>
      </c>
      <c r="F59" s="37">
        <v>1498.3499999999997</v>
      </c>
      <c r="G59" s="38">
        <v>1488.7499999999993</v>
      </c>
      <c r="H59" s="38">
        <v>1481.7499999999995</v>
      </c>
      <c r="I59" s="38">
        <v>1472.1499999999992</v>
      </c>
      <c r="J59" s="38">
        <v>1505.3499999999995</v>
      </c>
      <c r="K59" s="38">
        <v>1514.9499999999998</v>
      </c>
      <c r="L59" s="38">
        <v>1521.9499999999996</v>
      </c>
      <c r="M59" s="28">
        <v>1507.95</v>
      </c>
      <c r="N59" s="28">
        <v>1491.35</v>
      </c>
      <c r="O59" s="39">
        <v>1835050</v>
      </c>
      <c r="P59" s="40">
        <v>2.2027290448343079E-2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596.5</v>
      </c>
      <c r="F60" s="37">
        <v>595.1</v>
      </c>
      <c r="G60" s="38">
        <v>591.95000000000005</v>
      </c>
      <c r="H60" s="38">
        <v>587.4</v>
      </c>
      <c r="I60" s="38">
        <v>584.25</v>
      </c>
      <c r="J60" s="38">
        <v>599.65000000000009</v>
      </c>
      <c r="K60" s="38">
        <v>602.79999999999995</v>
      </c>
      <c r="L60" s="38">
        <v>607.35000000000014</v>
      </c>
      <c r="M60" s="28">
        <v>598.25</v>
      </c>
      <c r="N60" s="28">
        <v>590.54999999999995</v>
      </c>
      <c r="O60" s="39">
        <v>9277000</v>
      </c>
      <c r="P60" s="40">
        <v>-1.8291370776845276E-3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863.9</v>
      </c>
      <c r="F61" s="37">
        <v>866.48333333333323</v>
      </c>
      <c r="G61" s="38">
        <v>858.86666666666645</v>
      </c>
      <c r="H61" s="38">
        <v>853.83333333333326</v>
      </c>
      <c r="I61" s="38">
        <v>846.21666666666647</v>
      </c>
      <c r="J61" s="38">
        <v>871.51666666666642</v>
      </c>
      <c r="K61" s="38">
        <v>879.13333333333321</v>
      </c>
      <c r="L61" s="38">
        <v>884.1666666666664</v>
      </c>
      <c r="M61" s="28">
        <v>874.1</v>
      </c>
      <c r="N61" s="28">
        <v>861.45</v>
      </c>
      <c r="O61" s="39">
        <v>1788500</v>
      </c>
      <c r="P61" s="40">
        <v>1.5904572564612324E-2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288.39999999999998</v>
      </c>
      <c r="F62" s="37">
        <v>289</v>
      </c>
      <c r="G62" s="38">
        <v>286.85000000000002</v>
      </c>
      <c r="H62" s="38">
        <v>285.3</v>
      </c>
      <c r="I62" s="38">
        <v>283.15000000000003</v>
      </c>
      <c r="J62" s="38">
        <v>290.55</v>
      </c>
      <c r="K62" s="38">
        <v>292.7</v>
      </c>
      <c r="L62" s="38">
        <v>294.25</v>
      </c>
      <c r="M62" s="28">
        <v>291.14999999999998</v>
      </c>
      <c r="N62" s="28">
        <v>287.45</v>
      </c>
      <c r="O62" s="39">
        <v>6418500</v>
      </c>
      <c r="P62" s="40">
        <v>-1.970217640320733E-2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131.15</v>
      </c>
      <c r="F63" s="37">
        <v>131.29999999999998</v>
      </c>
      <c r="G63" s="38">
        <v>129.44999999999996</v>
      </c>
      <c r="H63" s="38">
        <v>127.74999999999997</v>
      </c>
      <c r="I63" s="38">
        <v>125.89999999999995</v>
      </c>
      <c r="J63" s="38">
        <v>132.99999999999997</v>
      </c>
      <c r="K63" s="38">
        <v>134.85</v>
      </c>
      <c r="L63" s="38">
        <v>136.54999999999998</v>
      </c>
      <c r="M63" s="28">
        <v>133.15</v>
      </c>
      <c r="N63" s="28">
        <v>129.6</v>
      </c>
      <c r="O63" s="39">
        <v>15000000</v>
      </c>
      <c r="P63" s="40">
        <v>1.1122345803842264E-2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1672.5</v>
      </c>
      <c r="F64" s="37">
        <v>1673.9333333333334</v>
      </c>
      <c r="G64" s="38">
        <v>1659.3166666666668</v>
      </c>
      <c r="H64" s="38">
        <v>1646.1333333333334</v>
      </c>
      <c r="I64" s="38">
        <v>1631.5166666666669</v>
      </c>
      <c r="J64" s="38">
        <v>1687.1166666666668</v>
      </c>
      <c r="K64" s="38">
        <v>1701.7333333333336</v>
      </c>
      <c r="L64" s="38">
        <v>1714.9166666666667</v>
      </c>
      <c r="M64" s="28">
        <v>1688.55</v>
      </c>
      <c r="N64" s="28">
        <v>1660.75</v>
      </c>
      <c r="O64" s="39">
        <v>3870000</v>
      </c>
      <c r="P64" s="40">
        <v>3.5978156119498873E-2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537.79999999999995</v>
      </c>
      <c r="F65" s="37">
        <v>537.2833333333333</v>
      </c>
      <c r="G65" s="38">
        <v>534.51666666666665</v>
      </c>
      <c r="H65" s="38">
        <v>531.23333333333335</v>
      </c>
      <c r="I65" s="38">
        <v>528.4666666666667</v>
      </c>
      <c r="J65" s="38">
        <v>540.56666666666661</v>
      </c>
      <c r="K65" s="38">
        <v>543.33333333333326</v>
      </c>
      <c r="L65" s="38">
        <v>546.61666666666656</v>
      </c>
      <c r="M65" s="28">
        <v>540.04999999999995</v>
      </c>
      <c r="N65" s="28">
        <v>534</v>
      </c>
      <c r="O65" s="39">
        <v>10961250</v>
      </c>
      <c r="P65" s="40">
        <v>9.1313776966099765E-4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1818.25</v>
      </c>
      <c r="F66" s="37">
        <v>1819.5833333333333</v>
      </c>
      <c r="G66" s="38">
        <v>1806.8166666666666</v>
      </c>
      <c r="H66" s="38">
        <v>1795.3833333333334</v>
      </c>
      <c r="I66" s="38">
        <v>1782.6166666666668</v>
      </c>
      <c r="J66" s="38">
        <v>1831.0166666666664</v>
      </c>
      <c r="K66" s="38">
        <v>1843.7833333333333</v>
      </c>
      <c r="L66" s="38">
        <v>1855.2166666666662</v>
      </c>
      <c r="M66" s="28">
        <v>1832.35</v>
      </c>
      <c r="N66" s="28">
        <v>1808.15</v>
      </c>
      <c r="O66" s="39">
        <v>1963000</v>
      </c>
      <c r="P66" s="40">
        <v>-8.8361524867457721E-3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1813.7</v>
      </c>
      <c r="F67" s="37">
        <v>1821.8500000000001</v>
      </c>
      <c r="G67" s="38">
        <v>1800.9000000000003</v>
      </c>
      <c r="H67" s="38">
        <v>1788.1000000000001</v>
      </c>
      <c r="I67" s="38">
        <v>1767.1500000000003</v>
      </c>
      <c r="J67" s="38">
        <v>1834.6500000000003</v>
      </c>
      <c r="K67" s="38">
        <v>1855.6000000000001</v>
      </c>
      <c r="L67" s="38">
        <v>1868.4000000000003</v>
      </c>
      <c r="M67" s="28">
        <v>1842.8</v>
      </c>
      <c r="N67" s="28">
        <v>1809.05</v>
      </c>
      <c r="O67" s="39">
        <v>1818750</v>
      </c>
      <c r="P67" s="40">
        <v>2.3422430421603749E-3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199.6</v>
      </c>
      <c r="F68" s="37">
        <v>198.65</v>
      </c>
      <c r="G68" s="38">
        <v>195.3</v>
      </c>
      <c r="H68" s="38">
        <v>191</v>
      </c>
      <c r="I68" s="38">
        <v>187.65</v>
      </c>
      <c r="J68" s="38">
        <v>202.95000000000002</v>
      </c>
      <c r="K68" s="38">
        <v>206.29999999999998</v>
      </c>
      <c r="L68" s="38">
        <v>210.60000000000002</v>
      </c>
      <c r="M68" s="28">
        <v>202</v>
      </c>
      <c r="N68" s="28">
        <v>194.35</v>
      </c>
      <c r="O68" s="39">
        <v>16248400</v>
      </c>
      <c r="P68" s="40">
        <v>1.2563252486477055E-2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2806.9</v>
      </c>
      <c r="F69" s="37">
        <v>2818.9833333333336</v>
      </c>
      <c r="G69" s="38">
        <v>2788.5166666666673</v>
      </c>
      <c r="H69" s="38">
        <v>2770.1333333333337</v>
      </c>
      <c r="I69" s="38">
        <v>2739.6666666666674</v>
      </c>
      <c r="J69" s="38">
        <v>2837.3666666666672</v>
      </c>
      <c r="K69" s="38">
        <v>2867.8333333333335</v>
      </c>
      <c r="L69" s="38">
        <v>2886.2166666666672</v>
      </c>
      <c r="M69" s="28">
        <v>2849.45</v>
      </c>
      <c r="N69" s="28">
        <v>2800.6</v>
      </c>
      <c r="O69" s="39">
        <v>3057000</v>
      </c>
      <c r="P69" s="40">
        <v>-4.9313998339924805E-3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2895.5</v>
      </c>
      <c r="F70" s="37">
        <v>2886.8333333333335</v>
      </c>
      <c r="G70" s="38">
        <v>2859.666666666667</v>
      </c>
      <c r="H70" s="38">
        <v>2823.8333333333335</v>
      </c>
      <c r="I70" s="38">
        <v>2796.666666666667</v>
      </c>
      <c r="J70" s="38">
        <v>2922.666666666667</v>
      </c>
      <c r="K70" s="38">
        <v>2949.8333333333339</v>
      </c>
      <c r="L70" s="38">
        <v>2985.666666666667</v>
      </c>
      <c r="M70" s="28">
        <v>2914</v>
      </c>
      <c r="N70" s="28">
        <v>2851</v>
      </c>
      <c r="O70" s="39">
        <v>713375</v>
      </c>
      <c r="P70" s="40">
        <v>-5.9223131858561224E-3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376.5</v>
      </c>
      <c r="F71" s="37">
        <v>373.9666666666667</v>
      </c>
      <c r="G71" s="38">
        <v>368.53333333333342</v>
      </c>
      <c r="H71" s="38">
        <v>360.56666666666672</v>
      </c>
      <c r="I71" s="38">
        <v>355.13333333333344</v>
      </c>
      <c r="J71" s="38">
        <v>381.93333333333339</v>
      </c>
      <c r="K71" s="38">
        <v>387.36666666666667</v>
      </c>
      <c r="L71" s="38">
        <v>395.33333333333337</v>
      </c>
      <c r="M71" s="28">
        <v>379.4</v>
      </c>
      <c r="N71" s="28">
        <v>366</v>
      </c>
      <c r="O71" s="39">
        <v>43617750</v>
      </c>
      <c r="P71" s="40">
        <v>-3.4443713930893419E-2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4454.3</v>
      </c>
      <c r="F72" s="37">
        <v>4456.55</v>
      </c>
      <c r="G72" s="38">
        <v>4414.8</v>
      </c>
      <c r="H72" s="38">
        <v>4375.3</v>
      </c>
      <c r="I72" s="38">
        <v>4333.55</v>
      </c>
      <c r="J72" s="38">
        <v>4496.05</v>
      </c>
      <c r="K72" s="38">
        <v>4537.8</v>
      </c>
      <c r="L72" s="38">
        <v>4577.3</v>
      </c>
      <c r="M72" s="28">
        <v>4498.3</v>
      </c>
      <c r="N72" s="28">
        <v>4417.05</v>
      </c>
      <c r="O72" s="39">
        <v>2252000</v>
      </c>
      <c r="P72" s="40">
        <v>8.3213083213083211E-2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2991.55</v>
      </c>
      <c r="F73" s="37">
        <v>3003.2666666666664</v>
      </c>
      <c r="G73" s="38">
        <v>2946.0333333333328</v>
      </c>
      <c r="H73" s="38">
        <v>2900.5166666666664</v>
      </c>
      <c r="I73" s="38">
        <v>2843.2833333333328</v>
      </c>
      <c r="J73" s="38">
        <v>3048.7833333333328</v>
      </c>
      <c r="K73" s="38">
        <v>3106.0166666666664</v>
      </c>
      <c r="L73" s="38">
        <v>3151.5333333333328</v>
      </c>
      <c r="M73" s="28">
        <v>3060.5</v>
      </c>
      <c r="N73" s="28">
        <v>2957.75</v>
      </c>
      <c r="O73" s="39">
        <v>3080700</v>
      </c>
      <c r="P73" s="40">
        <v>1.9103855505383814E-2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1910.7</v>
      </c>
      <c r="F74" s="37">
        <v>1911.8999999999999</v>
      </c>
      <c r="G74" s="38">
        <v>1892.2999999999997</v>
      </c>
      <c r="H74" s="38">
        <v>1873.8999999999999</v>
      </c>
      <c r="I74" s="38">
        <v>1854.2999999999997</v>
      </c>
      <c r="J74" s="38">
        <v>1930.2999999999997</v>
      </c>
      <c r="K74" s="38">
        <v>1949.8999999999996</v>
      </c>
      <c r="L74" s="38">
        <v>1968.2999999999997</v>
      </c>
      <c r="M74" s="28">
        <v>1931.5</v>
      </c>
      <c r="N74" s="28">
        <v>1893.5</v>
      </c>
      <c r="O74" s="39">
        <v>1622775</v>
      </c>
      <c r="P74" s="40">
        <v>-4.8903878583473866E-3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179.25</v>
      </c>
      <c r="F75" s="37">
        <v>179.03333333333333</v>
      </c>
      <c r="G75" s="38">
        <v>178.11666666666667</v>
      </c>
      <c r="H75" s="38">
        <v>176.98333333333335</v>
      </c>
      <c r="I75" s="38">
        <v>176.06666666666669</v>
      </c>
      <c r="J75" s="38">
        <v>180.16666666666666</v>
      </c>
      <c r="K75" s="38">
        <v>181.08333333333334</v>
      </c>
      <c r="L75" s="38">
        <v>182.21666666666664</v>
      </c>
      <c r="M75" s="28">
        <v>179.95</v>
      </c>
      <c r="N75" s="28">
        <v>177.9</v>
      </c>
      <c r="O75" s="39">
        <v>18511200</v>
      </c>
      <c r="P75" s="40">
        <v>-1.4564967420467612E-2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128.80000000000001</v>
      </c>
      <c r="F76" s="37">
        <v>128.65</v>
      </c>
      <c r="G76" s="38">
        <v>128.15</v>
      </c>
      <c r="H76" s="38">
        <v>127.5</v>
      </c>
      <c r="I76" s="38">
        <v>127</v>
      </c>
      <c r="J76" s="38">
        <v>129.30000000000001</v>
      </c>
      <c r="K76" s="38">
        <v>129.80000000000001</v>
      </c>
      <c r="L76" s="38">
        <v>130.45000000000002</v>
      </c>
      <c r="M76" s="28">
        <v>129.15</v>
      </c>
      <c r="N76" s="28">
        <v>128</v>
      </c>
      <c r="O76" s="39">
        <v>63170000</v>
      </c>
      <c r="P76" s="40">
        <v>-3.5491758025080842E-3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112.85</v>
      </c>
      <c r="F77" s="37">
        <v>113.31666666666666</v>
      </c>
      <c r="G77" s="38">
        <v>112.13333333333333</v>
      </c>
      <c r="H77" s="38">
        <v>111.41666666666666</v>
      </c>
      <c r="I77" s="38">
        <v>110.23333333333332</v>
      </c>
      <c r="J77" s="38">
        <v>114.03333333333333</v>
      </c>
      <c r="K77" s="38">
        <v>115.21666666666667</v>
      </c>
      <c r="L77" s="38">
        <v>115.93333333333334</v>
      </c>
      <c r="M77" s="28">
        <v>114.5</v>
      </c>
      <c r="N77" s="28">
        <v>112.6</v>
      </c>
      <c r="O77" s="39">
        <v>14086800</v>
      </c>
      <c r="P77" s="40">
        <v>-7.6923076923076927E-3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110.65</v>
      </c>
      <c r="F78" s="37">
        <v>110.75</v>
      </c>
      <c r="G78" s="38">
        <v>109.5</v>
      </c>
      <c r="H78" s="38">
        <v>108.35</v>
      </c>
      <c r="I78" s="38">
        <v>107.1</v>
      </c>
      <c r="J78" s="38">
        <v>111.9</v>
      </c>
      <c r="K78" s="38">
        <v>113.15</v>
      </c>
      <c r="L78" s="38">
        <v>114.30000000000001</v>
      </c>
      <c r="M78" s="28">
        <v>112</v>
      </c>
      <c r="N78" s="28">
        <v>109.6</v>
      </c>
      <c r="O78" s="39">
        <v>66978000</v>
      </c>
      <c r="P78" s="40">
        <v>1.8505635174620842E-2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442</v>
      </c>
      <c r="F79" s="37">
        <v>440.15000000000003</v>
      </c>
      <c r="G79" s="38">
        <v>436.85000000000008</v>
      </c>
      <c r="H79" s="38">
        <v>431.70000000000005</v>
      </c>
      <c r="I79" s="38">
        <v>428.40000000000009</v>
      </c>
      <c r="J79" s="38">
        <v>445.30000000000007</v>
      </c>
      <c r="K79" s="38">
        <v>448.6</v>
      </c>
      <c r="L79" s="38">
        <v>453.75000000000006</v>
      </c>
      <c r="M79" s="28">
        <v>443.45</v>
      </c>
      <c r="N79" s="28">
        <v>435</v>
      </c>
      <c r="O79" s="39">
        <v>4873450</v>
      </c>
      <c r="P79" s="40">
        <v>-4.7379330766952913E-3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42.95</v>
      </c>
      <c r="F80" s="37">
        <v>42.666666666666664</v>
      </c>
      <c r="G80" s="38">
        <v>42.233333333333327</v>
      </c>
      <c r="H80" s="38">
        <v>41.516666666666666</v>
      </c>
      <c r="I80" s="38">
        <v>41.083333333333329</v>
      </c>
      <c r="J80" s="38">
        <v>43.383333333333326</v>
      </c>
      <c r="K80" s="38">
        <v>43.816666666666663</v>
      </c>
      <c r="L80" s="38">
        <v>44.533333333333324</v>
      </c>
      <c r="M80" s="28">
        <v>43.1</v>
      </c>
      <c r="N80" s="28">
        <v>41.95</v>
      </c>
      <c r="O80" s="39">
        <v>141390000</v>
      </c>
      <c r="P80" s="40">
        <v>4.3333886767391666E-2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529.5</v>
      </c>
      <c r="F81" s="37">
        <v>528.35</v>
      </c>
      <c r="G81" s="38">
        <v>522.5</v>
      </c>
      <c r="H81" s="38">
        <v>515.5</v>
      </c>
      <c r="I81" s="38">
        <v>509.65</v>
      </c>
      <c r="J81" s="38">
        <v>535.35</v>
      </c>
      <c r="K81" s="38">
        <v>541.20000000000016</v>
      </c>
      <c r="L81" s="38">
        <v>548.20000000000005</v>
      </c>
      <c r="M81" s="28">
        <v>534.20000000000005</v>
      </c>
      <c r="N81" s="28">
        <v>521.35</v>
      </c>
      <c r="O81" s="39">
        <v>8240700</v>
      </c>
      <c r="P81" s="40">
        <v>-1.2309130570271113E-2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952.3</v>
      </c>
      <c r="F82" s="37">
        <v>946.85</v>
      </c>
      <c r="G82" s="38">
        <v>934.75</v>
      </c>
      <c r="H82" s="38">
        <v>917.19999999999993</v>
      </c>
      <c r="I82" s="38">
        <v>905.09999999999991</v>
      </c>
      <c r="J82" s="38">
        <v>964.40000000000009</v>
      </c>
      <c r="K82" s="38">
        <v>976.50000000000023</v>
      </c>
      <c r="L82" s="38">
        <v>994.05000000000018</v>
      </c>
      <c r="M82" s="28">
        <v>958.95</v>
      </c>
      <c r="N82" s="28">
        <v>929.3</v>
      </c>
      <c r="O82" s="39">
        <v>5605000</v>
      </c>
      <c r="P82" s="40">
        <v>4.4929157345264731E-2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1127.8499999999999</v>
      </c>
      <c r="F83" s="37">
        <v>1124.0333333333335</v>
      </c>
      <c r="G83" s="38">
        <v>1111.866666666667</v>
      </c>
      <c r="H83" s="38">
        <v>1095.8833333333334</v>
      </c>
      <c r="I83" s="38">
        <v>1083.7166666666669</v>
      </c>
      <c r="J83" s="38">
        <v>1140.0166666666671</v>
      </c>
      <c r="K83" s="38">
        <v>1152.1833333333336</v>
      </c>
      <c r="L83" s="38">
        <v>1168.1666666666672</v>
      </c>
      <c r="M83" s="28">
        <v>1136.2</v>
      </c>
      <c r="N83" s="28">
        <v>1108.05</v>
      </c>
      <c r="O83" s="39">
        <v>4354975</v>
      </c>
      <c r="P83" s="40">
        <v>5.5937193326790974E-3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286.89999999999998</v>
      </c>
      <c r="F84" s="37">
        <v>286.84999999999997</v>
      </c>
      <c r="G84" s="38">
        <v>284.04999999999995</v>
      </c>
      <c r="H84" s="38">
        <v>281.2</v>
      </c>
      <c r="I84" s="38">
        <v>278.39999999999998</v>
      </c>
      <c r="J84" s="38">
        <v>289.69999999999993</v>
      </c>
      <c r="K84" s="38">
        <v>292.5</v>
      </c>
      <c r="L84" s="38">
        <v>295.34999999999991</v>
      </c>
      <c r="M84" s="28">
        <v>289.64999999999998</v>
      </c>
      <c r="N84" s="28">
        <v>284</v>
      </c>
      <c r="O84" s="39">
        <v>6170000</v>
      </c>
      <c r="P84" s="40">
        <v>-1.9701302828090246E-2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1590.75</v>
      </c>
      <c r="F85" s="37">
        <v>1583.6000000000001</v>
      </c>
      <c r="G85" s="38">
        <v>1570.8000000000002</v>
      </c>
      <c r="H85" s="38">
        <v>1550.8500000000001</v>
      </c>
      <c r="I85" s="38">
        <v>1538.0500000000002</v>
      </c>
      <c r="J85" s="38">
        <v>1603.5500000000002</v>
      </c>
      <c r="K85" s="38">
        <v>1616.35</v>
      </c>
      <c r="L85" s="38">
        <v>1636.3000000000002</v>
      </c>
      <c r="M85" s="28">
        <v>1596.4</v>
      </c>
      <c r="N85" s="28">
        <v>1563.65</v>
      </c>
      <c r="O85" s="39">
        <v>11029025</v>
      </c>
      <c r="P85" s="40">
        <v>-5.141608466515275E-3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503.4</v>
      </c>
      <c r="F86" s="37">
        <v>504.18333333333334</v>
      </c>
      <c r="G86" s="38">
        <v>499.41666666666669</v>
      </c>
      <c r="H86" s="38">
        <v>495.43333333333334</v>
      </c>
      <c r="I86" s="38">
        <v>490.66666666666669</v>
      </c>
      <c r="J86" s="38">
        <v>508.16666666666669</v>
      </c>
      <c r="K86" s="38">
        <v>512.93333333333339</v>
      </c>
      <c r="L86" s="38">
        <v>516.91666666666674</v>
      </c>
      <c r="M86" s="28">
        <v>508.95</v>
      </c>
      <c r="N86" s="28">
        <v>500.2</v>
      </c>
      <c r="O86" s="39">
        <v>4300000</v>
      </c>
      <c r="P86" s="40">
        <v>-5.364511691884457E-2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2790.55</v>
      </c>
      <c r="F87" s="37">
        <v>2800.7166666666667</v>
      </c>
      <c r="G87" s="38">
        <v>2755.9333333333334</v>
      </c>
      <c r="H87" s="38">
        <v>2721.3166666666666</v>
      </c>
      <c r="I87" s="38">
        <v>2676.5333333333333</v>
      </c>
      <c r="J87" s="38">
        <v>2835.3333333333335</v>
      </c>
      <c r="K87" s="38">
        <v>2880.1166666666672</v>
      </c>
      <c r="L87" s="38">
        <v>2914.7333333333336</v>
      </c>
      <c r="M87" s="28">
        <v>2845.5</v>
      </c>
      <c r="N87" s="28">
        <v>2766.1</v>
      </c>
      <c r="O87" s="39">
        <v>3284100</v>
      </c>
      <c r="P87" s="40">
        <v>2.356241234221599E-2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1196.9000000000001</v>
      </c>
      <c r="F88" s="37">
        <v>1194.3333333333333</v>
      </c>
      <c r="G88" s="38">
        <v>1188.9166666666665</v>
      </c>
      <c r="H88" s="38">
        <v>1180.9333333333332</v>
      </c>
      <c r="I88" s="38">
        <v>1175.5166666666664</v>
      </c>
      <c r="J88" s="38">
        <v>1202.3166666666666</v>
      </c>
      <c r="K88" s="38">
        <v>1207.7333333333331</v>
      </c>
      <c r="L88" s="38">
        <v>1215.7166666666667</v>
      </c>
      <c r="M88" s="28">
        <v>1199.75</v>
      </c>
      <c r="N88" s="28">
        <v>1186.3499999999999</v>
      </c>
      <c r="O88" s="39">
        <v>4968500</v>
      </c>
      <c r="P88" s="40">
        <v>-3.1099518459069019E-3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1111.45</v>
      </c>
      <c r="F89" s="37">
        <v>1104.95</v>
      </c>
      <c r="G89" s="38">
        <v>1089</v>
      </c>
      <c r="H89" s="38">
        <v>1066.55</v>
      </c>
      <c r="I89" s="38">
        <v>1050.5999999999999</v>
      </c>
      <c r="J89" s="38">
        <v>1127.4000000000001</v>
      </c>
      <c r="K89" s="38">
        <v>1143.3500000000004</v>
      </c>
      <c r="L89" s="38">
        <v>1165.8000000000002</v>
      </c>
      <c r="M89" s="28">
        <v>1120.9000000000001</v>
      </c>
      <c r="N89" s="28">
        <v>1082.5</v>
      </c>
      <c r="O89" s="39">
        <v>12131700</v>
      </c>
      <c r="P89" s="40">
        <v>-2.7045689952813904E-3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2578.1999999999998</v>
      </c>
      <c r="F90" s="37">
        <v>2564.6666666666665</v>
      </c>
      <c r="G90" s="38">
        <v>2540.5333333333328</v>
      </c>
      <c r="H90" s="38">
        <v>2502.8666666666663</v>
      </c>
      <c r="I90" s="38">
        <v>2478.7333333333327</v>
      </c>
      <c r="J90" s="38">
        <v>2602.333333333333</v>
      </c>
      <c r="K90" s="38">
        <v>2626.4666666666672</v>
      </c>
      <c r="L90" s="38">
        <v>2664.1333333333332</v>
      </c>
      <c r="M90" s="28">
        <v>2588.8000000000002</v>
      </c>
      <c r="N90" s="28">
        <v>2527</v>
      </c>
      <c r="O90" s="39">
        <v>23699400</v>
      </c>
      <c r="P90" s="40">
        <v>2.2270533276395305E-2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1689.35</v>
      </c>
      <c r="F91" s="37">
        <v>1698.0666666666666</v>
      </c>
      <c r="G91" s="38">
        <v>1670.6333333333332</v>
      </c>
      <c r="H91" s="38">
        <v>1651.9166666666665</v>
      </c>
      <c r="I91" s="38">
        <v>1624.4833333333331</v>
      </c>
      <c r="J91" s="38">
        <v>1716.7833333333333</v>
      </c>
      <c r="K91" s="38">
        <v>1744.2166666666667</v>
      </c>
      <c r="L91" s="38">
        <v>1762.9333333333334</v>
      </c>
      <c r="M91" s="28">
        <v>1725.5</v>
      </c>
      <c r="N91" s="28">
        <v>1679.35</v>
      </c>
      <c r="O91" s="39">
        <v>3460500</v>
      </c>
      <c r="P91" s="40">
        <v>6.6870144284128741E-2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1577.15</v>
      </c>
      <c r="F92" s="37">
        <v>1569.4333333333334</v>
      </c>
      <c r="G92" s="38">
        <v>1555.8666666666668</v>
      </c>
      <c r="H92" s="38">
        <v>1534.5833333333335</v>
      </c>
      <c r="I92" s="38">
        <v>1521.0166666666669</v>
      </c>
      <c r="J92" s="38">
        <v>1590.7166666666667</v>
      </c>
      <c r="K92" s="38">
        <v>1604.2833333333333</v>
      </c>
      <c r="L92" s="38">
        <v>1625.5666666666666</v>
      </c>
      <c r="M92" s="28">
        <v>1583</v>
      </c>
      <c r="N92" s="28">
        <v>1548.15</v>
      </c>
      <c r="O92" s="39">
        <v>74031650</v>
      </c>
      <c r="P92" s="40">
        <v>1.0055304172951232E-2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474</v>
      </c>
      <c r="F93" s="37">
        <v>473.05</v>
      </c>
      <c r="G93" s="38">
        <v>466.20000000000005</v>
      </c>
      <c r="H93" s="38">
        <v>458.40000000000003</v>
      </c>
      <c r="I93" s="38">
        <v>451.55000000000007</v>
      </c>
      <c r="J93" s="38">
        <v>480.85</v>
      </c>
      <c r="K93" s="38">
        <v>487.70000000000005</v>
      </c>
      <c r="L93" s="38">
        <v>495.5</v>
      </c>
      <c r="M93" s="28">
        <v>479.9</v>
      </c>
      <c r="N93" s="28">
        <v>465.25</v>
      </c>
      <c r="O93" s="39">
        <v>24888600</v>
      </c>
      <c r="P93" s="40">
        <v>6.7633710064963961E-3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2368.5</v>
      </c>
      <c r="F94" s="37">
        <v>2364.75</v>
      </c>
      <c r="G94" s="38">
        <v>2345.5</v>
      </c>
      <c r="H94" s="38">
        <v>2322.5</v>
      </c>
      <c r="I94" s="38">
        <v>2303.25</v>
      </c>
      <c r="J94" s="38">
        <v>2387.75</v>
      </c>
      <c r="K94" s="38">
        <v>2407</v>
      </c>
      <c r="L94" s="38">
        <v>2430</v>
      </c>
      <c r="M94" s="28">
        <v>2384</v>
      </c>
      <c r="N94" s="28">
        <v>2341.75</v>
      </c>
      <c r="O94" s="39">
        <v>2898000</v>
      </c>
      <c r="P94" s="40">
        <v>-9.8400984009840101E-3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398.25</v>
      </c>
      <c r="F95" s="37">
        <v>395.33333333333331</v>
      </c>
      <c r="G95" s="38">
        <v>391.16666666666663</v>
      </c>
      <c r="H95" s="38">
        <v>384.08333333333331</v>
      </c>
      <c r="I95" s="38">
        <v>379.91666666666663</v>
      </c>
      <c r="J95" s="38">
        <v>402.41666666666663</v>
      </c>
      <c r="K95" s="38">
        <v>406.58333333333326</v>
      </c>
      <c r="L95" s="38">
        <v>413.66666666666663</v>
      </c>
      <c r="M95" s="28">
        <v>399.5</v>
      </c>
      <c r="N95" s="28">
        <v>388.25</v>
      </c>
      <c r="O95" s="39">
        <v>27162800</v>
      </c>
      <c r="P95" s="40">
        <v>-6.3926279731750857E-2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100.8</v>
      </c>
      <c r="F96" s="37">
        <v>100.25</v>
      </c>
      <c r="G96" s="38">
        <v>98.7</v>
      </c>
      <c r="H96" s="38">
        <v>96.600000000000009</v>
      </c>
      <c r="I96" s="38">
        <v>95.050000000000011</v>
      </c>
      <c r="J96" s="38">
        <v>102.35</v>
      </c>
      <c r="K96" s="38">
        <v>103.9</v>
      </c>
      <c r="L96" s="38">
        <v>105.99999999999999</v>
      </c>
      <c r="M96" s="28">
        <v>101.8</v>
      </c>
      <c r="N96" s="28">
        <v>98.15</v>
      </c>
      <c r="O96" s="39">
        <v>19156800</v>
      </c>
      <c r="P96" s="40">
        <v>-4.3842836607570677E-2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243.55</v>
      </c>
      <c r="F97" s="37">
        <v>243.83333333333334</v>
      </c>
      <c r="G97" s="38">
        <v>240.81666666666669</v>
      </c>
      <c r="H97" s="38">
        <v>238.08333333333334</v>
      </c>
      <c r="I97" s="38">
        <v>235.06666666666669</v>
      </c>
      <c r="J97" s="38">
        <v>246.56666666666669</v>
      </c>
      <c r="K97" s="38">
        <v>249.58333333333334</v>
      </c>
      <c r="L97" s="38">
        <v>252.31666666666669</v>
      </c>
      <c r="M97" s="28">
        <v>246.85</v>
      </c>
      <c r="N97" s="28">
        <v>241.1</v>
      </c>
      <c r="O97" s="39">
        <v>21365100</v>
      </c>
      <c r="P97" s="40">
        <v>-3.2640586797066017E-2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2461.3000000000002</v>
      </c>
      <c r="F98" s="37">
        <v>2468.15</v>
      </c>
      <c r="G98" s="38">
        <v>2446.5</v>
      </c>
      <c r="H98" s="38">
        <v>2431.6999999999998</v>
      </c>
      <c r="I98" s="38">
        <v>2410.0499999999997</v>
      </c>
      <c r="J98" s="38">
        <v>2482.9500000000003</v>
      </c>
      <c r="K98" s="38">
        <v>2504.6000000000008</v>
      </c>
      <c r="L98" s="38">
        <v>2519.4000000000005</v>
      </c>
      <c r="M98" s="28">
        <v>2489.8000000000002</v>
      </c>
      <c r="N98" s="28">
        <v>2453.35</v>
      </c>
      <c r="O98" s="39">
        <v>10047600</v>
      </c>
      <c r="P98" s="40">
        <v>2.331265849857924E-2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35145.699999999997</v>
      </c>
      <c r="F99" s="37">
        <v>35236.833333333336</v>
      </c>
      <c r="G99" s="38">
        <v>34938.666666666672</v>
      </c>
      <c r="H99" s="38">
        <v>34731.633333333339</v>
      </c>
      <c r="I99" s="38">
        <v>34433.466666666674</v>
      </c>
      <c r="J99" s="38">
        <v>35443.866666666669</v>
      </c>
      <c r="K99" s="38">
        <v>35742.03333333334</v>
      </c>
      <c r="L99" s="38">
        <v>35949.066666666666</v>
      </c>
      <c r="M99" s="28">
        <v>35535</v>
      </c>
      <c r="N99" s="28">
        <v>35029.800000000003</v>
      </c>
      <c r="O99" s="39">
        <v>22410</v>
      </c>
      <c r="P99" s="40">
        <v>5.3835800807537013E-3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101.7</v>
      </c>
      <c r="F100" s="37">
        <v>102.08333333333333</v>
      </c>
      <c r="G100" s="38">
        <v>100.56666666666666</v>
      </c>
      <c r="H100" s="38">
        <v>99.433333333333337</v>
      </c>
      <c r="I100" s="38">
        <v>97.916666666666671</v>
      </c>
      <c r="J100" s="38">
        <v>103.21666666666665</v>
      </c>
      <c r="K100" s="38">
        <v>104.73333333333333</v>
      </c>
      <c r="L100" s="38">
        <v>105.86666666666665</v>
      </c>
      <c r="M100" s="28">
        <v>103.6</v>
      </c>
      <c r="N100" s="28">
        <v>100.95</v>
      </c>
      <c r="O100" s="39">
        <v>52532000</v>
      </c>
      <c r="P100" s="40">
        <v>-5.0003788165770132E-3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838.6</v>
      </c>
      <c r="F101" s="37">
        <v>833.61666666666667</v>
      </c>
      <c r="G101" s="38">
        <v>826.58333333333337</v>
      </c>
      <c r="H101" s="38">
        <v>814.56666666666672</v>
      </c>
      <c r="I101" s="38">
        <v>807.53333333333342</v>
      </c>
      <c r="J101" s="38">
        <v>845.63333333333333</v>
      </c>
      <c r="K101" s="38">
        <v>852.66666666666663</v>
      </c>
      <c r="L101" s="38">
        <v>864.68333333333328</v>
      </c>
      <c r="M101" s="28">
        <v>840.65</v>
      </c>
      <c r="N101" s="28">
        <v>821.6</v>
      </c>
      <c r="O101" s="39">
        <v>72972200</v>
      </c>
      <c r="P101" s="40">
        <v>-1.0892460671385468E-2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1074.6500000000001</v>
      </c>
      <c r="F102" s="37">
        <v>1073.4166666666667</v>
      </c>
      <c r="G102" s="38">
        <v>1067.7333333333336</v>
      </c>
      <c r="H102" s="38">
        <v>1060.8166666666668</v>
      </c>
      <c r="I102" s="38">
        <v>1055.1333333333337</v>
      </c>
      <c r="J102" s="38">
        <v>1080.3333333333335</v>
      </c>
      <c r="K102" s="38">
        <v>1086.0166666666664</v>
      </c>
      <c r="L102" s="38">
        <v>1092.9333333333334</v>
      </c>
      <c r="M102" s="28">
        <v>1079.0999999999999</v>
      </c>
      <c r="N102" s="28">
        <v>1066.5</v>
      </c>
      <c r="O102" s="39">
        <v>3928275</v>
      </c>
      <c r="P102" s="40">
        <v>-7.3031897755343146E-3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408.4</v>
      </c>
      <c r="F103" s="37">
        <v>410.40000000000003</v>
      </c>
      <c r="G103" s="38">
        <v>404.20000000000005</v>
      </c>
      <c r="H103" s="38">
        <v>400</v>
      </c>
      <c r="I103" s="38">
        <v>393.8</v>
      </c>
      <c r="J103" s="38">
        <v>414.60000000000008</v>
      </c>
      <c r="K103" s="38">
        <v>420.8</v>
      </c>
      <c r="L103" s="38">
        <v>425.00000000000011</v>
      </c>
      <c r="M103" s="28">
        <v>416.6</v>
      </c>
      <c r="N103" s="28">
        <v>406.2</v>
      </c>
      <c r="O103" s="39">
        <v>16596000</v>
      </c>
      <c r="P103" s="40">
        <v>3.3728861066990565E-2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6.45</v>
      </c>
      <c r="F104" s="37">
        <v>6.45</v>
      </c>
      <c r="G104" s="38">
        <v>6.3500000000000005</v>
      </c>
      <c r="H104" s="38">
        <v>6.25</v>
      </c>
      <c r="I104" s="38">
        <v>6.15</v>
      </c>
      <c r="J104" s="38">
        <v>6.5500000000000007</v>
      </c>
      <c r="K104" s="38">
        <v>6.65</v>
      </c>
      <c r="L104" s="38">
        <v>6.7500000000000009</v>
      </c>
      <c r="M104" s="28">
        <v>6.55</v>
      </c>
      <c r="N104" s="28">
        <v>6.35</v>
      </c>
      <c r="O104" s="39">
        <v>515690000</v>
      </c>
      <c r="P104" s="40">
        <v>-4.1903217085698836E-3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78.5</v>
      </c>
      <c r="F105" s="37">
        <v>78.399999999999991</v>
      </c>
      <c r="G105" s="38">
        <v>77.899999999999977</v>
      </c>
      <c r="H105" s="38">
        <v>77.299999999999983</v>
      </c>
      <c r="I105" s="38">
        <v>76.799999999999969</v>
      </c>
      <c r="J105" s="38">
        <v>78.999999999999986</v>
      </c>
      <c r="K105" s="38">
        <v>79.500000000000014</v>
      </c>
      <c r="L105" s="38">
        <v>80.099999999999994</v>
      </c>
      <c r="M105" s="28">
        <v>78.900000000000006</v>
      </c>
      <c r="N105" s="28">
        <v>77.8</v>
      </c>
      <c r="O105" s="39">
        <v>165430000</v>
      </c>
      <c r="P105" s="40">
        <v>-4.3933558016369762E-3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55.6</v>
      </c>
      <c r="F106" s="37">
        <v>55.65</v>
      </c>
      <c r="G106" s="38">
        <v>54.949999999999996</v>
      </c>
      <c r="H106" s="38">
        <v>54.3</v>
      </c>
      <c r="I106" s="38">
        <v>53.599999999999994</v>
      </c>
      <c r="J106" s="38">
        <v>56.3</v>
      </c>
      <c r="K106" s="38">
        <v>57</v>
      </c>
      <c r="L106" s="38">
        <v>57.65</v>
      </c>
      <c r="M106" s="28">
        <v>56.35</v>
      </c>
      <c r="N106" s="28">
        <v>55</v>
      </c>
      <c r="O106" s="39">
        <v>196860000</v>
      </c>
      <c r="P106" s="40">
        <v>6.3645425964266545E-3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152</v>
      </c>
      <c r="F107" s="37">
        <v>152.76666666666668</v>
      </c>
      <c r="G107" s="38">
        <v>150.23333333333335</v>
      </c>
      <c r="H107" s="38">
        <v>148.46666666666667</v>
      </c>
      <c r="I107" s="38">
        <v>145.93333333333334</v>
      </c>
      <c r="J107" s="38">
        <v>154.53333333333336</v>
      </c>
      <c r="K107" s="38">
        <v>157.06666666666672</v>
      </c>
      <c r="L107" s="38">
        <v>158.83333333333337</v>
      </c>
      <c r="M107" s="28">
        <v>155.30000000000001</v>
      </c>
      <c r="N107" s="28">
        <v>151</v>
      </c>
      <c r="O107" s="39">
        <v>40241250</v>
      </c>
      <c r="P107" s="40">
        <v>-1.4419544452608376E-2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433.15</v>
      </c>
      <c r="F108" s="37">
        <v>432.5333333333333</v>
      </c>
      <c r="G108" s="38">
        <v>428.96666666666658</v>
      </c>
      <c r="H108" s="38">
        <v>424.7833333333333</v>
      </c>
      <c r="I108" s="38">
        <v>421.21666666666658</v>
      </c>
      <c r="J108" s="38">
        <v>436.71666666666658</v>
      </c>
      <c r="K108" s="38">
        <v>440.2833333333333</v>
      </c>
      <c r="L108" s="38">
        <v>444.46666666666658</v>
      </c>
      <c r="M108" s="28">
        <v>436.1</v>
      </c>
      <c r="N108" s="28">
        <v>428.35</v>
      </c>
      <c r="O108" s="39">
        <v>11501875</v>
      </c>
      <c r="P108" s="40">
        <v>-2.2666199322350741E-2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322.7</v>
      </c>
      <c r="F109" s="37">
        <v>322.4666666666667</v>
      </c>
      <c r="G109" s="38">
        <v>320.18333333333339</v>
      </c>
      <c r="H109" s="38">
        <v>317.66666666666669</v>
      </c>
      <c r="I109" s="38">
        <v>315.38333333333338</v>
      </c>
      <c r="J109" s="38">
        <v>324.98333333333341</v>
      </c>
      <c r="K109" s="38">
        <v>327.26666666666671</v>
      </c>
      <c r="L109" s="38">
        <v>329.78333333333342</v>
      </c>
      <c r="M109" s="28">
        <v>324.75</v>
      </c>
      <c r="N109" s="28">
        <v>319.95</v>
      </c>
      <c r="O109" s="39">
        <v>22742000</v>
      </c>
      <c r="P109" s="40">
        <v>-2.8866683747544624E-2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189.4</v>
      </c>
      <c r="F110" s="37">
        <v>191.38333333333335</v>
      </c>
      <c r="G110" s="38">
        <v>186.9666666666667</v>
      </c>
      <c r="H110" s="38">
        <v>184.53333333333333</v>
      </c>
      <c r="I110" s="38">
        <v>180.11666666666667</v>
      </c>
      <c r="J110" s="38">
        <v>193.81666666666672</v>
      </c>
      <c r="K110" s="38">
        <v>198.23333333333341</v>
      </c>
      <c r="L110" s="38">
        <v>200.66666666666674</v>
      </c>
      <c r="M110" s="28">
        <v>195.8</v>
      </c>
      <c r="N110" s="28">
        <v>188.95</v>
      </c>
      <c r="O110" s="39">
        <v>15825300</v>
      </c>
      <c r="P110" s="40">
        <v>6.6028521195546003E-2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4903.75</v>
      </c>
      <c r="F111" s="37">
        <v>4882.416666666667</v>
      </c>
      <c r="G111" s="38">
        <v>4845.6833333333343</v>
      </c>
      <c r="H111" s="38">
        <v>4787.6166666666677</v>
      </c>
      <c r="I111" s="38">
        <v>4750.883333333335</v>
      </c>
      <c r="J111" s="38">
        <v>4940.4833333333336</v>
      </c>
      <c r="K111" s="38">
        <v>4977.2166666666653</v>
      </c>
      <c r="L111" s="38">
        <v>5035.2833333333328</v>
      </c>
      <c r="M111" s="28">
        <v>4919.1499999999996</v>
      </c>
      <c r="N111" s="28">
        <v>4824.3500000000004</v>
      </c>
      <c r="O111" s="39">
        <v>362850</v>
      </c>
      <c r="P111" s="40">
        <v>4.4473229706390331E-2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1861.3</v>
      </c>
      <c r="F112" s="37">
        <v>1869.8333333333333</v>
      </c>
      <c r="G112" s="38">
        <v>1844.6666666666665</v>
      </c>
      <c r="H112" s="38">
        <v>1828.0333333333333</v>
      </c>
      <c r="I112" s="38">
        <v>1802.8666666666666</v>
      </c>
      <c r="J112" s="38">
        <v>1886.4666666666665</v>
      </c>
      <c r="K112" s="38">
        <v>1911.633333333333</v>
      </c>
      <c r="L112" s="38">
        <v>1928.2666666666664</v>
      </c>
      <c r="M112" s="28">
        <v>1895</v>
      </c>
      <c r="N112" s="28">
        <v>1853.2</v>
      </c>
      <c r="O112" s="39">
        <v>3509400</v>
      </c>
      <c r="P112" s="40">
        <v>-3.4077355597205657E-3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1026.5999999999999</v>
      </c>
      <c r="F113" s="37">
        <v>1026.6000000000001</v>
      </c>
      <c r="G113" s="38">
        <v>1011.2500000000002</v>
      </c>
      <c r="H113" s="38">
        <v>995.90000000000009</v>
      </c>
      <c r="I113" s="38">
        <v>980.55000000000018</v>
      </c>
      <c r="J113" s="38">
        <v>1041.9500000000003</v>
      </c>
      <c r="K113" s="38">
        <v>1057.3000000000002</v>
      </c>
      <c r="L113" s="38">
        <v>1072.6500000000003</v>
      </c>
      <c r="M113" s="28">
        <v>1041.95</v>
      </c>
      <c r="N113" s="28">
        <v>1011.25</v>
      </c>
      <c r="O113" s="39">
        <v>30462750</v>
      </c>
      <c r="P113" s="40">
        <v>1.0614475098530992E-2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151.15</v>
      </c>
      <c r="F114" s="37">
        <v>152</v>
      </c>
      <c r="G114" s="38">
        <v>149.35</v>
      </c>
      <c r="H114" s="38">
        <v>147.54999999999998</v>
      </c>
      <c r="I114" s="38">
        <v>144.89999999999998</v>
      </c>
      <c r="J114" s="38">
        <v>153.80000000000001</v>
      </c>
      <c r="K114" s="38">
        <v>156.44999999999999</v>
      </c>
      <c r="L114" s="38">
        <v>158.25000000000003</v>
      </c>
      <c r="M114" s="28">
        <v>154.65</v>
      </c>
      <c r="N114" s="28">
        <v>150.19999999999999</v>
      </c>
      <c r="O114" s="39">
        <v>30895200</v>
      </c>
      <c r="P114" s="40">
        <v>-1.8414731785428344E-2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1428.15</v>
      </c>
      <c r="F115" s="37">
        <v>1431.3166666666666</v>
      </c>
      <c r="G115" s="38">
        <v>1415.8333333333333</v>
      </c>
      <c r="H115" s="38">
        <v>1403.5166666666667</v>
      </c>
      <c r="I115" s="38">
        <v>1388.0333333333333</v>
      </c>
      <c r="J115" s="38">
        <v>1443.6333333333332</v>
      </c>
      <c r="K115" s="38">
        <v>1459.1166666666668</v>
      </c>
      <c r="L115" s="38">
        <v>1471.4333333333332</v>
      </c>
      <c r="M115" s="28">
        <v>1446.8</v>
      </c>
      <c r="N115" s="28">
        <v>1419</v>
      </c>
      <c r="O115" s="39">
        <v>37759600</v>
      </c>
      <c r="P115" s="40">
        <v>-2.6021192517617441E-2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45014</v>
      </c>
      <c r="E116" s="37">
        <v>418.45</v>
      </c>
      <c r="F116" s="37">
        <v>416.13333333333338</v>
      </c>
      <c r="G116" s="38">
        <v>407.26666666666677</v>
      </c>
      <c r="H116" s="38">
        <v>396.08333333333337</v>
      </c>
      <c r="I116" s="38">
        <v>387.21666666666675</v>
      </c>
      <c r="J116" s="38">
        <v>427.31666666666678</v>
      </c>
      <c r="K116" s="38">
        <v>436.18333333333345</v>
      </c>
      <c r="L116" s="38">
        <v>447.36666666666679</v>
      </c>
      <c r="M116" s="28">
        <v>425</v>
      </c>
      <c r="N116" s="28">
        <v>404.95</v>
      </c>
      <c r="O116" s="39">
        <v>4374000</v>
      </c>
      <c r="P116" s="40">
        <v>-5.7530704589528116E-2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79.8</v>
      </c>
      <c r="F117" s="37">
        <v>80.016666666666666</v>
      </c>
      <c r="G117" s="38">
        <v>79.033333333333331</v>
      </c>
      <c r="H117" s="38">
        <v>78.266666666666666</v>
      </c>
      <c r="I117" s="38">
        <v>77.283333333333331</v>
      </c>
      <c r="J117" s="38">
        <v>80.783333333333331</v>
      </c>
      <c r="K117" s="38">
        <v>81.766666666666652</v>
      </c>
      <c r="L117" s="38">
        <v>82.533333333333331</v>
      </c>
      <c r="M117" s="28">
        <v>81</v>
      </c>
      <c r="N117" s="28">
        <v>79.25</v>
      </c>
      <c r="O117" s="39">
        <v>81042000</v>
      </c>
      <c r="P117" s="40">
        <v>3.1265508684863524E-2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784.65</v>
      </c>
      <c r="F118" s="37">
        <v>784.0333333333333</v>
      </c>
      <c r="G118" s="38">
        <v>779.01666666666665</v>
      </c>
      <c r="H118" s="38">
        <v>773.38333333333333</v>
      </c>
      <c r="I118" s="38">
        <v>768.36666666666667</v>
      </c>
      <c r="J118" s="38">
        <v>789.66666666666663</v>
      </c>
      <c r="K118" s="38">
        <v>794.68333333333328</v>
      </c>
      <c r="L118" s="38">
        <v>800.31666666666661</v>
      </c>
      <c r="M118" s="28">
        <v>789.05</v>
      </c>
      <c r="N118" s="28">
        <v>778.4</v>
      </c>
      <c r="O118" s="39">
        <v>2377050</v>
      </c>
      <c r="P118" s="40">
        <v>-4.6271094175285793E-3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613.65</v>
      </c>
      <c r="F119" s="37">
        <v>614.9666666666667</v>
      </c>
      <c r="G119" s="38">
        <v>607.68333333333339</v>
      </c>
      <c r="H119" s="38">
        <v>601.7166666666667</v>
      </c>
      <c r="I119" s="38">
        <v>594.43333333333339</v>
      </c>
      <c r="J119" s="38">
        <v>620.93333333333339</v>
      </c>
      <c r="K119" s="38">
        <v>628.2166666666667</v>
      </c>
      <c r="L119" s="38">
        <v>634.18333333333339</v>
      </c>
      <c r="M119" s="28">
        <v>622.25</v>
      </c>
      <c r="N119" s="28">
        <v>609</v>
      </c>
      <c r="O119" s="39">
        <v>13299125</v>
      </c>
      <c r="P119" s="40">
        <v>-7.185315827291136E-3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377.55</v>
      </c>
      <c r="F120" s="37">
        <v>377.64999999999992</v>
      </c>
      <c r="G120" s="38">
        <v>371.29999999999984</v>
      </c>
      <c r="H120" s="38">
        <v>365.0499999999999</v>
      </c>
      <c r="I120" s="38">
        <v>358.69999999999982</v>
      </c>
      <c r="J120" s="38">
        <v>383.89999999999986</v>
      </c>
      <c r="K120" s="38">
        <v>390.24999999999989</v>
      </c>
      <c r="L120" s="38">
        <v>396.49999999999989</v>
      </c>
      <c r="M120" s="28">
        <v>384</v>
      </c>
      <c r="N120" s="28">
        <v>371.4</v>
      </c>
      <c r="O120" s="39">
        <v>59808000</v>
      </c>
      <c r="P120" s="40">
        <v>-1.1058786179162918E-2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575.4</v>
      </c>
      <c r="F121" s="37">
        <v>571.18333333333328</v>
      </c>
      <c r="G121" s="38">
        <v>564.56666666666661</v>
      </c>
      <c r="H121" s="38">
        <v>553.73333333333335</v>
      </c>
      <c r="I121" s="38">
        <v>547.11666666666667</v>
      </c>
      <c r="J121" s="38">
        <v>582.01666666666654</v>
      </c>
      <c r="K121" s="38">
        <v>588.6333333333331</v>
      </c>
      <c r="L121" s="38">
        <v>599.46666666666647</v>
      </c>
      <c r="M121" s="28">
        <v>577.79999999999995</v>
      </c>
      <c r="N121" s="28">
        <v>560.35</v>
      </c>
      <c r="O121" s="39">
        <v>22047500</v>
      </c>
      <c r="P121" s="40">
        <v>-1.5077060531605986E-2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45014</v>
      </c>
      <c r="E122" s="37">
        <v>2833.9</v>
      </c>
      <c r="F122" s="37">
        <v>2815.85</v>
      </c>
      <c r="G122" s="38">
        <v>2793.0499999999997</v>
      </c>
      <c r="H122" s="38">
        <v>2752.2</v>
      </c>
      <c r="I122" s="38">
        <v>2729.3999999999996</v>
      </c>
      <c r="J122" s="38">
        <v>2856.7</v>
      </c>
      <c r="K122" s="38">
        <v>2879.5</v>
      </c>
      <c r="L122" s="38">
        <v>2920.35</v>
      </c>
      <c r="M122" s="28">
        <v>2838.65</v>
      </c>
      <c r="N122" s="28">
        <v>2775</v>
      </c>
      <c r="O122" s="39">
        <v>412750</v>
      </c>
      <c r="P122" s="40">
        <v>-6.3528077141236525E-2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678.55</v>
      </c>
      <c r="F123" s="37">
        <v>675.33333333333337</v>
      </c>
      <c r="G123" s="38">
        <v>670.2166666666667</v>
      </c>
      <c r="H123" s="38">
        <v>661.88333333333333</v>
      </c>
      <c r="I123" s="38">
        <v>656.76666666666665</v>
      </c>
      <c r="J123" s="38">
        <v>683.66666666666674</v>
      </c>
      <c r="K123" s="38">
        <v>688.7833333333333</v>
      </c>
      <c r="L123" s="38">
        <v>697.11666666666679</v>
      </c>
      <c r="M123" s="28">
        <v>680.45</v>
      </c>
      <c r="N123" s="28">
        <v>667</v>
      </c>
      <c r="O123" s="39">
        <v>24476850</v>
      </c>
      <c r="P123" s="40">
        <v>-3.0791224501017212E-3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429</v>
      </c>
      <c r="F124" s="37">
        <v>430.16666666666669</v>
      </c>
      <c r="G124" s="38">
        <v>421.83333333333337</v>
      </c>
      <c r="H124" s="38">
        <v>414.66666666666669</v>
      </c>
      <c r="I124" s="38">
        <v>406.33333333333337</v>
      </c>
      <c r="J124" s="38">
        <v>437.33333333333337</v>
      </c>
      <c r="K124" s="38">
        <v>445.66666666666674</v>
      </c>
      <c r="L124" s="38">
        <v>452.83333333333337</v>
      </c>
      <c r="M124" s="28">
        <v>438.5</v>
      </c>
      <c r="N124" s="28">
        <v>423</v>
      </c>
      <c r="O124" s="39">
        <v>15800000</v>
      </c>
      <c r="P124" s="40">
        <v>1.5832194808325966E-2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1698.75</v>
      </c>
      <c r="F125" s="37">
        <v>1693.6166666666668</v>
      </c>
      <c r="G125" s="38">
        <v>1680.2333333333336</v>
      </c>
      <c r="H125" s="38">
        <v>1661.7166666666667</v>
      </c>
      <c r="I125" s="38">
        <v>1648.3333333333335</v>
      </c>
      <c r="J125" s="38">
        <v>1712.1333333333337</v>
      </c>
      <c r="K125" s="38">
        <v>1725.5166666666669</v>
      </c>
      <c r="L125" s="38">
        <v>1744.0333333333338</v>
      </c>
      <c r="M125" s="28">
        <v>1707</v>
      </c>
      <c r="N125" s="28">
        <v>1675.1</v>
      </c>
      <c r="O125" s="39">
        <v>43692800</v>
      </c>
      <c r="P125" s="40">
        <v>-3.4942175338157209E-2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86.5</v>
      </c>
      <c r="F126" s="37">
        <v>86.366666666666674</v>
      </c>
      <c r="G126" s="38">
        <v>85.683333333333351</v>
      </c>
      <c r="H126" s="38">
        <v>84.866666666666674</v>
      </c>
      <c r="I126" s="38">
        <v>84.183333333333351</v>
      </c>
      <c r="J126" s="38">
        <v>87.183333333333351</v>
      </c>
      <c r="K126" s="38">
        <v>87.866666666666688</v>
      </c>
      <c r="L126" s="38">
        <v>88.683333333333351</v>
      </c>
      <c r="M126" s="28">
        <v>87.05</v>
      </c>
      <c r="N126" s="28">
        <v>85.55</v>
      </c>
      <c r="O126" s="39">
        <v>73034016</v>
      </c>
      <c r="P126" s="40">
        <v>-4.7427946005107625E-3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1837.45</v>
      </c>
      <c r="F127" s="37">
        <v>1848.8</v>
      </c>
      <c r="G127" s="38">
        <v>1820.8</v>
      </c>
      <c r="H127" s="38">
        <v>1804.15</v>
      </c>
      <c r="I127" s="38">
        <v>1776.15</v>
      </c>
      <c r="J127" s="38">
        <v>1865.4499999999998</v>
      </c>
      <c r="K127" s="38">
        <v>1893.4499999999998</v>
      </c>
      <c r="L127" s="38">
        <v>1910.0999999999997</v>
      </c>
      <c r="M127" s="28">
        <v>1876.8</v>
      </c>
      <c r="N127" s="28">
        <v>1832.15</v>
      </c>
      <c r="O127" s="39">
        <v>939750</v>
      </c>
      <c r="P127" s="40">
        <v>7.7694954128440366E-2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305.05</v>
      </c>
      <c r="F128" s="37">
        <v>306.25</v>
      </c>
      <c r="G128" s="38">
        <v>302</v>
      </c>
      <c r="H128" s="38">
        <v>298.95</v>
      </c>
      <c r="I128" s="38">
        <v>294.7</v>
      </c>
      <c r="J128" s="38">
        <v>309.3</v>
      </c>
      <c r="K128" s="38">
        <v>313.55</v>
      </c>
      <c r="L128" s="38">
        <v>316.60000000000002</v>
      </c>
      <c r="M128" s="28">
        <v>310.5</v>
      </c>
      <c r="N128" s="28">
        <v>303.2</v>
      </c>
      <c r="O128" s="39">
        <v>10199200</v>
      </c>
      <c r="P128" s="40">
        <v>1.399825021872266E-2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349.8</v>
      </c>
      <c r="F129" s="37">
        <v>349.63333333333338</v>
      </c>
      <c r="G129" s="38">
        <v>346.66666666666674</v>
      </c>
      <c r="H129" s="38">
        <v>343.53333333333336</v>
      </c>
      <c r="I129" s="38">
        <v>340.56666666666672</v>
      </c>
      <c r="J129" s="38">
        <v>352.76666666666677</v>
      </c>
      <c r="K129" s="38">
        <v>355.73333333333335</v>
      </c>
      <c r="L129" s="38">
        <v>358.86666666666679</v>
      </c>
      <c r="M129" s="28">
        <v>352.6</v>
      </c>
      <c r="N129" s="28">
        <v>346.5</v>
      </c>
      <c r="O129" s="39">
        <v>12766000</v>
      </c>
      <c r="P129" s="40">
        <v>4.2479546884833233E-3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2207.9499999999998</v>
      </c>
      <c r="F130" s="37">
        <v>2207.2333333333331</v>
      </c>
      <c r="G130" s="38">
        <v>2187.7666666666664</v>
      </c>
      <c r="H130" s="38">
        <v>2167.5833333333335</v>
      </c>
      <c r="I130" s="38">
        <v>2148.1166666666668</v>
      </c>
      <c r="J130" s="38">
        <v>2227.4166666666661</v>
      </c>
      <c r="K130" s="38">
        <v>2246.8833333333323</v>
      </c>
      <c r="L130" s="38">
        <v>2267.0666666666657</v>
      </c>
      <c r="M130" s="28">
        <v>2226.6999999999998</v>
      </c>
      <c r="N130" s="28">
        <v>2187.0500000000002</v>
      </c>
      <c r="O130" s="39">
        <v>7731900</v>
      </c>
      <c r="P130" s="40">
        <v>2.473062701284243E-2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45014</v>
      </c>
      <c r="E131" s="37">
        <v>4693.6499999999996</v>
      </c>
      <c r="F131" s="37">
        <v>4707.416666666667</v>
      </c>
      <c r="G131" s="38">
        <v>4641.2333333333336</v>
      </c>
      <c r="H131" s="38">
        <v>4588.8166666666666</v>
      </c>
      <c r="I131" s="38">
        <v>4522.6333333333332</v>
      </c>
      <c r="J131" s="38">
        <v>4759.8333333333339</v>
      </c>
      <c r="K131" s="38">
        <v>4826.0166666666664</v>
      </c>
      <c r="L131" s="38">
        <v>4878.4333333333343</v>
      </c>
      <c r="M131" s="28">
        <v>4773.6000000000004</v>
      </c>
      <c r="N131" s="28">
        <v>4655</v>
      </c>
      <c r="O131" s="39">
        <v>1293450</v>
      </c>
      <c r="P131" s="40">
        <v>2.6669841647815218E-2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3548.1</v>
      </c>
      <c r="F132" s="37">
        <v>3547.0166666666664</v>
      </c>
      <c r="G132" s="38">
        <v>3515.083333333333</v>
      </c>
      <c r="H132" s="38">
        <v>3482.0666666666666</v>
      </c>
      <c r="I132" s="38">
        <v>3450.1333333333332</v>
      </c>
      <c r="J132" s="38">
        <v>3580.0333333333328</v>
      </c>
      <c r="K132" s="38">
        <v>3611.9666666666662</v>
      </c>
      <c r="L132" s="38">
        <v>3644.9833333333327</v>
      </c>
      <c r="M132" s="28">
        <v>3578.95</v>
      </c>
      <c r="N132" s="28">
        <v>3514</v>
      </c>
      <c r="O132" s="39">
        <v>1463000</v>
      </c>
      <c r="P132" s="40">
        <v>2.8832630098452883E-2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660.75</v>
      </c>
      <c r="F133" s="37">
        <v>663.68333333333339</v>
      </c>
      <c r="G133" s="38">
        <v>655.16666666666674</v>
      </c>
      <c r="H133" s="38">
        <v>649.58333333333337</v>
      </c>
      <c r="I133" s="38">
        <v>641.06666666666672</v>
      </c>
      <c r="J133" s="38">
        <v>669.26666666666677</v>
      </c>
      <c r="K133" s="38">
        <v>677.78333333333342</v>
      </c>
      <c r="L133" s="38">
        <v>683.36666666666679</v>
      </c>
      <c r="M133" s="28">
        <v>672.2</v>
      </c>
      <c r="N133" s="28">
        <v>658.1</v>
      </c>
      <c r="O133" s="39">
        <v>7313400</v>
      </c>
      <c r="P133" s="40">
        <v>-8.5273104401935931E-3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1176.3</v>
      </c>
      <c r="F134" s="37">
        <v>1173.5166666666667</v>
      </c>
      <c r="G134" s="38">
        <v>1158.0833333333333</v>
      </c>
      <c r="H134" s="38">
        <v>1139.8666666666666</v>
      </c>
      <c r="I134" s="38">
        <v>1124.4333333333332</v>
      </c>
      <c r="J134" s="38">
        <v>1191.7333333333333</v>
      </c>
      <c r="K134" s="38">
        <v>1207.1666666666667</v>
      </c>
      <c r="L134" s="38">
        <v>1225.3833333333334</v>
      </c>
      <c r="M134" s="28">
        <v>1188.95</v>
      </c>
      <c r="N134" s="28">
        <v>1155.3</v>
      </c>
      <c r="O134" s="39">
        <v>14810600</v>
      </c>
      <c r="P134" s="40">
        <v>-5.3036745289352372E-2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236.75</v>
      </c>
      <c r="F135" s="37">
        <v>239.25</v>
      </c>
      <c r="G135" s="38">
        <v>233.5</v>
      </c>
      <c r="H135" s="38">
        <v>230.25</v>
      </c>
      <c r="I135" s="38">
        <v>224.5</v>
      </c>
      <c r="J135" s="38">
        <v>242.5</v>
      </c>
      <c r="K135" s="38">
        <v>248.25</v>
      </c>
      <c r="L135" s="38">
        <v>251.5</v>
      </c>
      <c r="M135" s="28">
        <v>245</v>
      </c>
      <c r="N135" s="28">
        <v>236</v>
      </c>
      <c r="O135" s="39">
        <v>25248000</v>
      </c>
      <c r="P135" s="40">
        <v>4.9551047555703359E-2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113.15</v>
      </c>
      <c r="F136" s="37">
        <v>113.2</v>
      </c>
      <c r="G136" s="38">
        <v>112.10000000000001</v>
      </c>
      <c r="H136" s="38">
        <v>111.05000000000001</v>
      </c>
      <c r="I136" s="38">
        <v>109.95000000000002</v>
      </c>
      <c r="J136" s="38">
        <v>114.25</v>
      </c>
      <c r="K136" s="38">
        <v>115.35</v>
      </c>
      <c r="L136" s="38">
        <v>116.39999999999999</v>
      </c>
      <c r="M136" s="28">
        <v>114.3</v>
      </c>
      <c r="N136" s="28">
        <v>112.15</v>
      </c>
      <c r="O136" s="39">
        <v>37602000</v>
      </c>
      <c r="P136" s="40">
        <v>-1.3692162417374882E-2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488.7</v>
      </c>
      <c r="F137" s="37">
        <v>489.83333333333331</v>
      </c>
      <c r="G137" s="38">
        <v>486.36666666666662</v>
      </c>
      <c r="H137" s="38">
        <v>484.0333333333333</v>
      </c>
      <c r="I137" s="38">
        <v>480.56666666666661</v>
      </c>
      <c r="J137" s="38">
        <v>492.16666666666663</v>
      </c>
      <c r="K137" s="38">
        <v>495.63333333333333</v>
      </c>
      <c r="L137" s="38">
        <v>497.96666666666664</v>
      </c>
      <c r="M137" s="28">
        <v>493.3</v>
      </c>
      <c r="N137" s="28">
        <v>487.5</v>
      </c>
      <c r="O137" s="39">
        <v>8800800</v>
      </c>
      <c r="P137" s="40">
        <v>7.3163593795727247E-2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8353.15</v>
      </c>
      <c r="F138" s="37">
        <v>8404.3833333333332</v>
      </c>
      <c r="G138" s="38">
        <v>8266.7666666666664</v>
      </c>
      <c r="H138" s="38">
        <v>8180.3833333333332</v>
      </c>
      <c r="I138" s="38">
        <v>8042.7666666666664</v>
      </c>
      <c r="J138" s="38">
        <v>8490.7666666666664</v>
      </c>
      <c r="K138" s="38">
        <v>8628.3833333333314</v>
      </c>
      <c r="L138" s="38">
        <v>8714.7666666666664</v>
      </c>
      <c r="M138" s="28">
        <v>8542</v>
      </c>
      <c r="N138" s="28">
        <v>8318</v>
      </c>
      <c r="O138" s="39">
        <v>2222800</v>
      </c>
      <c r="P138" s="40">
        <v>2.2917625402669121E-2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774</v>
      </c>
      <c r="F139" s="37">
        <v>780.06666666666661</v>
      </c>
      <c r="G139" s="38">
        <v>766.43333333333317</v>
      </c>
      <c r="H139" s="38">
        <v>758.86666666666656</v>
      </c>
      <c r="I139" s="38">
        <v>745.23333333333312</v>
      </c>
      <c r="J139" s="38">
        <v>787.63333333333321</v>
      </c>
      <c r="K139" s="38">
        <v>801.26666666666665</v>
      </c>
      <c r="L139" s="38">
        <v>808.83333333333326</v>
      </c>
      <c r="M139" s="28">
        <v>793.7</v>
      </c>
      <c r="N139" s="28">
        <v>772.5</v>
      </c>
      <c r="O139" s="39">
        <v>12591875</v>
      </c>
      <c r="P139" s="40">
        <v>-4.4964917481964623E-3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45014</v>
      </c>
      <c r="E140" s="37">
        <v>1495.85</v>
      </c>
      <c r="F140" s="37">
        <v>1496.6499999999999</v>
      </c>
      <c r="G140" s="38">
        <v>1485.7499999999998</v>
      </c>
      <c r="H140" s="38">
        <v>1475.6499999999999</v>
      </c>
      <c r="I140" s="38">
        <v>1464.7499999999998</v>
      </c>
      <c r="J140" s="38">
        <v>1506.7499999999998</v>
      </c>
      <c r="K140" s="38">
        <v>1517.6499999999999</v>
      </c>
      <c r="L140" s="38">
        <v>1527.7499999999998</v>
      </c>
      <c r="M140" s="28">
        <v>1507.55</v>
      </c>
      <c r="N140" s="28">
        <v>1486.55</v>
      </c>
      <c r="O140" s="39">
        <v>900400</v>
      </c>
      <c r="P140" s="40">
        <v>-9.2429577464788731E-3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1275.05</v>
      </c>
      <c r="F141" s="37">
        <v>1271.4166666666665</v>
      </c>
      <c r="G141" s="38">
        <v>1260.4833333333331</v>
      </c>
      <c r="H141" s="38">
        <v>1245.9166666666665</v>
      </c>
      <c r="I141" s="38">
        <v>1234.9833333333331</v>
      </c>
      <c r="J141" s="38">
        <v>1285.9833333333331</v>
      </c>
      <c r="K141" s="38">
        <v>1296.9166666666665</v>
      </c>
      <c r="L141" s="38">
        <v>1311.4833333333331</v>
      </c>
      <c r="M141" s="28">
        <v>1282.3499999999999</v>
      </c>
      <c r="N141" s="28">
        <v>1256.8499999999999</v>
      </c>
      <c r="O141" s="39">
        <v>832800</v>
      </c>
      <c r="P141" s="40">
        <v>-2.6192703461178673E-2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647.85</v>
      </c>
      <c r="F142" s="37">
        <v>653.06666666666672</v>
      </c>
      <c r="G142" s="38">
        <v>641.33333333333348</v>
      </c>
      <c r="H142" s="38">
        <v>634.81666666666672</v>
      </c>
      <c r="I142" s="38">
        <v>623.08333333333348</v>
      </c>
      <c r="J142" s="38">
        <v>659.58333333333348</v>
      </c>
      <c r="K142" s="38">
        <v>671.31666666666683</v>
      </c>
      <c r="L142" s="38">
        <v>677.83333333333348</v>
      </c>
      <c r="M142" s="28">
        <v>664.8</v>
      </c>
      <c r="N142" s="28">
        <v>646.54999999999995</v>
      </c>
      <c r="O142" s="39">
        <v>4507100</v>
      </c>
      <c r="P142" s="40">
        <v>3.7713259503142769E-2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989.8</v>
      </c>
      <c r="F143" s="37">
        <v>990.48333333333323</v>
      </c>
      <c r="G143" s="38">
        <v>981.76666666666642</v>
      </c>
      <c r="H143" s="38">
        <v>973.73333333333323</v>
      </c>
      <c r="I143" s="38">
        <v>965.01666666666642</v>
      </c>
      <c r="J143" s="38">
        <v>998.51666666666642</v>
      </c>
      <c r="K143" s="38">
        <v>1007.2333333333333</v>
      </c>
      <c r="L143" s="38">
        <v>1015.2666666666664</v>
      </c>
      <c r="M143" s="28">
        <v>999.2</v>
      </c>
      <c r="N143" s="28">
        <v>982.45</v>
      </c>
      <c r="O143" s="39">
        <v>2579200</v>
      </c>
      <c r="P143" s="40">
        <v>7.4999999999999997E-3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45014</v>
      </c>
      <c r="E144" s="37">
        <v>68</v>
      </c>
      <c r="F144" s="37">
        <v>68.100000000000009</v>
      </c>
      <c r="G144" s="38">
        <v>66.450000000000017</v>
      </c>
      <c r="H144" s="38">
        <v>64.900000000000006</v>
      </c>
      <c r="I144" s="38">
        <v>63.250000000000014</v>
      </c>
      <c r="J144" s="38">
        <v>69.65000000000002</v>
      </c>
      <c r="K144" s="38">
        <v>71.300000000000026</v>
      </c>
      <c r="L144" s="38">
        <v>72.850000000000023</v>
      </c>
      <c r="M144" s="28">
        <v>69.75</v>
      </c>
      <c r="N144" s="28">
        <v>66.55</v>
      </c>
      <c r="O144" s="39">
        <v>68917500</v>
      </c>
      <c r="P144" s="40">
        <v>2.5718304199316859E-2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1897.1</v>
      </c>
      <c r="F145" s="37">
        <v>1905.7166666666665</v>
      </c>
      <c r="G145" s="38">
        <v>1878.5333333333328</v>
      </c>
      <c r="H145" s="38">
        <v>1859.9666666666665</v>
      </c>
      <c r="I145" s="38">
        <v>1832.7833333333328</v>
      </c>
      <c r="J145" s="38">
        <v>1924.2833333333328</v>
      </c>
      <c r="K145" s="38">
        <v>1951.4666666666667</v>
      </c>
      <c r="L145" s="38">
        <v>1970.0333333333328</v>
      </c>
      <c r="M145" s="28">
        <v>1932.9</v>
      </c>
      <c r="N145" s="28">
        <v>1887.15</v>
      </c>
      <c r="O145" s="39">
        <v>2854775</v>
      </c>
      <c r="P145" s="40">
        <v>-4.6979865771812077E-3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83221.55</v>
      </c>
      <c r="F146" s="37">
        <v>83207.483333333337</v>
      </c>
      <c r="G146" s="38">
        <v>82488.016666666677</v>
      </c>
      <c r="H146" s="38">
        <v>81754.483333333337</v>
      </c>
      <c r="I146" s="38">
        <v>81035.016666666677</v>
      </c>
      <c r="J146" s="38">
        <v>83941.016666666677</v>
      </c>
      <c r="K146" s="38">
        <v>84660.483333333352</v>
      </c>
      <c r="L146" s="38">
        <v>85394.016666666677</v>
      </c>
      <c r="M146" s="28">
        <v>83926.95</v>
      </c>
      <c r="N146" s="28">
        <v>82473.95</v>
      </c>
      <c r="O146" s="39">
        <v>58250</v>
      </c>
      <c r="P146" s="40">
        <v>7.4368730543064683E-3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931.2</v>
      </c>
      <c r="F147" s="37">
        <v>932.18333333333339</v>
      </c>
      <c r="G147" s="38">
        <v>925.46666666666681</v>
      </c>
      <c r="H147" s="38">
        <v>919.73333333333346</v>
      </c>
      <c r="I147" s="38">
        <v>913.01666666666688</v>
      </c>
      <c r="J147" s="38">
        <v>937.91666666666674</v>
      </c>
      <c r="K147" s="38">
        <v>944.63333333333344</v>
      </c>
      <c r="L147" s="38">
        <v>950.36666666666667</v>
      </c>
      <c r="M147" s="28">
        <v>938.9</v>
      </c>
      <c r="N147" s="28">
        <v>926.45</v>
      </c>
      <c r="O147" s="39">
        <v>9059600</v>
      </c>
      <c r="P147" s="40">
        <v>1.8424632125633732E-2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83.25</v>
      </c>
      <c r="F148" s="37">
        <v>83.75</v>
      </c>
      <c r="G148" s="38">
        <v>82</v>
      </c>
      <c r="H148" s="38">
        <v>80.75</v>
      </c>
      <c r="I148" s="38">
        <v>79</v>
      </c>
      <c r="J148" s="38">
        <v>85</v>
      </c>
      <c r="K148" s="38">
        <v>86.75</v>
      </c>
      <c r="L148" s="38">
        <v>88</v>
      </c>
      <c r="M148" s="28">
        <v>85.5</v>
      </c>
      <c r="N148" s="28">
        <v>82.5</v>
      </c>
      <c r="O148" s="39">
        <v>54082500</v>
      </c>
      <c r="P148" s="40">
        <v>0.13095984943538269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3500.3</v>
      </c>
      <c r="F149" s="37">
        <v>3491.7999999999997</v>
      </c>
      <c r="G149" s="38">
        <v>3461.5999999999995</v>
      </c>
      <c r="H149" s="38">
        <v>3422.8999999999996</v>
      </c>
      <c r="I149" s="38">
        <v>3392.6999999999994</v>
      </c>
      <c r="J149" s="38">
        <v>3530.4999999999995</v>
      </c>
      <c r="K149" s="38">
        <v>3560.6999999999994</v>
      </c>
      <c r="L149" s="38">
        <v>3599.3999999999996</v>
      </c>
      <c r="M149" s="28">
        <v>3522</v>
      </c>
      <c r="N149" s="28">
        <v>3453.1</v>
      </c>
      <c r="O149" s="39">
        <v>1655375</v>
      </c>
      <c r="P149" s="40">
        <v>-9.0541753965878487E-3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4208.55</v>
      </c>
      <c r="F150" s="37">
        <v>4200.0166666666664</v>
      </c>
      <c r="G150" s="38">
        <v>4157.0333333333328</v>
      </c>
      <c r="H150" s="38">
        <v>4105.5166666666664</v>
      </c>
      <c r="I150" s="38">
        <v>4062.5333333333328</v>
      </c>
      <c r="J150" s="38">
        <v>4251.5333333333328</v>
      </c>
      <c r="K150" s="38">
        <v>4294.5166666666664</v>
      </c>
      <c r="L150" s="38">
        <v>4346.0333333333328</v>
      </c>
      <c r="M150" s="28">
        <v>4243</v>
      </c>
      <c r="N150" s="28">
        <v>4148.5</v>
      </c>
      <c r="O150" s="39">
        <v>531150</v>
      </c>
      <c r="P150" s="40">
        <v>-3.5412694088804139E-2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18892.2</v>
      </c>
      <c r="F151" s="37">
        <v>18783.266666666666</v>
      </c>
      <c r="G151" s="38">
        <v>18646.783333333333</v>
      </c>
      <c r="H151" s="38">
        <v>18401.366666666665</v>
      </c>
      <c r="I151" s="38">
        <v>18264.883333333331</v>
      </c>
      <c r="J151" s="38">
        <v>19028.683333333334</v>
      </c>
      <c r="K151" s="38">
        <v>19165.166666666664</v>
      </c>
      <c r="L151" s="38">
        <v>19410.583333333336</v>
      </c>
      <c r="M151" s="28">
        <v>18919.75</v>
      </c>
      <c r="N151" s="28">
        <v>18537.849999999999</v>
      </c>
      <c r="O151" s="39">
        <v>240560</v>
      </c>
      <c r="P151" s="40">
        <v>-0.10505952380952381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115.8</v>
      </c>
      <c r="F152" s="37">
        <v>115.46666666666665</v>
      </c>
      <c r="G152" s="38">
        <v>114.73333333333331</v>
      </c>
      <c r="H152" s="38">
        <v>113.66666666666666</v>
      </c>
      <c r="I152" s="38">
        <v>112.93333333333331</v>
      </c>
      <c r="J152" s="38">
        <v>116.5333333333333</v>
      </c>
      <c r="K152" s="38">
        <v>117.26666666666665</v>
      </c>
      <c r="L152" s="38">
        <v>118.3333333333333</v>
      </c>
      <c r="M152" s="28">
        <v>116.2</v>
      </c>
      <c r="N152" s="28">
        <v>114.4</v>
      </c>
      <c r="O152" s="39">
        <v>54729000</v>
      </c>
      <c r="P152" s="40">
        <v>6.6561431202315183E-2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177.75</v>
      </c>
      <c r="F153" s="37">
        <v>178.9</v>
      </c>
      <c r="G153" s="38">
        <v>175.8</v>
      </c>
      <c r="H153" s="38">
        <v>173.85</v>
      </c>
      <c r="I153" s="38">
        <v>170.75</v>
      </c>
      <c r="J153" s="38">
        <v>180.85000000000002</v>
      </c>
      <c r="K153" s="38">
        <v>183.95</v>
      </c>
      <c r="L153" s="38">
        <v>185.90000000000003</v>
      </c>
      <c r="M153" s="28">
        <v>182</v>
      </c>
      <c r="N153" s="28">
        <v>176.95</v>
      </c>
      <c r="O153" s="39">
        <v>75958200</v>
      </c>
      <c r="P153" s="40">
        <v>-0.12409622715919548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870.65</v>
      </c>
      <c r="F154" s="37">
        <v>867.44999999999993</v>
      </c>
      <c r="G154" s="38">
        <v>859.04999999999984</v>
      </c>
      <c r="H154" s="38">
        <v>847.44999999999993</v>
      </c>
      <c r="I154" s="38">
        <v>839.04999999999984</v>
      </c>
      <c r="J154" s="38">
        <v>879.04999999999984</v>
      </c>
      <c r="K154" s="38">
        <v>887.44999999999993</v>
      </c>
      <c r="L154" s="38">
        <v>899.04999999999984</v>
      </c>
      <c r="M154" s="28">
        <v>875.85</v>
      </c>
      <c r="N154" s="28">
        <v>855.85</v>
      </c>
      <c r="O154" s="39">
        <v>6120100</v>
      </c>
      <c r="P154" s="40">
        <v>3.5532393698922186E-2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45014</v>
      </c>
      <c r="E155" s="37">
        <v>3251.9</v>
      </c>
      <c r="F155" s="37">
        <v>3248.4</v>
      </c>
      <c r="G155" s="38">
        <v>3211.8</v>
      </c>
      <c r="H155" s="38">
        <v>3171.7000000000003</v>
      </c>
      <c r="I155" s="38">
        <v>3135.1000000000004</v>
      </c>
      <c r="J155" s="38">
        <v>3288.5</v>
      </c>
      <c r="K155" s="38">
        <v>3325.0999999999995</v>
      </c>
      <c r="L155" s="38">
        <v>3365.2</v>
      </c>
      <c r="M155" s="28">
        <v>3285</v>
      </c>
      <c r="N155" s="28">
        <v>3208.3</v>
      </c>
      <c r="O155" s="39">
        <v>291800</v>
      </c>
      <c r="P155" s="40">
        <v>4.6628407460545196E-2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153.9</v>
      </c>
      <c r="F156" s="37">
        <v>153.79999999999998</v>
      </c>
      <c r="G156" s="38">
        <v>152.49999999999997</v>
      </c>
      <c r="H156" s="38">
        <v>151.1</v>
      </c>
      <c r="I156" s="38">
        <v>149.79999999999998</v>
      </c>
      <c r="J156" s="38">
        <v>155.19999999999996</v>
      </c>
      <c r="K156" s="38">
        <v>156.49999999999997</v>
      </c>
      <c r="L156" s="38">
        <v>157.89999999999995</v>
      </c>
      <c r="M156" s="28">
        <v>155.1</v>
      </c>
      <c r="N156" s="28">
        <v>152.4</v>
      </c>
      <c r="O156" s="39">
        <v>33433400</v>
      </c>
      <c r="P156" s="40">
        <v>-1.3181818181818182E-2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37393.9</v>
      </c>
      <c r="F157" s="37">
        <v>37427.966666666667</v>
      </c>
      <c r="G157" s="38">
        <v>37175.933333333334</v>
      </c>
      <c r="H157" s="38">
        <v>36957.966666666667</v>
      </c>
      <c r="I157" s="38">
        <v>36705.933333333334</v>
      </c>
      <c r="J157" s="38">
        <v>37645.933333333334</v>
      </c>
      <c r="K157" s="38">
        <v>37897.966666666674</v>
      </c>
      <c r="L157" s="38">
        <v>38115.933333333334</v>
      </c>
      <c r="M157" s="28">
        <v>37680</v>
      </c>
      <c r="N157" s="28">
        <v>37210</v>
      </c>
      <c r="O157" s="39">
        <v>130590</v>
      </c>
      <c r="P157" s="40">
        <v>1.0328420564001392E-2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692.9</v>
      </c>
      <c r="F158" s="37">
        <v>696.08333333333337</v>
      </c>
      <c r="G158" s="38">
        <v>683.06666666666672</v>
      </c>
      <c r="H158" s="38">
        <v>673.23333333333335</v>
      </c>
      <c r="I158" s="38">
        <v>660.2166666666667</v>
      </c>
      <c r="J158" s="38">
        <v>705.91666666666674</v>
      </c>
      <c r="K158" s="38">
        <v>718.93333333333339</v>
      </c>
      <c r="L158" s="38">
        <v>728.76666666666677</v>
      </c>
      <c r="M158" s="28">
        <v>709.1</v>
      </c>
      <c r="N158" s="28">
        <v>686.25</v>
      </c>
      <c r="O158" s="39">
        <v>10075450</v>
      </c>
      <c r="P158" s="40">
        <v>3.8786504111142615E-2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45014</v>
      </c>
      <c r="E159" s="37">
        <v>4640.05</v>
      </c>
      <c r="F159" s="37">
        <v>4617.4666666666672</v>
      </c>
      <c r="G159" s="38">
        <v>4572.5333333333347</v>
      </c>
      <c r="H159" s="38">
        <v>4505.0166666666673</v>
      </c>
      <c r="I159" s="38">
        <v>4460.0833333333348</v>
      </c>
      <c r="J159" s="38">
        <v>4684.9833333333345</v>
      </c>
      <c r="K159" s="38">
        <v>4729.916666666667</v>
      </c>
      <c r="L159" s="38">
        <v>4797.4333333333343</v>
      </c>
      <c r="M159" s="28">
        <v>4662.3999999999996</v>
      </c>
      <c r="N159" s="28">
        <v>4549.95</v>
      </c>
      <c r="O159" s="39">
        <v>1151325</v>
      </c>
      <c r="P159" s="40">
        <v>5.5020632737276479E-3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234</v>
      </c>
      <c r="F160" s="37">
        <v>235.43333333333331</v>
      </c>
      <c r="G160" s="38">
        <v>231.16666666666663</v>
      </c>
      <c r="H160" s="38">
        <v>228.33333333333331</v>
      </c>
      <c r="I160" s="38">
        <v>224.06666666666663</v>
      </c>
      <c r="J160" s="38">
        <v>238.26666666666662</v>
      </c>
      <c r="K160" s="38">
        <v>242.53333333333333</v>
      </c>
      <c r="L160" s="38">
        <v>245.36666666666662</v>
      </c>
      <c r="M160" s="28">
        <v>239.7</v>
      </c>
      <c r="N160" s="28">
        <v>232.6</v>
      </c>
      <c r="O160" s="39">
        <v>14046000</v>
      </c>
      <c r="P160" s="40">
        <v>-2.2546972860125261E-2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156.55000000000001</v>
      </c>
      <c r="F161" s="37">
        <v>157.06666666666669</v>
      </c>
      <c r="G161" s="38">
        <v>153.13333333333338</v>
      </c>
      <c r="H161" s="38">
        <v>149.7166666666667</v>
      </c>
      <c r="I161" s="38">
        <v>145.78333333333339</v>
      </c>
      <c r="J161" s="38">
        <v>160.48333333333338</v>
      </c>
      <c r="K161" s="38">
        <v>164.41666666666671</v>
      </c>
      <c r="L161" s="38">
        <v>167.83333333333337</v>
      </c>
      <c r="M161" s="28">
        <v>161</v>
      </c>
      <c r="N161" s="28">
        <v>153.65</v>
      </c>
      <c r="O161" s="39">
        <v>67400200</v>
      </c>
      <c r="P161" s="40">
        <v>0.14976203067160232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2354.9499999999998</v>
      </c>
      <c r="F162" s="37">
        <v>2353.6333333333332</v>
      </c>
      <c r="G162" s="38">
        <v>2338.3166666666666</v>
      </c>
      <c r="H162" s="38">
        <v>2321.6833333333334</v>
      </c>
      <c r="I162" s="38">
        <v>2306.3666666666668</v>
      </c>
      <c r="J162" s="38">
        <v>2370.2666666666664</v>
      </c>
      <c r="K162" s="38">
        <v>2385.583333333333</v>
      </c>
      <c r="L162" s="38">
        <v>2402.2166666666662</v>
      </c>
      <c r="M162" s="28">
        <v>2368.9499999999998</v>
      </c>
      <c r="N162" s="28">
        <v>2337</v>
      </c>
      <c r="O162" s="39">
        <v>2865250</v>
      </c>
      <c r="P162" s="40">
        <v>-2.6168876482903002E-4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2992.85</v>
      </c>
      <c r="F163" s="37">
        <v>3006.2166666666667</v>
      </c>
      <c r="G163" s="38">
        <v>2964.6333333333332</v>
      </c>
      <c r="H163" s="38">
        <v>2936.4166666666665</v>
      </c>
      <c r="I163" s="38">
        <v>2894.833333333333</v>
      </c>
      <c r="J163" s="38">
        <v>3034.4333333333334</v>
      </c>
      <c r="K163" s="38">
        <v>3076.0166666666664</v>
      </c>
      <c r="L163" s="38">
        <v>3104.2333333333336</v>
      </c>
      <c r="M163" s="28">
        <v>3047.8</v>
      </c>
      <c r="N163" s="28">
        <v>2978</v>
      </c>
      <c r="O163" s="39">
        <v>2111250</v>
      </c>
      <c r="P163" s="40">
        <v>4.2811273635390652E-3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48.3</v>
      </c>
      <c r="F164" s="37">
        <v>48.283333333333339</v>
      </c>
      <c r="G164" s="38">
        <v>47.716666666666676</v>
      </c>
      <c r="H164" s="38">
        <v>47.13333333333334</v>
      </c>
      <c r="I164" s="38">
        <v>46.566666666666677</v>
      </c>
      <c r="J164" s="38">
        <v>48.866666666666674</v>
      </c>
      <c r="K164" s="38">
        <v>49.433333333333337</v>
      </c>
      <c r="L164" s="38">
        <v>50.016666666666673</v>
      </c>
      <c r="M164" s="28">
        <v>48.85</v>
      </c>
      <c r="N164" s="28">
        <v>47.7</v>
      </c>
      <c r="O164" s="39">
        <v>216960000</v>
      </c>
      <c r="P164" s="40">
        <v>7.5042722341927331E-3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2874.5</v>
      </c>
      <c r="F165" s="37">
        <v>2873.9833333333336</v>
      </c>
      <c r="G165" s="38">
        <v>2839.9666666666672</v>
      </c>
      <c r="H165" s="38">
        <v>2805.4333333333334</v>
      </c>
      <c r="I165" s="38">
        <v>2771.416666666667</v>
      </c>
      <c r="J165" s="38">
        <v>2908.5166666666673</v>
      </c>
      <c r="K165" s="38">
        <v>2942.5333333333338</v>
      </c>
      <c r="L165" s="38">
        <v>2977.0666666666675</v>
      </c>
      <c r="M165" s="28">
        <v>2908</v>
      </c>
      <c r="N165" s="28">
        <v>2839.45</v>
      </c>
      <c r="O165" s="39">
        <v>1324500</v>
      </c>
      <c r="P165" s="40">
        <v>-1.6922734357604097E-2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230.8</v>
      </c>
      <c r="F166" s="37">
        <v>231.65</v>
      </c>
      <c r="G166" s="38">
        <v>228.9</v>
      </c>
      <c r="H166" s="38">
        <v>227</v>
      </c>
      <c r="I166" s="38">
        <v>224.25</v>
      </c>
      <c r="J166" s="38">
        <v>233.55</v>
      </c>
      <c r="K166" s="38">
        <v>236.3</v>
      </c>
      <c r="L166" s="38">
        <v>238.20000000000002</v>
      </c>
      <c r="M166" s="28">
        <v>234.4</v>
      </c>
      <c r="N166" s="28">
        <v>229.75</v>
      </c>
      <c r="O166" s="39">
        <v>30383100</v>
      </c>
      <c r="P166" s="40">
        <v>-5.8641458925882552E-2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1584.4</v>
      </c>
      <c r="F167" s="37">
        <v>1583.25</v>
      </c>
      <c r="G167" s="38">
        <v>1567.15</v>
      </c>
      <c r="H167" s="38">
        <v>1549.9</v>
      </c>
      <c r="I167" s="38">
        <v>1533.8000000000002</v>
      </c>
      <c r="J167" s="38">
        <v>1600.5</v>
      </c>
      <c r="K167" s="38">
        <v>1616.6</v>
      </c>
      <c r="L167" s="38">
        <v>1633.85</v>
      </c>
      <c r="M167" s="28">
        <v>1599.35</v>
      </c>
      <c r="N167" s="28">
        <v>1566</v>
      </c>
      <c r="O167" s="39">
        <v>2225069</v>
      </c>
      <c r="P167" s="40">
        <v>3.5024611889435821E-2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45014</v>
      </c>
      <c r="E168" s="37">
        <v>159.94999999999999</v>
      </c>
      <c r="F168" s="37">
        <v>159.55000000000001</v>
      </c>
      <c r="G168" s="38">
        <v>158.45000000000002</v>
      </c>
      <c r="H168" s="38">
        <v>156.95000000000002</v>
      </c>
      <c r="I168" s="38">
        <v>155.85000000000002</v>
      </c>
      <c r="J168" s="38">
        <v>161.05000000000001</v>
      </c>
      <c r="K168" s="38">
        <v>162.15000000000003</v>
      </c>
      <c r="L168" s="38">
        <v>163.65</v>
      </c>
      <c r="M168" s="28">
        <v>160.65</v>
      </c>
      <c r="N168" s="28">
        <v>158.05000000000001</v>
      </c>
      <c r="O168" s="39">
        <v>11970000</v>
      </c>
      <c r="P168" s="40">
        <v>-7.5449796865931515E-3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721.7</v>
      </c>
      <c r="F169" s="37">
        <v>721.1</v>
      </c>
      <c r="G169" s="38">
        <v>715.6</v>
      </c>
      <c r="H169" s="38">
        <v>709.5</v>
      </c>
      <c r="I169" s="38">
        <v>704</v>
      </c>
      <c r="J169" s="38">
        <v>727.2</v>
      </c>
      <c r="K169" s="38">
        <v>732.7</v>
      </c>
      <c r="L169" s="38">
        <v>738.80000000000007</v>
      </c>
      <c r="M169" s="28">
        <v>726.6</v>
      </c>
      <c r="N169" s="28">
        <v>715</v>
      </c>
      <c r="O169" s="39">
        <v>2531300</v>
      </c>
      <c r="P169" s="40">
        <v>-3.3116883116883114E-2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142.05000000000001</v>
      </c>
      <c r="F170" s="37">
        <v>142.76666666666668</v>
      </c>
      <c r="G170" s="38">
        <v>139.08333333333337</v>
      </c>
      <c r="H170" s="38">
        <v>136.1166666666667</v>
      </c>
      <c r="I170" s="38">
        <v>132.43333333333339</v>
      </c>
      <c r="J170" s="38">
        <v>145.73333333333335</v>
      </c>
      <c r="K170" s="38">
        <v>149.41666666666669</v>
      </c>
      <c r="L170" s="38">
        <v>152.38333333333333</v>
      </c>
      <c r="M170" s="28">
        <v>146.44999999999999</v>
      </c>
      <c r="N170" s="28">
        <v>139.80000000000001</v>
      </c>
      <c r="O170" s="39">
        <v>38390000</v>
      </c>
      <c r="P170" s="40">
        <v>4.9480590486604699E-2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118.95</v>
      </c>
      <c r="F171" s="37">
        <v>118.13333333333333</v>
      </c>
      <c r="G171" s="38">
        <v>117.06666666666665</v>
      </c>
      <c r="H171" s="38">
        <v>115.18333333333332</v>
      </c>
      <c r="I171" s="38">
        <v>114.11666666666665</v>
      </c>
      <c r="J171" s="38">
        <v>120.01666666666665</v>
      </c>
      <c r="K171" s="38">
        <v>121.08333333333331</v>
      </c>
      <c r="L171" s="38">
        <v>122.96666666666665</v>
      </c>
      <c r="M171" s="28">
        <v>119.2</v>
      </c>
      <c r="N171" s="28">
        <v>116.25</v>
      </c>
      <c r="O171" s="39">
        <v>61184000</v>
      </c>
      <c r="P171" s="40">
        <v>1.4727345097518907E-2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2236.0500000000002</v>
      </c>
      <c r="F172" s="37">
        <v>2240.5166666666669</v>
      </c>
      <c r="G172" s="38">
        <v>2218.5333333333338</v>
      </c>
      <c r="H172" s="38">
        <v>2201.0166666666669</v>
      </c>
      <c r="I172" s="38">
        <v>2179.0333333333338</v>
      </c>
      <c r="J172" s="38">
        <v>2258.0333333333338</v>
      </c>
      <c r="K172" s="38">
        <v>2280.0166666666664</v>
      </c>
      <c r="L172" s="38">
        <v>2297.5333333333338</v>
      </c>
      <c r="M172" s="28">
        <v>2262.5</v>
      </c>
      <c r="N172" s="28">
        <v>2223</v>
      </c>
      <c r="O172" s="39">
        <v>46548250</v>
      </c>
      <c r="P172" s="40">
        <v>3.6069021929653722E-2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87.9</v>
      </c>
      <c r="F173" s="37">
        <v>87.13333333333334</v>
      </c>
      <c r="G173" s="38">
        <v>86.066666666666677</v>
      </c>
      <c r="H173" s="38">
        <v>84.233333333333334</v>
      </c>
      <c r="I173" s="38">
        <v>83.166666666666671</v>
      </c>
      <c r="J173" s="38">
        <v>88.966666666666683</v>
      </c>
      <c r="K173" s="38">
        <v>90.033333333333346</v>
      </c>
      <c r="L173" s="38">
        <v>91.866666666666688</v>
      </c>
      <c r="M173" s="28">
        <v>88.2</v>
      </c>
      <c r="N173" s="28">
        <v>85.3</v>
      </c>
      <c r="O173" s="39">
        <v>109848000</v>
      </c>
      <c r="P173" s="40">
        <v>2.1896211955331727E-3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721.75</v>
      </c>
      <c r="F174" s="37">
        <v>724</v>
      </c>
      <c r="G174" s="38">
        <v>717.3</v>
      </c>
      <c r="H174" s="38">
        <v>712.84999999999991</v>
      </c>
      <c r="I174" s="38">
        <v>706.14999999999986</v>
      </c>
      <c r="J174" s="38">
        <v>728.45</v>
      </c>
      <c r="K174" s="38">
        <v>735.15000000000009</v>
      </c>
      <c r="L174" s="38">
        <v>739.60000000000014</v>
      </c>
      <c r="M174" s="28">
        <v>730.7</v>
      </c>
      <c r="N174" s="28">
        <v>719.55</v>
      </c>
      <c r="O174" s="39">
        <v>9667200</v>
      </c>
      <c r="P174" s="40">
        <v>3.6544850498338869E-3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1077.7</v>
      </c>
      <c r="F175" s="37">
        <v>1079.3833333333332</v>
      </c>
      <c r="G175" s="38">
        <v>1065.7666666666664</v>
      </c>
      <c r="H175" s="38">
        <v>1053.8333333333333</v>
      </c>
      <c r="I175" s="38">
        <v>1040.2166666666665</v>
      </c>
      <c r="J175" s="38">
        <v>1091.3166666666664</v>
      </c>
      <c r="K175" s="38">
        <v>1104.9333333333332</v>
      </c>
      <c r="L175" s="38">
        <v>1116.8666666666663</v>
      </c>
      <c r="M175" s="28">
        <v>1093</v>
      </c>
      <c r="N175" s="28">
        <v>1067.45</v>
      </c>
      <c r="O175" s="39">
        <v>6878250</v>
      </c>
      <c r="P175" s="40">
        <v>-1.4506769825918761E-2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531.25</v>
      </c>
      <c r="F176" s="37">
        <v>528.98333333333335</v>
      </c>
      <c r="G176" s="38">
        <v>524.9666666666667</v>
      </c>
      <c r="H176" s="38">
        <v>518.68333333333339</v>
      </c>
      <c r="I176" s="38">
        <v>514.66666666666674</v>
      </c>
      <c r="J176" s="38">
        <v>535.26666666666665</v>
      </c>
      <c r="K176" s="38">
        <v>539.2833333333333</v>
      </c>
      <c r="L176" s="38">
        <v>545.56666666666661</v>
      </c>
      <c r="M176" s="28">
        <v>533</v>
      </c>
      <c r="N176" s="28">
        <v>522.70000000000005</v>
      </c>
      <c r="O176" s="39">
        <v>77511000</v>
      </c>
      <c r="P176" s="40">
        <v>5.3894196159308908E-3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25172.5</v>
      </c>
      <c r="F177" s="37">
        <v>25303.833333333332</v>
      </c>
      <c r="G177" s="38">
        <v>24978.666666666664</v>
      </c>
      <c r="H177" s="38">
        <v>24784.833333333332</v>
      </c>
      <c r="I177" s="38">
        <v>24459.666666666664</v>
      </c>
      <c r="J177" s="38">
        <v>25497.666666666664</v>
      </c>
      <c r="K177" s="38">
        <v>25822.833333333328</v>
      </c>
      <c r="L177" s="38">
        <v>26016.666666666664</v>
      </c>
      <c r="M177" s="28">
        <v>25629</v>
      </c>
      <c r="N177" s="28">
        <v>25110</v>
      </c>
      <c r="O177" s="39">
        <v>370600</v>
      </c>
      <c r="P177" s="40">
        <v>-3.7777489289887056E-2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3301.95</v>
      </c>
      <c r="F178" s="37">
        <v>3302.6833333333329</v>
      </c>
      <c r="G178" s="38">
        <v>3277.766666666666</v>
      </c>
      <c r="H178" s="38">
        <v>3253.583333333333</v>
      </c>
      <c r="I178" s="38">
        <v>3228.6666666666661</v>
      </c>
      <c r="J178" s="38">
        <v>3326.8666666666659</v>
      </c>
      <c r="K178" s="38">
        <v>3351.7833333333328</v>
      </c>
      <c r="L178" s="38">
        <v>3375.9666666666658</v>
      </c>
      <c r="M178" s="28">
        <v>3327.6</v>
      </c>
      <c r="N178" s="28">
        <v>3278.5</v>
      </c>
      <c r="O178" s="39">
        <v>1795475</v>
      </c>
      <c r="P178" s="40">
        <v>1.6819809998442611E-2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2316.65</v>
      </c>
      <c r="F179" s="37">
        <v>2318.3166666666666</v>
      </c>
      <c r="G179" s="38">
        <v>2304.8833333333332</v>
      </c>
      <c r="H179" s="38">
        <v>2293.1166666666668</v>
      </c>
      <c r="I179" s="38">
        <v>2279.6833333333334</v>
      </c>
      <c r="J179" s="38">
        <v>2330.083333333333</v>
      </c>
      <c r="K179" s="38">
        <v>2343.5166666666664</v>
      </c>
      <c r="L179" s="38">
        <v>2355.2833333333328</v>
      </c>
      <c r="M179" s="28">
        <v>2331.75</v>
      </c>
      <c r="N179" s="28">
        <v>2306.5500000000002</v>
      </c>
      <c r="O179" s="39">
        <v>3324750</v>
      </c>
      <c r="P179" s="40">
        <v>1.152310325156874E-2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45014</v>
      </c>
      <c r="E180" s="37">
        <v>1251.5</v>
      </c>
      <c r="F180" s="37">
        <v>1256.4666666666667</v>
      </c>
      <c r="G180" s="38">
        <v>1240.9333333333334</v>
      </c>
      <c r="H180" s="38">
        <v>1230.3666666666668</v>
      </c>
      <c r="I180" s="38">
        <v>1214.8333333333335</v>
      </c>
      <c r="J180" s="38">
        <v>1267.0333333333333</v>
      </c>
      <c r="K180" s="38">
        <v>1282.5666666666666</v>
      </c>
      <c r="L180" s="38">
        <v>1293.1333333333332</v>
      </c>
      <c r="M180" s="28">
        <v>1272</v>
      </c>
      <c r="N180" s="28">
        <v>1245.9000000000001</v>
      </c>
      <c r="O180" s="39">
        <v>3804000</v>
      </c>
      <c r="P180" s="40">
        <v>-4.0841972981464029E-3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963.45</v>
      </c>
      <c r="F181" s="37">
        <v>965.13333333333321</v>
      </c>
      <c r="G181" s="38">
        <v>956.36666666666645</v>
      </c>
      <c r="H181" s="38">
        <v>949.28333333333319</v>
      </c>
      <c r="I181" s="38">
        <v>940.51666666666642</v>
      </c>
      <c r="J181" s="38">
        <v>972.21666666666647</v>
      </c>
      <c r="K181" s="38">
        <v>980.98333333333335</v>
      </c>
      <c r="L181" s="38">
        <v>988.06666666666649</v>
      </c>
      <c r="M181" s="28">
        <v>973.9</v>
      </c>
      <c r="N181" s="28">
        <v>958.05</v>
      </c>
      <c r="O181" s="39">
        <v>19124700</v>
      </c>
      <c r="P181" s="40">
        <v>3.8071355294654052E-2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431.45</v>
      </c>
      <c r="F182" s="37">
        <v>431.68333333333334</v>
      </c>
      <c r="G182" s="38">
        <v>425.31666666666666</v>
      </c>
      <c r="H182" s="38">
        <v>419.18333333333334</v>
      </c>
      <c r="I182" s="38">
        <v>412.81666666666666</v>
      </c>
      <c r="J182" s="38">
        <v>437.81666666666666</v>
      </c>
      <c r="K182" s="38">
        <v>444.18333333333334</v>
      </c>
      <c r="L182" s="38">
        <v>450.31666666666666</v>
      </c>
      <c r="M182" s="28">
        <v>438.05</v>
      </c>
      <c r="N182" s="28">
        <v>425.55</v>
      </c>
      <c r="O182" s="39">
        <v>9079500</v>
      </c>
      <c r="P182" s="40">
        <v>1.4582634931277238E-2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581.95000000000005</v>
      </c>
      <c r="F183" s="37">
        <v>585</v>
      </c>
      <c r="G183" s="38">
        <v>577</v>
      </c>
      <c r="H183" s="38">
        <v>572.04999999999995</v>
      </c>
      <c r="I183" s="38">
        <v>564.04999999999995</v>
      </c>
      <c r="J183" s="38">
        <v>589.95000000000005</v>
      </c>
      <c r="K183" s="38">
        <v>597.95000000000005</v>
      </c>
      <c r="L183" s="38">
        <v>602.90000000000009</v>
      </c>
      <c r="M183" s="28">
        <v>593</v>
      </c>
      <c r="N183" s="28">
        <v>580.04999999999995</v>
      </c>
      <c r="O183" s="39">
        <v>2230000</v>
      </c>
      <c r="P183" s="40">
        <v>1.0879419764279238E-2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966.55</v>
      </c>
      <c r="F184" s="37">
        <v>967.36666666666679</v>
      </c>
      <c r="G184" s="38">
        <v>960.88333333333355</v>
      </c>
      <c r="H184" s="38">
        <v>955.21666666666681</v>
      </c>
      <c r="I184" s="38">
        <v>948.73333333333358</v>
      </c>
      <c r="J184" s="38">
        <v>973.03333333333353</v>
      </c>
      <c r="K184" s="38">
        <v>979.51666666666665</v>
      </c>
      <c r="L184" s="38">
        <v>985.18333333333351</v>
      </c>
      <c r="M184" s="28">
        <v>973.85</v>
      </c>
      <c r="N184" s="28">
        <v>961.7</v>
      </c>
      <c r="O184" s="39">
        <v>5893500</v>
      </c>
      <c r="P184" s="40">
        <v>2.7222458528285837E-3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45014</v>
      </c>
      <c r="E185" s="37">
        <v>1191.2</v>
      </c>
      <c r="F185" s="37">
        <v>1188.7833333333333</v>
      </c>
      <c r="G185" s="38">
        <v>1182.5666666666666</v>
      </c>
      <c r="H185" s="38">
        <v>1173.9333333333334</v>
      </c>
      <c r="I185" s="38">
        <v>1167.7166666666667</v>
      </c>
      <c r="J185" s="38">
        <v>1197.4166666666665</v>
      </c>
      <c r="K185" s="38">
        <v>1203.6333333333332</v>
      </c>
      <c r="L185" s="38">
        <v>1212.2666666666664</v>
      </c>
      <c r="M185" s="28">
        <v>1195</v>
      </c>
      <c r="N185" s="28">
        <v>1180.1500000000001</v>
      </c>
      <c r="O185" s="39">
        <v>2204500</v>
      </c>
      <c r="P185" s="40">
        <v>4.0992940104759732E-3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708.25</v>
      </c>
      <c r="F186" s="37">
        <v>705.06666666666661</v>
      </c>
      <c r="G186" s="38">
        <v>699.68333333333317</v>
      </c>
      <c r="H186" s="38">
        <v>691.11666666666656</v>
      </c>
      <c r="I186" s="38">
        <v>685.73333333333312</v>
      </c>
      <c r="J186" s="38">
        <v>713.63333333333321</v>
      </c>
      <c r="K186" s="38">
        <v>719.01666666666665</v>
      </c>
      <c r="L186" s="38">
        <v>727.58333333333326</v>
      </c>
      <c r="M186" s="28">
        <v>710.45</v>
      </c>
      <c r="N186" s="28">
        <v>696.5</v>
      </c>
      <c r="O186" s="39">
        <v>10677600</v>
      </c>
      <c r="P186" s="40">
        <v>-4.7756641785054982E-2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421.3</v>
      </c>
      <c r="F187" s="37">
        <v>421.06666666666661</v>
      </c>
      <c r="G187" s="38">
        <v>416.88333333333321</v>
      </c>
      <c r="H187" s="38">
        <v>412.46666666666658</v>
      </c>
      <c r="I187" s="38">
        <v>408.28333333333319</v>
      </c>
      <c r="J187" s="38">
        <v>425.48333333333323</v>
      </c>
      <c r="K187" s="38">
        <v>429.66666666666663</v>
      </c>
      <c r="L187" s="38">
        <v>434.08333333333326</v>
      </c>
      <c r="M187" s="28">
        <v>425.25</v>
      </c>
      <c r="N187" s="28">
        <v>416.65</v>
      </c>
      <c r="O187" s="39">
        <v>58131450</v>
      </c>
      <c r="P187" s="40">
        <v>-2.0693297484155944E-2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205.9</v>
      </c>
      <c r="F188" s="37">
        <v>205.7833333333333</v>
      </c>
      <c r="G188" s="38">
        <v>204.31666666666661</v>
      </c>
      <c r="H188" s="38">
        <v>202.73333333333329</v>
      </c>
      <c r="I188" s="38">
        <v>201.26666666666659</v>
      </c>
      <c r="J188" s="38">
        <v>207.36666666666662</v>
      </c>
      <c r="K188" s="38">
        <v>208.83333333333331</v>
      </c>
      <c r="L188" s="38">
        <v>210.41666666666663</v>
      </c>
      <c r="M188" s="28">
        <v>207.25</v>
      </c>
      <c r="N188" s="28">
        <v>204.2</v>
      </c>
      <c r="O188" s="39">
        <v>95374125</v>
      </c>
      <c r="P188" s="40">
        <v>-6.329336474559584E-3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107.6</v>
      </c>
      <c r="F189" s="37">
        <v>106.98333333333333</v>
      </c>
      <c r="G189" s="38">
        <v>106.11666666666667</v>
      </c>
      <c r="H189" s="38">
        <v>104.63333333333334</v>
      </c>
      <c r="I189" s="38">
        <v>103.76666666666668</v>
      </c>
      <c r="J189" s="38">
        <v>108.46666666666667</v>
      </c>
      <c r="K189" s="38">
        <v>109.33333333333331</v>
      </c>
      <c r="L189" s="38">
        <v>110.81666666666666</v>
      </c>
      <c r="M189" s="28">
        <v>107.85</v>
      </c>
      <c r="N189" s="28">
        <v>105.5</v>
      </c>
      <c r="O189" s="39">
        <v>212113000</v>
      </c>
      <c r="P189" s="40">
        <v>1.2151274177886256E-2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3198.9</v>
      </c>
      <c r="F190" s="37">
        <v>3195.8333333333335</v>
      </c>
      <c r="G190" s="38">
        <v>3153.0666666666671</v>
      </c>
      <c r="H190" s="38">
        <v>3107.2333333333336</v>
      </c>
      <c r="I190" s="38">
        <v>3064.4666666666672</v>
      </c>
      <c r="J190" s="38">
        <v>3241.666666666667</v>
      </c>
      <c r="K190" s="38">
        <v>3284.4333333333334</v>
      </c>
      <c r="L190" s="38">
        <v>3330.2666666666669</v>
      </c>
      <c r="M190" s="28">
        <v>3238.6</v>
      </c>
      <c r="N190" s="28">
        <v>3150</v>
      </c>
      <c r="O190" s="39">
        <v>12085850</v>
      </c>
      <c r="P190" s="40">
        <v>0.11698393957528021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1129.5</v>
      </c>
      <c r="F191" s="37">
        <v>1127.3</v>
      </c>
      <c r="G191" s="38">
        <v>1118.3999999999999</v>
      </c>
      <c r="H191" s="38">
        <v>1107.3</v>
      </c>
      <c r="I191" s="38">
        <v>1098.3999999999999</v>
      </c>
      <c r="J191" s="38">
        <v>1138.3999999999999</v>
      </c>
      <c r="K191" s="38">
        <v>1147.3</v>
      </c>
      <c r="L191" s="38">
        <v>1158.3999999999999</v>
      </c>
      <c r="M191" s="28">
        <v>1136.2</v>
      </c>
      <c r="N191" s="28">
        <v>1116.2</v>
      </c>
      <c r="O191" s="39">
        <v>11998200</v>
      </c>
      <c r="P191" s="40">
        <v>-3.835807512204842E-3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2468.5500000000002</v>
      </c>
      <c r="F192" s="37">
        <v>2467.75</v>
      </c>
      <c r="G192" s="38">
        <v>2454.5</v>
      </c>
      <c r="H192" s="38">
        <v>2440.4499999999998</v>
      </c>
      <c r="I192" s="38">
        <v>2427.1999999999998</v>
      </c>
      <c r="J192" s="38">
        <v>2481.8000000000002</v>
      </c>
      <c r="K192" s="38">
        <v>2495.0500000000002</v>
      </c>
      <c r="L192" s="38">
        <v>2509.1000000000004</v>
      </c>
      <c r="M192" s="28">
        <v>2481</v>
      </c>
      <c r="N192" s="28">
        <v>2453.6999999999998</v>
      </c>
      <c r="O192" s="39">
        <v>6560250</v>
      </c>
      <c r="P192" s="40">
        <v>-1.113560567520208E-2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1543.15</v>
      </c>
      <c r="F193" s="37">
        <v>1546.8999999999999</v>
      </c>
      <c r="G193" s="38">
        <v>1534.4499999999998</v>
      </c>
      <c r="H193" s="38">
        <v>1525.75</v>
      </c>
      <c r="I193" s="38">
        <v>1513.3</v>
      </c>
      <c r="J193" s="38">
        <v>1555.5999999999997</v>
      </c>
      <c r="K193" s="38">
        <v>1568.05</v>
      </c>
      <c r="L193" s="38">
        <v>1576.7499999999995</v>
      </c>
      <c r="M193" s="28">
        <v>1559.35</v>
      </c>
      <c r="N193" s="28">
        <v>1538.2</v>
      </c>
      <c r="O193" s="39">
        <v>1725000</v>
      </c>
      <c r="P193" s="40">
        <v>2.1616819662422269E-2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539.4</v>
      </c>
      <c r="F194" s="37">
        <v>543.31666666666661</v>
      </c>
      <c r="G194" s="38">
        <v>533.68333333333317</v>
      </c>
      <c r="H194" s="38">
        <v>527.96666666666658</v>
      </c>
      <c r="I194" s="38">
        <v>518.33333333333314</v>
      </c>
      <c r="J194" s="38">
        <v>549.03333333333319</v>
      </c>
      <c r="K194" s="38">
        <v>558.66666666666663</v>
      </c>
      <c r="L194" s="38">
        <v>564.38333333333321</v>
      </c>
      <c r="M194" s="28">
        <v>552.95000000000005</v>
      </c>
      <c r="N194" s="28">
        <v>537.6</v>
      </c>
      <c r="O194" s="39">
        <v>3166500</v>
      </c>
      <c r="P194" s="40">
        <v>3.4296913277805E-2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1361.3</v>
      </c>
      <c r="F195" s="37">
        <v>1357.4166666666667</v>
      </c>
      <c r="G195" s="38">
        <v>1346.9333333333334</v>
      </c>
      <c r="H195" s="38">
        <v>1332.5666666666666</v>
      </c>
      <c r="I195" s="38">
        <v>1322.0833333333333</v>
      </c>
      <c r="J195" s="38">
        <v>1371.7833333333335</v>
      </c>
      <c r="K195" s="38">
        <v>1382.2666666666667</v>
      </c>
      <c r="L195" s="38">
        <v>1396.6333333333337</v>
      </c>
      <c r="M195" s="28">
        <v>1367.9</v>
      </c>
      <c r="N195" s="28">
        <v>1343.05</v>
      </c>
      <c r="O195" s="39">
        <v>3508000</v>
      </c>
      <c r="P195" s="40">
        <v>3.5052519768676973E-2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1046.8499999999999</v>
      </c>
      <c r="F196" s="37">
        <v>1050.05</v>
      </c>
      <c r="G196" s="38">
        <v>1037.6999999999998</v>
      </c>
      <c r="H196" s="38">
        <v>1028.55</v>
      </c>
      <c r="I196" s="38">
        <v>1016.1999999999998</v>
      </c>
      <c r="J196" s="38">
        <v>1059.1999999999998</v>
      </c>
      <c r="K196" s="38">
        <v>1071.5499999999997</v>
      </c>
      <c r="L196" s="38">
        <v>1080.6999999999998</v>
      </c>
      <c r="M196" s="28">
        <v>1062.4000000000001</v>
      </c>
      <c r="N196" s="28">
        <v>1040.9000000000001</v>
      </c>
      <c r="O196" s="39">
        <v>6103300</v>
      </c>
      <c r="P196" s="40">
        <v>-1.2458942122550686E-2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1455.15</v>
      </c>
      <c r="F197" s="37">
        <v>1462.45</v>
      </c>
      <c r="G197" s="38">
        <v>1445.45</v>
      </c>
      <c r="H197" s="38">
        <v>1435.75</v>
      </c>
      <c r="I197" s="38">
        <v>1418.75</v>
      </c>
      <c r="J197" s="38">
        <v>1472.15</v>
      </c>
      <c r="K197" s="38">
        <v>1489.15</v>
      </c>
      <c r="L197" s="38">
        <v>1498.8500000000001</v>
      </c>
      <c r="M197" s="28">
        <v>1479.45</v>
      </c>
      <c r="N197" s="28">
        <v>1452.75</v>
      </c>
      <c r="O197" s="39">
        <v>1181600</v>
      </c>
      <c r="P197" s="40">
        <v>8.8797814207650268E-3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7311.7</v>
      </c>
      <c r="F198" s="37">
        <v>7278.833333333333</v>
      </c>
      <c r="G198" s="38">
        <v>7232.8166666666657</v>
      </c>
      <c r="H198" s="38">
        <v>7153.9333333333325</v>
      </c>
      <c r="I198" s="38">
        <v>7107.9166666666652</v>
      </c>
      <c r="J198" s="38">
        <v>7357.7166666666662</v>
      </c>
      <c r="K198" s="38">
        <v>7403.7333333333345</v>
      </c>
      <c r="L198" s="38">
        <v>7482.6166666666668</v>
      </c>
      <c r="M198" s="28">
        <v>7324.85</v>
      </c>
      <c r="N198" s="28">
        <v>7199.95</v>
      </c>
      <c r="O198" s="39">
        <v>1895500</v>
      </c>
      <c r="P198" s="40">
        <v>-3.1643900638151994E-4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717.25</v>
      </c>
      <c r="F199" s="37">
        <v>711.66666666666663</v>
      </c>
      <c r="G199" s="38">
        <v>704.2833333333333</v>
      </c>
      <c r="H199" s="38">
        <v>691.31666666666672</v>
      </c>
      <c r="I199" s="38">
        <v>683.93333333333339</v>
      </c>
      <c r="J199" s="38">
        <v>724.63333333333321</v>
      </c>
      <c r="K199" s="38">
        <v>732.01666666666665</v>
      </c>
      <c r="L199" s="38">
        <v>744.98333333333312</v>
      </c>
      <c r="M199" s="28">
        <v>719.05</v>
      </c>
      <c r="N199" s="28">
        <v>698.7</v>
      </c>
      <c r="O199" s="39">
        <v>16214900</v>
      </c>
      <c r="P199" s="40">
        <v>9.6325076898170631E-3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285.39999999999998</v>
      </c>
      <c r="F200" s="37">
        <v>283.55</v>
      </c>
      <c r="G200" s="38">
        <v>280.3</v>
      </c>
      <c r="H200" s="38">
        <v>275.2</v>
      </c>
      <c r="I200" s="38">
        <v>271.95</v>
      </c>
      <c r="J200" s="38">
        <v>288.65000000000003</v>
      </c>
      <c r="K200" s="38">
        <v>291.90000000000003</v>
      </c>
      <c r="L200" s="38">
        <v>297.00000000000006</v>
      </c>
      <c r="M200" s="28">
        <v>286.8</v>
      </c>
      <c r="N200" s="28">
        <v>278.45</v>
      </c>
      <c r="O200" s="39">
        <v>41408000</v>
      </c>
      <c r="P200" s="40">
        <v>-3.3291310641079513E-2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884.45</v>
      </c>
      <c r="F201" s="37">
        <v>889.78333333333342</v>
      </c>
      <c r="G201" s="38">
        <v>876.71666666666681</v>
      </c>
      <c r="H201" s="38">
        <v>868.98333333333335</v>
      </c>
      <c r="I201" s="38">
        <v>855.91666666666674</v>
      </c>
      <c r="J201" s="38">
        <v>897.51666666666688</v>
      </c>
      <c r="K201" s="38">
        <v>910.58333333333348</v>
      </c>
      <c r="L201" s="38">
        <v>918.31666666666695</v>
      </c>
      <c r="M201" s="28">
        <v>902.85</v>
      </c>
      <c r="N201" s="28">
        <v>882.05</v>
      </c>
      <c r="O201" s="39">
        <v>5022000</v>
      </c>
      <c r="P201" s="40">
        <v>-1.401814112380728E-2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1357.5</v>
      </c>
      <c r="F202" s="37">
        <v>1355.5833333333333</v>
      </c>
      <c r="G202" s="38">
        <v>1345.2666666666664</v>
      </c>
      <c r="H202" s="38">
        <v>1333.0333333333331</v>
      </c>
      <c r="I202" s="38">
        <v>1322.7166666666662</v>
      </c>
      <c r="J202" s="38">
        <v>1367.8166666666666</v>
      </c>
      <c r="K202" s="38">
        <v>1378.1333333333337</v>
      </c>
      <c r="L202" s="38">
        <v>1390.3666666666668</v>
      </c>
      <c r="M202" s="28">
        <v>1365.9</v>
      </c>
      <c r="N202" s="28">
        <v>1343.35</v>
      </c>
      <c r="O202" s="39">
        <v>957600</v>
      </c>
      <c r="P202" s="40">
        <v>4.5471914405808174E-2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377.9</v>
      </c>
      <c r="F203" s="37">
        <v>377.61666666666662</v>
      </c>
      <c r="G203" s="38">
        <v>375.78333333333325</v>
      </c>
      <c r="H203" s="38">
        <v>373.66666666666663</v>
      </c>
      <c r="I203" s="38">
        <v>371.83333333333326</v>
      </c>
      <c r="J203" s="38">
        <v>379.73333333333323</v>
      </c>
      <c r="K203" s="38">
        <v>381.56666666666661</v>
      </c>
      <c r="L203" s="38">
        <v>383.68333333333322</v>
      </c>
      <c r="M203" s="28">
        <v>379.45</v>
      </c>
      <c r="N203" s="28">
        <v>375.5</v>
      </c>
      <c r="O203" s="39">
        <v>37402500</v>
      </c>
      <c r="P203" s="40">
        <v>0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208.2</v>
      </c>
      <c r="F204" s="37">
        <v>205.6</v>
      </c>
      <c r="G204" s="38">
        <v>201.2</v>
      </c>
      <c r="H204" s="38">
        <v>194.2</v>
      </c>
      <c r="I204" s="38">
        <v>189.79999999999998</v>
      </c>
      <c r="J204" s="38">
        <v>212.6</v>
      </c>
      <c r="K204" s="38">
        <v>217.00000000000003</v>
      </c>
      <c r="L204" s="38">
        <v>224</v>
      </c>
      <c r="M204" s="28">
        <v>210</v>
      </c>
      <c r="N204" s="28">
        <v>198.6</v>
      </c>
      <c r="O204" s="39">
        <v>76914000</v>
      </c>
      <c r="P204" s="40">
        <v>2.1890391681651162E-3</v>
      </c>
    </row>
    <row r="205" spans="1:16" ht="12.75" customHeight="1">
      <c r="A205" s="28">
        <v>195</v>
      </c>
      <c r="B205" s="29" t="s">
        <v>47</v>
      </c>
      <c r="C205" s="30" t="s">
        <v>797</v>
      </c>
      <c r="D205" s="31">
        <v>45014</v>
      </c>
      <c r="E205" s="37">
        <v>478.25</v>
      </c>
      <c r="F205" s="37">
        <v>480.8</v>
      </c>
      <c r="G205" s="38">
        <v>473.90000000000003</v>
      </c>
      <c r="H205" s="38">
        <v>469.55</v>
      </c>
      <c r="I205" s="38">
        <v>462.65000000000003</v>
      </c>
      <c r="J205" s="38">
        <v>485.15000000000003</v>
      </c>
      <c r="K205" s="38">
        <v>492.05</v>
      </c>
      <c r="L205" s="38">
        <v>496.40000000000003</v>
      </c>
      <c r="M205" s="28">
        <v>487.7</v>
      </c>
      <c r="N205" s="28">
        <v>476.45</v>
      </c>
      <c r="O205" s="39">
        <v>7234200</v>
      </c>
      <c r="P205" s="40">
        <v>1.6439049064238747E-2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3" t="s">
        <v>16</v>
      </c>
      <c r="B8" s="375"/>
      <c r="C8" s="379" t="s">
        <v>20</v>
      </c>
      <c r="D8" s="379" t="s">
        <v>21</v>
      </c>
      <c r="E8" s="370" t="s">
        <v>22</v>
      </c>
      <c r="F8" s="371"/>
      <c r="G8" s="372"/>
      <c r="H8" s="370" t="s">
        <v>23</v>
      </c>
      <c r="I8" s="371"/>
      <c r="J8" s="372"/>
      <c r="K8" s="23"/>
      <c r="L8" s="50"/>
      <c r="M8" s="50"/>
      <c r="N8" s="1"/>
      <c r="O8" s="1"/>
    </row>
    <row r="9" spans="1:15" ht="36" customHeight="1">
      <c r="A9" s="377"/>
      <c r="B9" s="378"/>
      <c r="C9" s="378"/>
      <c r="D9" s="3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17100.05</v>
      </c>
      <c r="D10" s="259">
        <v>17068</v>
      </c>
      <c r="E10" s="259">
        <v>16990.2</v>
      </c>
      <c r="F10" s="259">
        <v>16880.350000000002</v>
      </c>
      <c r="G10" s="259">
        <v>16802.550000000003</v>
      </c>
      <c r="H10" s="259">
        <v>17177.849999999999</v>
      </c>
      <c r="I10" s="259">
        <v>17255.650000000001</v>
      </c>
      <c r="J10" s="259">
        <v>17365.499999999996</v>
      </c>
      <c r="K10" s="259">
        <v>17145.8</v>
      </c>
      <c r="L10" s="259">
        <v>16958.150000000001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39598.1</v>
      </c>
      <c r="D11" s="259">
        <v>39410.01666666667</v>
      </c>
      <c r="E11" s="259">
        <v>39114.883333333339</v>
      </c>
      <c r="F11" s="259">
        <v>38631.666666666672</v>
      </c>
      <c r="G11" s="259">
        <v>38336.53333333334</v>
      </c>
      <c r="H11" s="259">
        <v>39893.233333333337</v>
      </c>
      <c r="I11" s="259">
        <v>40188.366666666669</v>
      </c>
      <c r="J11" s="259">
        <v>40671.583333333336</v>
      </c>
      <c r="K11" s="259">
        <v>39705.15</v>
      </c>
      <c r="L11" s="259">
        <v>38926.800000000003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2948.1</v>
      </c>
      <c r="D12" s="232">
        <v>2956.75</v>
      </c>
      <c r="E12" s="232">
        <v>2925.25</v>
      </c>
      <c r="F12" s="232">
        <v>2902.4</v>
      </c>
      <c r="G12" s="232">
        <v>2870.9</v>
      </c>
      <c r="H12" s="232">
        <v>2979.6</v>
      </c>
      <c r="I12" s="232">
        <v>3011.1</v>
      </c>
      <c r="J12" s="232">
        <v>3033.95</v>
      </c>
      <c r="K12" s="232">
        <v>2988.25</v>
      </c>
      <c r="L12" s="232">
        <v>2933.9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5090.25</v>
      </c>
      <c r="D13" s="232">
        <v>5088.8999999999996</v>
      </c>
      <c r="E13" s="232">
        <v>5068.2499999999991</v>
      </c>
      <c r="F13" s="232">
        <v>5046.2499999999991</v>
      </c>
      <c r="G13" s="232">
        <v>5025.5999999999985</v>
      </c>
      <c r="H13" s="232">
        <v>5110.8999999999996</v>
      </c>
      <c r="I13" s="232">
        <v>5131.5500000000011</v>
      </c>
      <c r="J13" s="232">
        <v>5153.55</v>
      </c>
      <c r="K13" s="232">
        <v>5109.55</v>
      </c>
      <c r="L13" s="232">
        <v>5066.8999999999996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28854.45</v>
      </c>
      <c r="D14" s="232">
        <v>28898.766666666663</v>
      </c>
      <c r="E14" s="232">
        <v>28676.783333333326</v>
      </c>
      <c r="F14" s="232">
        <v>28499.116666666661</v>
      </c>
      <c r="G14" s="232">
        <v>28277.133333333324</v>
      </c>
      <c r="H14" s="232">
        <v>29076.433333333327</v>
      </c>
      <c r="I14" s="232">
        <v>29298.416666666664</v>
      </c>
      <c r="J14" s="232">
        <v>29476.083333333328</v>
      </c>
      <c r="K14" s="232">
        <v>29120.75</v>
      </c>
      <c r="L14" s="232">
        <v>28721.1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4568.05</v>
      </c>
      <c r="D15" s="232">
        <v>4576.3166666666666</v>
      </c>
      <c r="E15" s="232">
        <v>4544.7333333333336</v>
      </c>
      <c r="F15" s="232">
        <v>4521.416666666667</v>
      </c>
      <c r="G15" s="232">
        <v>4489.8333333333339</v>
      </c>
      <c r="H15" s="232">
        <v>4599.6333333333332</v>
      </c>
      <c r="I15" s="232">
        <v>4631.2166666666672</v>
      </c>
      <c r="J15" s="232">
        <v>4654.5333333333328</v>
      </c>
      <c r="K15" s="232">
        <v>4607.8999999999996</v>
      </c>
      <c r="L15" s="232">
        <v>4553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8487.7000000000007</v>
      </c>
      <c r="D16" s="232">
        <v>8489.6999999999989</v>
      </c>
      <c r="E16" s="232">
        <v>8443.5999999999985</v>
      </c>
      <c r="F16" s="232">
        <v>8399.5</v>
      </c>
      <c r="G16" s="232">
        <v>8353.4</v>
      </c>
      <c r="H16" s="232">
        <v>8533.7999999999975</v>
      </c>
      <c r="I16" s="232">
        <v>8579.9</v>
      </c>
      <c r="J16" s="232">
        <v>8623.9999999999964</v>
      </c>
      <c r="K16" s="232">
        <v>8535.7999999999993</v>
      </c>
      <c r="L16" s="232">
        <v>8445.6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3312.55</v>
      </c>
      <c r="D17" s="232">
        <v>3321.0499999999997</v>
      </c>
      <c r="E17" s="232">
        <v>3278.0999999999995</v>
      </c>
      <c r="F17" s="232">
        <v>3243.6499999999996</v>
      </c>
      <c r="G17" s="232">
        <v>3200.6999999999994</v>
      </c>
      <c r="H17" s="232">
        <v>3355.4999999999995</v>
      </c>
      <c r="I17" s="232">
        <v>3398.4499999999994</v>
      </c>
      <c r="J17" s="232">
        <v>3432.8999999999996</v>
      </c>
      <c r="K17" s="231">
        <v>3364</v>
      </c>
      <c r="L17" s="231">
        <v>3286.6</v>
      </c>
      <c r="M17" s="231">
        <v>2.56724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1730.4</v>
      </c>
      <c r="D18" s="232">
        <v>1742.7166666666669</v>
      </c>
      <c r="E18" s="232">
        <v>1710.7333333333338</v>
      </c>
      <c r="F18" s="232">
        <v>1691.0666666666668</v>
      </c>
      <c r="G18" s="232">
        <v>1659.0833333333337</v>
      </c>
      <c r="H18" s="232">
        <v>1762.3833333333339</v>
      </c>
      <c r="I18" s="232">
        <v>1794.366666666667</v>
      </c>
      <c r="J18" s="232">
        <v>1814.033333333334</v>
      </c>
      <c r="K18" s="231">
        <v>1774.7</v>
      </c>
      <c r="L18" s="231">
        <v>1723.05</v>
      </c>
      <c r="M18" s="231">
        <v>5.6667500000000004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590.25</v>
      </c>
      <c r="D19" s="232">
        <v>588.5333333333333</v>
      </c>
      <c r="E19" s="232">
        <v>583.01666666666665</v>
      </c>
      <c r="F19" s="232">
        <v>575.7833333333333</v>
      </c>
      <c r="G19" s="232">
        <v>570.26666666666665</v>
      </c>
      <c r="H19" s="232">
        <v>595.76666666666665</v>
      </c>
      <c r="I19" s="232">
        <v>601.2833333333333</v>
      </c>
      <c r="J19" s="232">
        <v>608.51666666666665</v>
      </c>
      <c r="K19" s="231">
        <v>594.04999999999995</v>
      </c>
      <c r="L19" s="231">
        <v>581.29999999999995</v>
      </c>
      <c r="M19" s="231">
        <v>10.49797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20928.3</v>
      </c>
      <c r="D20" s="232">
        <v>20840.75</v>
      </c>
      <c r="E20" s="232">
        <v>20687.55</v>
      </c>
      <c r="F20" s="232">
        <v>20446.8</v>
      </c>
      <c r="G20" s="232">
        <v>20293.599999999999</v>
      </c>
      <c r="H20" s="232">
        <v>21081.5</v>
      </c>
      <c r="I20" s="232">
        <v>21234.699999999997</v>
      </c>
      <c r="J20" s="232">
        <v>21475.45</v>
      </c>
      <c r="K20" s="231">
        <v>20993.95</v>
      </c>
      <c r="L20" s="231">
        <v>20600</v>
      </c>
      <c r="M20" s="231">
        <v>7.1840000000000001E-2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1876.55</v>
      </c>
      <c r="D21" s="232">
        <v>1880.1333333333332</v>
      </c>
      <c r="E21" s="232">
        <v>1841.4166666666665</v>
      </c>
      <c r="F21" s="232">
        <v>1806.2833333333333</v>
      </c>
      <c r="G21" s="232">
        <v>1767.5666666666666</v>
      </c>
      <c r="H21" s="232">
        <v>1915.2666666666664</v>
      </c>
      <c r="I21" s="232">
        <v>1953.9833333333331</v>
      </c>
      <c r="J21" s="232">
        <v>1989.1166666666663</v>
      </c>
      <c r="K21" s="231">
        <v>1918.85</v>
      </c>
      <c r="L21" s="231">
        <v>1845</v>
      </c>
      <c r="M21" s="231">
        <v>59.69594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816.25</v>
      </c>
      <c r="D22" s="232">
        <v>811.91666666666663</v>
      </c>
      <c r="E22" s="232">
        <v>807.58333333333326</v>
      </c>
      <c r="F22" s="232">
        <v>798.91666666666663</v>
      </c>
      <c r="G22" s="232">
        <v>794.58333333333326</v>
      </c>
      <c r="H22" s="232">
        <v>820.58333333333326</v>
      </c>
      <c r="I22" s="232">
        <v>824.91666666666652</v>
      </c>
      <c r="J22" s="232">
        <v>833.58333333333326</v>
      </c>
      <c r="K22" s="231">
        <v>816.25</v>
      </c>
      <c r="L22" s="231">
        <v>803.25</v>
      </c>
      <c r="M22" s="231">
        <v>33.782760000000003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680.35</v>
      </c>
      <c r="D23" s="232">
        <v>681.13333333333333</v>
      </c>
      <c r="E23" s="232">
        <v>670.51666666666665</v>
      </c>
      <c r="F23" s="232">
        <v>660.68333333333328</v>
      </c>
      <c r="G23" s="232">
        <v>650.06666666666661</v>
      </c>
      <c r="H23" s="232">
        <v>690.9666666666667</v>
      </c>
      <c r="I23" s="232">
        <v>701.58333333333326</v>
      </c>
      <c r="J23" s="232">
        <v>711.41666666666674</v>
      </c>
      <c r="K23" s="231">
        <v>691.75</v>
      </c>
      <c r="L23" s="231">
        <v>671.3</v>
      </c>
      <c r="M23" s="231">
        <v>76.258949999999999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897.75</v>
      </c>
      <c r="D24" s="232">
        <v>904.25</v>
      </c>
      <c r="E24" s="232">
        <v>883.5</v>
      </c>
      <c r="F24" s="232">
        <v>869.25</v>
      </c>
      <c r="G24" s="232">
        <v>848.5</v>
      </c>
      <c r="H24" s="232">
        <v>918.5</v>
      </c>
      <c r="I24" s="232">
        <v>939.25</v>
      </c>
      <c r="J24" s="232">
        <v>953.5</v>
      </c>
      <c r="K24" s="231">
        <v>925</v>
      </c>
      <c r="L24" s="231">
        <v>890</v>
      </c>
      <c r="M24" s="231">
        <v>14.122999999999999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1022.35</v>
      </c>
      <c r="D25" s="232">
        <v>1010.9</v>
      </c>
      <c r="E25" s="232">
        <v>999.44999999999993</v>
      </c>
      <c r="F25" s="232">
        <v>976.55</v>
      </c>
      <c r="G25" s="232">
        <v>965.09999999999991</v>
      </c>
      <c r="H25" s="232">
        <v>1033.8</v>
      </c>
      <c r="I25" s="232">
        <v>1045.25</v>
      </c>
      <c r="J25" s="232">
        <v>1068.1500000000001</v>
      </c>
      <c r="K25" s="231">
        <v>1022.35</v>
      </c>
      <c r="L25" s="231">
        <v>988</v>
      </c>
      <c r="M25" s="231">
        <v>24.554130000000001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427.65</v>
      </c>
      <c r="D26" s="232">
        <v>430.18333333333334</v>
      </c>
      <c r="E26" s="232">
        <v>421.36666666666667</v>
      </c>
      <c r="F26" s="232">
        <v>415.08333333333331</v>
      </c>
      <c r="G26" s="232">
        <v>406.26666666666665</v>
      </c>
      <c r="H26" s="232">
        <v>436.4666666666667</v>
      </c>
      <c r="I26" s="232">
        <v>445.28333333333342</v>
      </c>
      <c r="J26" s="232">
        <v>451.56666666666672</v>
      </c>
      <c r="K26" s="231">
        <v>439</v>
      </c>
      <c r="L26" s="231">
        <v>423.9</v>
      </c>
      <c r="M26" s="231">
        <v>24.232869999999998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153.65</v>
      </c>
      <c r="D27" s="232">
        <v>152.58333333333334</v>
      </c>
      <c r="E27" s="232">
        <v>150.36666666666667</v>
      </c>
      <c r="F27" s="232">
        <v>147.08333333333334</v>
      </c>
      <c r="G27" s="232">
        <v>144.86666666666667</v>
      </c>
      <c r="H27" s="232">
        <v>155.86666666666667</v>
      </c>
      <c r="I27" s="232">
        <v>158.08333333333331</v>
      </c>
      <c r="J27" s="232">
        <v>161.36666666666667</v>
      </c>
      <c r="K27" s="231">
        <v>154.80000000000001</v>
      </c>
      <c r="L27" s="231">
        <v>149.30000000000001</v>
      </c>
      <c r="M27" s="231">
        <v>43.382159999999999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215.05</v>
      </c>
      <c r="D28" s="232">
        <v>215.29999999999998</v>
      </c>
      <c r="E28" s="232">
        <v>212.84999999999997</v>
      </c>
      <c r="F28" s="232">
        <v>210.64999999999998</v>
      </c>
      <c r="G28" s="232">
        <v>208.19999999999996</v>
      </c>
      <c r="H28" s="232">
        <v>217.49999999999997</v>
      </c>
      <c r="I28" s="232">
        <v>219.94999999999996</v>
      </c>
      <c r="J28" s="232">
        <v>222.14999999999998</v>
      </c>
      <c r="K28" s="231">
        <v>217.75</v>
      </c>
      <c r="L28" s="231">
        <v>213.1</v>
      </c>
      <c r="M28" s="231">
        <v>15.590820000000001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3113.25</v>
      </c>
      <c r="D29" s="232">
        <v>3133.35</v>
      </c>
      <c r="E29" s="232">
        <v>3078.2</v>
      </c>
      <c r="F29" s="232">
        <v>3043.15</v>
      </c>
      <c r="G29" s="232">
        <v>2988</v>
      </c>
      <c r="H29" s="232">
        <v>3168.3999999999996</v>
      </c>
      <c r="I29" s="232">
        <v>3223.55</v>
      </c>
      <c r="J29" s="232">
        <v>3258.5999999999995</v>
      </c>
      <c r="K29" s="231">
        <v>3188.5</v>
      </c>
      <c r="L29" s="231">
        <v>3098.3</v>
      </c>
      <c r="M29" s="231">
        <v>0.65852999999999995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378.45</v>
      </c>
      <c r="D30" s="232">
        <v>378.71666666666664</v>
      </c>
      <c r="E30" s="232">
        <v>370.7833333333333</v>
      </c>
      <c r="F30" s="232">
        <v>363.11666666666667</v>
      </c>
      <c r="G30" s="232">
        <v>355.18333333333334</v>
      </c>
      <c r="H30" s="232">
        <v>386.38333333333327</v>
      </c>
      <c r="I30" s="232">
        <v>394.31666666666655</v>
      </c>
      <c r="J30" s="232">
        <v>401.98333333333323</v>
      </c>
      <c r="K30" s="231">
        <v>386.65</v>
      </c>
      <c r="L30" s="231">
        <v>371.05</v>
      </c>
      <c r="M30" s="231">
        <v>121.21438000000001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4346.5</v>
      </c>
      <c r="D31" s="232">
        <v>4339.8</v>
      </c>
      <c r="E31" s="232">
        <v>4303.4000000000005</v>
      </c>
      <c r="F31" s="232">
        <v>4260.3</v>
      </c>
      <c r="G31" s="232">
        <v>4223.9000000000005</v>
      </c>
      <c r="H31" s="232">
        <v>4382.9000000000005</v>
      </c>
      <c r="I31" s="232">
        <v>4419.3</v>
      </c>
      <c r="J31" s="232">
        <v>4462.4000000000005</v>
      </c>
      <c r="K31" s="231">
        <v>4376.2</v>
      </c>
      <c r="L31" s="231">
        <v>4296.7</v>
      </c>
      <c r="M31" s="231">
        <v>3.6865299999999999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139.5</v>
      </c>
      <c r="D32" s="232">
        <v>139.83333333333334</v>
      </c>
      <c r="E32" s="232">
        <v>138.26666666666668</v>
      </c>
      <c r="F32" s="232">
        <v>137.03333333333333</v>
      </c>
      <c r="G32" s="232">
        <v>135.46666666666667</v>
      </c>
      <c r="H32" s="232">
        <v>141.06666666666669</v>
      </c>
      <c r="I32" s="232">
        <v>142.63333333333335</v>
      </c>
      <c r="J32" s="232">
        <v>143.8666666666667</v>
      </c>
      <c r="K32" s="231">
        <v>141.4</v>
      </c>
      <c r="L32" s="231">
        <v>138.6</v>
      </c>
      <c r="M32" s="231">
        <v>53.229930000000003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2862.65</v>
      </c>
      <c r="D33" s="232">
        <v>2880.5500000000006</v>
      </c>
      <c r="E33" s="232">
        <v>2837.1500000000015</v>
      </c>
      <c r="F33" s="232">
        <v>2811.650000000001</v>
      </c>
      <c r="G33" s="232">
        <v>2768.2500000000018</v>
      </c>
      <c r="H33" s="232">
        <v>2906.0500000000011</v>
      </c>
      <c r="I33" s="232">
        <v>2949.45</v>
      </c>
      <c r="J33" s="232">
        <v>2974.9500000000007</v>
      </c>
      <c r="K33" s="231">
        <v>2923.95</v>
      </c>
      <c r="L33" s="231">
        <v>2855.05</v>
      </c>
      <c r="M33" s="231">
        <v>18.480730000000001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1337.5</v>
      </c>
      <c r="D34" s="232">
        <v>1340.2833333333333</v>
      </c>
      <c r="E34" s="232">
        <v>1322.5666666666666</v>
      </c>
      <c r="F34" s="232">
        <v>1307.6333333333332</v>
      </c>
      <c r="G34" s="232">
        <v>1289.9166666666665</v>
      </c>
      <c r="H34" s="232">
        <v>1355.2166666666667</v>
      </c>
      <c r="I34" s="232">
        <v>1372.9333333333334</v>
      </c>
      <c r="J34" s="232">
        <v>1387.8666666666668</v>
      </c>
      <c r="K34" s="231">
        <v>1358</v>
      </c>
      <c r="L34" s="231">
        <v>1325.35</v>
      </c>
      <c r="M34" s="231">
        <v>2.2345600000000001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477.8</v>
      </c>
      <c r="D35" s="232">
        <v>480.91666666666669</v>
      </c>
      <c r="E35" s="232">
        <v>467.73333333333335</v>
      </c>
      <c r="F35" s="232">
        <v>457.66666666666669</v>
      </c>
      <c r="G35" s="232">
        <v>444.48333333333335</v>
      </c>
      <c r="H35" s="232">
        <v>490.98333333333335</v>
      </c>
      <c r="I35" s="232">
        <v>504.16666666666663</v>
      </c>
      <c r="J35" s="232">
        <v>514.23333333333335</v>
      </c>
      <c r="K35" s="231">
        <v>494.1</v>
      </c>
      <c r="L35" s="231">
        <v>470.85</v>
      </c>
      <c r="M35" s="231">
        <v>47.312550000000002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3311.3</v>
      </c>
      <c r="D36" s="232">
        <v>3336.7666666666664</v>
      </c>
      <c r="E36" s="232">
        <v>3274.5333333333328</v>
      </c>
      <c r="F36" s="232">
        <v>3237.7666666666664</v>
      </c>
      <c r="G36" s="232">
        <v>3175.5333333333328</v>
      </c>
      <c r="H36" s="232">
        <v>3373.5333333333328</v>
      </c>
      <c r="I36" s="232">
        <v>3435.7666666666664</v>
      </c>
      <c r="J36" s="232">
        <v>3472.5333333333328</v>
      </c>
      <c r="K36" s="231">
        <v>3399</v>
      </c>
      <c r="L36" s="231">
        <v>3300</v>
      </c>
      <c r="M36" s="231">
        <v>5.6286699999999996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837.4</v>
      </c>
      <c r="D37" s="232">
        <v>833.9666666666667</v>
      </c>
      <c r="E37" s="232">
        <v>826.43333333333339</v>
      </c>
      <c r="F37" s="232">
        <v>815.4666666666667</v>
      </c>
      <c r="G37" s="232">
        <v>807.93333333333339</v>
      </c>
      <c r="H37" s="232">
        <v>844.93333333333339</v>
      </c>
      <c r="I37" s="232">
        <v>852.4666666666667</v>
      </c>
      <c r="J37" s="232">
        <v>863.43333333333339</v>
      </c>
      <c r="K37" s="231">
        <v>841.5</v>
      </c>
      <c r="L37" s="231">
        <v>823</v>
      </c>
      <c r="M37" s="231">
        <v>77.624610000000004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3814.4</v>
      </c>
      <c r="D38" s="232">
        <v>3811.4666666666672</v>
      </c>
      <c r="E38" s="232">
        <v>3794.9833333333345</v>
      </c>
      <c r="F38" s="232">
        <v>3775.5666666666675</v>
      </c>
      <c r="G38" s="232">
        <v>3759.0833333333348</v>
      </c>
      <c r="H38" s="232">
        <v>3830.8833333333341</v>
      </c>
      <c r="I38" s="232">
        <v>3847.3666666666668</v>
      </c>
      <c r="J38" s="232">
        <v>3866.7833333333338</v>
      </c>
      <c r="K38" s="231">
        <v>3827.95</v>
      </c>
      <c r="L38" s="231">
        <v>3792.05</v>
      </c>
      <c r="M38" s="231">
        <v>3.96793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5732.35</v>
      </c>
      <c r="D39" s="232">
        <v>5745.7333333333336</v>
      </c>
      <c r="E39" s="232">
        <v>5674.7166666666672</v>
      </c>
      <c r="F39" s="232">
        <v>5617.0833333333339</v>
      </c>
      <c r="G39" s="232">
        <v>5546.0666666666675</v>
      </c>
      <c r="H39" s="232">
        <v>5803.3666666666668</v>
      </c>
      <c r="I39" s="232">
        <v>5874.3833333333332</v>
      </c>
      <c r="J39" s="232">
        <v>5932.0166666666664</v>
      </c>
      <c r="K39" s="231">
        <v>5816.75</v>
      </c>
      <c r="L39" s="231">
        <v>5688.1</v>
      </c>
      <c r="M39" s="231">
        <v>10.47151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1301.75</v>
      </c>
      <c r="D40" s="232">
        <v>1303.6833333333334</v>
      </c>
      <c r="E40" s="232">
        <v>1291.0666666666668</v>
      </c>
      <c r="F40" s="232">
        <v>1280.3833333333334</v>
      </c>
      <c r="G40" s="232">
        <v>1267.7666666666669</v>
      </c>
      <c r="H40" s="232">
        <v>1314.3666666666668</v>
      </c>
      <c r="I40" s="232">
        <v>1326.9833333333336</v>
      </c>
      <c r="J40" s="232">
        <v>1337.6666666666667</v>
      </c>
      <c r="K40" s="231">
        <v>1316.3</v>
      </c>
      <c r="L40" s="231">
        <v>1293</v>
      </c>
      <c r="M40" s="231">
        <v>13.32869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5985.75</v>
      </c>
      <c r="D41" s="232">
        <v>6021.166666666667</v>
      </c>
      <c r="E41" s="232">
        <v>5875.7833333333338</v>
      </c>
      <c r="F41" s="232">
        <v>5765.8166666666666</v>
      </c>
      <c r="G41" s="232">
        <v>5620.4333333333334</v>
      </c>
      <c r="H41" s="232">
        <v>6131.1333333333341</v>
      </c>
      <c r="I41" s="232">
        <v>6276.5166666666673</v>
      </c>
      <c r="J41" s="232">
        <v>6386.4833333333345</v>
      </c>
      <c r="K41" s="231">
        <v>6166.55</v>
      </c>
      <c r="L41" s="231">
        <v>5911.2</v>
      </c>
      <c r="M41" s="231">
        <v>0.40044000000000002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1962.55</v>
      </c>
      <c r="D42" s="232">
        <v>1972.3333333333333</v>
      </c>
      <c r="E42" s="232">
        <v>1941.9166666666665</v>
      </c>
      <c r="F42" s="232">
        <v>1921.2833333333333</v>
      </c>
      <c r="G42" s="232">
        <v>1890.8666666666666</v>
      </c>
      <c r="H42" s="232">
        <v>1992.9666666666665</v>
      </c>
      <c r="I42" s="232">
        <v>2023.383333333333</v>
      </c>
      <c r="J42" s="232">
        <v>2044.0166666666664</v>
      </c>
      <c r="K42" s="231">
        <v>2002.75</v>
      </c>
      <c r="L42" s="231">
        <v>1951.7</v>
      </c>
      <c r="M42" s="231">
        <v>1.4411099999999999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207.4</v>
      </c>
      <c r="D43" s="232">
        <v>207.60000000000002</v>
      </c>
      <c r="E43" s="232">
        <v>205.40000000000003</v>
      </c>
      <c r="F43" s="232">
        <v>203.4</v>
      </c>
      <c r="G43" s="232">
        <v>201.20000000000002</v>
      </c>
      <c r="H43" s="232">
        <v>209.60000000000005</v>
      </c>
      <c r="I43" s="232">
        <v>211.80000000000004</v>
      </c>
      <c r="J43" s="232">
        <v>213.80000000000007</v>
      </c>
      <c r="K43" s="231">
        <v>209.8</v>
      </c>
      <c r="L43" s="231">
        <v>205.6</v>
      </c>
      <c r="M43" s="231">
        <v>80.897559999999999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160.05000000000001</v>
      </c>
      <c r="D44" s="232">
        <v>160.28333333333333</v>
      </c>
      <c r="E44" s="232">
        <v>157.91666666666666</v>
      </c>
      <c r="F44" s="232">
        <v>155.78333333333333</v>
      </c>
      <c r="G44" s="232">
        <v>153.41666666666666</v>
      </c>
      <c r="H44" s="232">
        <v>162.41666666666666</v>
      </c>
      <c r="I44" s="232">
        <v>164.78333333333333</v>
      </c>
      <c r="J44" s="232">
        <v>166.91666666666666</v>
      </c>
      <c r="K44" s="231">
        <v>162.65</v>
      </c>
      <c r="L44" s="231">
        <v>158.15</v>
      </c>
      <c r="M44" s="231">
        <v>267.62767000000002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74.55</v>
      </c>
      <c r="D45" s="232">
        <v>73.983333333333334</v>
      </c>
      <c r="E45" s="232">
        <v>72.116666666666674</v>
      </c>
      <c r="F45" s="232">
        <v>69.683333333333337</v>
      </c>
      <c r="G45" s="232">
        <v>67.816666666666677</v>
      </c>
      <c r="H45" s="232">
        <v>76.416666666666671</v>
      </c>
      <c r="I45" s="232">
        <v>78.283333333333317</v>
      </c>
      <c r="J45" s="232">
        <v>80.716666666666669</v>
      </c>
      <c r="K45" s="231">
        <v>75.849999999999994</v>
      </c>
      <c r="L45" s="231">
        <v>71.55</v>
      </c>
      <c r="M45" s="231">
        <v>290.72424000000001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1418.7</v>
      </c>
      <c r="D46" s="232">
        <v>1415.5833333333333</v>
      </c>
      <c r="E46" s="232">
        <v>1408.3166666666666</v>
      </c>
      <c r="F46" s="232">
        <v>1397.9333333333334</v>
      </c>
      <c r="G46" s="232">
        <v>1390.6666666666667</v>
      </c>
      <c r="H46" s="232">
        <v>1425.9666666666665</v>
      </c>
      <c r="I46" s="232">
        <v>1433.2333333333333</v>
      </c>
      <c r="J46" s="232">
        <v>1443.6166666666663</v>
      </c>
      <c r="K46" s="231">
        <v>1422.85</v>
      </c>
      <c r="L46" s="231">
        <v>1405.2</v>
      </c>
      <c r="M46" s="231">
        <v>1.8242400000000001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593.45000000000005</v>
      </c>
      <c r="D47" s="232">
        <v>597.73333333333323</v>
      </c>
      <c r="E47" s="232">
        <v>586.56666666666649</v>
      </c>
      <c r="F47" s="232">
        <v>579.68333333333328</v>
      </c>
      <c r="G47" s="232">
        <v>568.51666666666654</v>
      </c>
      <c r="H47" s="232">
        <v>604.61666666666645</v>
      </c>
      <c r="I47" s="232">
        <v>615.78333333333319</v>
      </c>
      <c r="J47" s="232">
        <v>622.6666666666664</v>
      </c>
      <c r="K47" s="231">
        <v>608.9</v>
      </c>
      <c r="L47" s="231">
        <v>590.85</v>
      </c>
      <c r="M47" s="231">
        <v>9.0463400000000007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93.4</v>
      </c>
      <c r="D48" s="232">
        <v>93.666666666666671</v>
      </c>
      <c r="E48" s="232">
        <v>92.63333333333334</v>
      </c>
      <c r="F48" s="232">
        <v>91.866666666666674</v>
      </c>
      <c r="G48" s="232">
        <v>90.833333333333343</v>
      </c>
      <c r="H48" s="232">
        <v>94.433333333333337</v>
      </c>
      <c r="I48" s="232">
        <v>95.466666666666669</v>
      </c>
      <c r="J48" s="232">
        <v>96.233333333333334</v>
      </c>
      <c r="K48" s="231">
        <v>94.7</v>
      </c>
      <c r="L48" s="231">
        <v>92.9</v>
      </c>
      <c r="M48" s="231">
        <v>131.58717999999999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800.7</v>
      </c>
      <c r="D49" s="232">
        <v>806.69999999999993</v>
      </c>
      <c r="E49" s="232">
        <v>787.09999999999991</v>
      </c>
      <c r="F49" s="232">
        <v>773.5</v>
      </c>
      <c r="G49" s="232">
        <v>753.9</v>
      </c>
      <c r="H49" s="232">
        <v>820.29999999999984</v>
      </c>
      <c r="I49" s="232">
        <v>839.9</v>
      </c>
      <c r="J49" s="232">
        <v>853.49999999999977</v>
      </c>
      <c r="K49" s="231">
        <v>826.3</v>
      </c>
      <c r="L49" s="231">
        <v>793.1</v>
      </c>
      <c r="M49" s="231">
        <v>17.604949999999999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76.3</v>
      </c>
      <c r="D50" s="232">
        <v>76.183333333333337</v>
      </c>
      <c r="E50" s="232">
        <v>75.616666666666674</v>
      </c>
      <c r="F50" s="232">
        <v>74.933333333333337</v>
      </c>
      <c r="G50" s="232">
        <v>74.366666666666674</v>
      </c>
      <c r="H50" s="232">
        <v>76.866666666666674</v>
      </c>
      <c r="I50" s="232">
        <v>77.433333333333337</v>
      </c>
      <c r="J50" s="232">
        <v>78.116666666666674</v>
      </c>
      <c r="K50" s="231">
        <v>76.75</v>
      </c>
      <c r="L50" s="231">
        <v>75.5</v>
      </c>
      <c r="M50" s="231">
        <v>86.592830000000006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351.4</v>
      </c>
      <c r="D51" s="232">
        <v>350.59999999999997</v>
      </c>
      <c r="E51" s="232">
        <v>346.24999999999994</v>
      </c>
      <c r="F51" s="232">
        <v>341.09999999999997</v>
      </c>
      <c r="G51" s="232">
        <v>336.74999999999994</v>
      </c>
      <c r="H51" s="232">
        <v>355.74999999999994</v>
      </c>
      <c r="I51" s="232">
        <v>360.09999999999997</v>
      </c>
      <c r="J51" s="232">
        <v>365.24999999999994</v>
      </c>
      <c r="K51" s="231">
        <v>354.95</v>
      </c>
      <c r="L51" s="231">
        <v>345.45</v>
      </c>
      <c r="M51" s="231">
        <v>116.94506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757.25</v>
      </c>
      <c r="D52" s="232">
        <v>751.94999999999993</v>
      </c>
      <c r="E52" s="232">
        <v>744.44999999999982</v>
      </c>
      <c r="F52" s="232">
        <v>731.64999999999986</v>
      </c>
      <c r="G52" s="232">
        <v>724.14999999999975</v>
      </c>
      <c r="H52" s="232">
        <v>764.74999999999989</v>
      </c>
      <c r="I52" s="232">
        <v>772.25000000000011</v>
      </c>
      <c r="J52" s="232">
        <v>785.05</v>
      </c>
      <c r="K52" s="231">
        <v>759.45</v>
      </c>
      <c r="L52" s="231">
        <v>739.15</v>
      </c>
      <c r="M52" s="231">
        <v>93.068569999999994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202.3</v>
      </c>
      <c r="D53" s="232">
        <v>208.56666666666669</v>
      </c>
      <c r="E53" s="232">
        <v>193.73333333333338</v>
      </c>
      <c r="F53" s="232">
        <v>185.16666666666669</v>
      </c>
      <c r="G53" s="232">
        <v>170.33333333333337</v>
      </c>
      <c r="H53" s="232">
        <v>217.13333333333338</v>
      </c>
      <c r="I53" s="232">
        <v>231.9666666666667</v>
      </c>
      <c r="J53" s="232">
        <v>240.53333333333339</v>
      </c>
      <c r="K53" s="231">
        <v>223.4</v>
      </c>
      <c r="L53" s="231">
        <v>200</v>
      </c>
      <c r="M53" s="231">
        <v>436.22635000000002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18113.599999999999</v>
      </c>
      <c r="D54" s="232">
        <v>18161.383333333331</v>
      </c>
      <c r="E54" s="232">
        <v>18022.216666666664</v>
      </c>
      <c r="F54" s="232">
        <v>17930.833333333332</v>
      </c>
      <c r="G54" s="232">
        <v>17791.666666666664</v>
      </c>
      <c r="H54" s="232">
        <v>18252.766666666663</v>
      </c>
      <c r="I54" s="232">
        <v>18391.933333333334</v>
      </c>
      <c r="J54" s="232">
        <v>18483.316666666662</v>
      </c>
      <c r="K54" s="231">
        <v>18300.55</v>
      </c>
      <c r="L54" s="231">
        <v>18070</v>
      </c>
      <c r="M54" s="231">
        <v>0.15709000000000001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4362.55</v>
      </c>
      <c r="D55" s="232">
        <v>4346.05</v>
      </c>
      <c r="E55" s="232">
        <v>4322.1000000000004</v>
      </c>
      <c r="F55" s="232">
        <v>4281.6500000000005</v>
      </c>
      <c r="G55" s="232">
        <v>4257.7000000000007</v>
      </c>
      <c r="H55" s="232">
        <v>4386.5</v>
      </c>
      <c r="I55" s="232">
        <v>4410.4499999999989</v>
      </c>
      <c r="J55" s="232">
        <v>4450.8999999999996</v>
      </c>
      <c r="K55" s="231">
        <v>4370</v>
      </c>
      <c r="L55" s="231">
        <v>4305.6000000000004</v>
      </c>
      <c r="M55" s="231">
        <v>2.9494799999999999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281.75</v>
      </c>
      <c r="D56" s="232">
        <v>281.41666666666669</v>
      </c>
      <c r="E56" s="232">
        <v>276.83333333333337</v>
      </c>
      <c r="F56" s="232">
        <v>271.91666666666669</v>
      </c>
      <c r="G56" s="232">
        <v>267.33333333333337</v>
      </c>
      <c r="H56" s="232">
        <v>286.33333333333337</v>
      </c>
      <c r="I56" s="232">
        <v>290.91666666666674</v>
      </c>
      <c r="J56" s="232">
        <v>295.83333333333337</v>
      </c>
      <c r="K56" s="231">
        <v>286</v>
      </c>
      <c r="L56" s="231">
        <v>276.5</v>
      </c>
      <c r="M56" s="231">
        <v>82.929829999999995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763.7</v>
      </c>
      <c r="D57" s="232">
        <v>759.25</v>
      </c>
      <c r="E57" s="232">
        <v>752.45</v>
      </c>
      <c r="F57" s="232">
        <v>741.2</v>
      </c>
      <c r="G57" s="232">
        <v>734.40000000000009</v>
      </c>
      <c r="H57" s="232">
        <v>770.5</v>
      </c>
      <c r="I57" s="232">
        <v>777.3</v>
      </c>
      <c r="J57" s="232">
        <v>788.55</v>
      </c>
      <c r="K57" s="231">
        <v>766.05</v>
      </c>
      <c r="L57" s="231">
        <v>748</v>
      </c>
      <c r="M57" s="231">
        <v>11.833349999999999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874.05</v>
      </c>
      <c r="D58" s="232">
        <v>877.48333333333323</v>
      </c>
      <c r="E58" s="232">
        <v>866.56666666666649</v>
      </c>
      <c r="F58" s="232">
        <v>859.08333333333326</v>
      </c>
      <c r="G58" s="232">
        <v>848.16666666666652</v>
      </c>
      <c r="H58" s="232">
        <v>884.96666666666647</v>
      </c>
      <c r="I58" s="232">
        <v>895.88333333333321</v>
      </c>
      <c r="J58" s="232">
        <v>903.36666666666645</v>
      </c>
      <c r="K58" s="231">
        <v>888.4</v>
      </c>
      <c r="L58" s="231">
        <v>870</v>
      </c>
      <c r="M58" s="231">
        <v>22.05087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1361.45</v>
      </c>
      <c r="D59" s="232">
        <v>1372.5</v>
      </c>
      <c r="E59" s="232">
        <v>1340</v>
      </c>
      <c r="F59" s="232">
        <v>1318.55</v>
      </c>
      <c r="G59" s="232">
        <v>1286.05</v>
      </c>
      <c r="H59" s="232">
        <v>1393.95</v>
      </c>
      <c r="I59" s="232">
        <v>1426.45</v>
      </c>
      <c r="J59" s="232">
        <v>1447.9</v>
      </c>
      <c r="K59" s="231">
        <v>1405</v>
      </c>
      <c r="L59" s="231">
        <v>1351.05</v>
      </c>
      <c r="M59" s="231">
        <v>0.67971000000000004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221.65</v>
      </c>
      <c r="D60" s="232">
        <v>222.56666666666669</v>
      </c>
      <c r="E60" s="232">
        <v>219.18333333333339</v>
      </c>
      <c r="F60" s="232">
        <v>216.7166666666667</v>
      </c>
      <c r="G60" s="232">
        <v>213.3333333333334</v>
      </c>
      <c r="H60" s="232">
        <v>225.03333333333339</v>
      </c>
      <c r="I60" s="232">
        <v>228.41666666666666</v>
      </c>
      <c r="J60" s="232">
        <v>230.88333333333338</v>
      </c>
      <c r="K60" s="231">
        <v>225.95</v>
      </c>
      <c r="L60" s="231">
        <v>220.1</v>
      </c>
      <c r="M60" s="231">
        <v>157.20256000000001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3901</v>
      </c>
      <c r="D61" s="232">
        <v>3908.3333333333335</v>
      </c>
      <c r="E61" s="232">
        <v>3872.666666666667</v>
      </c>
      <c r="F61" s="232">
        <v>3844.3333333333335</v>
      </c>
      <c r="G61" s="232">
        <v>3808.666666666667</v>
      </c>
      <c r="H61" s="232">
        <v>3936.666666666667</v>
      </c>
      <c r="I61" s="232">
        <v>3972.3333333333339</v>
      </c>
      <c r="J61" s="232">
        <v>4000.666666666667</v>
      </c>
      <c r="K61" s="231">
        <v>3944</v>
      </c>
      <c r="L61" s="231">
        <v>3880</v>
      </c>
      <c r="M61" s="231">
        <v>2.51762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1487.85</v>
      </c>
      <c r="D62" s="232">
        <v>1490.5999999999997</v>
      </c>
      <c r="E62" s="232">
        <v>1479.5999999999995</v>
      </c>
      <c r="F62" s="232">
        <v>1471.3499999999997</v>
      </c>
      <c r="G62" s="232">
        <v>1460.3499999999995</v>
      </c>
      <c r="H62" s="232">
        <v>1498.8499999999995</v>
      </c>
      <c r="I62" s="232">
        <v>1509.85</v>
      </c>
      <c r="J62" s="232">
        <v>1518.0999999999995</v>
      </c>
      <c r="K62" s="231">
        <v>1501.6</v>
      </c>
      <c r="L62" s="231">
        <v>1482.35</v>
      </c>
      <c r="M62" s="231">
        <v>4.7616699999999996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594.6</v>
      </c>
      <c r="D63" s="232">
        <v>592.7833333333333</v>
      </c>
      <c r="E63" s="232">
        <v>589.16666666666663</v>
      </c>
      <c r="F63" s="232">
        <v>583.73333333333335</v>
      </c>
      <c r="G63" s="232">
        <v>580.11666666666667</v>
      </c>
      <c r="H63" s="232">
        <v>598.21666666666658</v>
      </c>
      <c r="I63" s="232">
        <v>601.83333333333337</v>
      </c>
      <c r="J63" s="232">
        <v>607.26666666666654</v>
      </c>
      <c r="K63" s="231">
        <v>596.4</v>
      </c>
      <c r="L63" s="231">
        <v>587.35</v>
      </c>
      <c r="M63" s="231">
        <v>12.385809999999999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858.7</v>
      </c>
      <c r="D64" s="232">
        <v>861.48333333333323</v>
      </c>
      <c r="E64" s="232">
        <v>853.01666666666642</v>
      </c>
      <c r="F64" s="232">
        <v>847.33333333333314</v>
      </c>
      <c r="G64" s="232">
        <v>838.86666666666633</v>
      </c>
      <c r="H64" s="232">
        <v>867.16666666666652</v>
      </c>
      <c r="I64" s="232">
        <v>875.63333333333344</v>
      </c>
      <c r="J64" s="232">
        <v>881.31666666666661</v>
      </c>
      <c r="K64" s="231">
        <v>869.95</v>
      </c>
      <c r="L64" s="231">
        <v>855.8</v>
      </c>
      <c r="M64" s="231">
        <v>2.5158900000000002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287.14999999999998</v>
      </c>
      <c r="D65" s="232">
        <v>287.63333333333333</v>
      </c>
      <c r="E65" s="232">
        <v>284.91666666666663</v>
      </c>
      <c r="F65" s="232">
        <v>282.68333333333328</v>
      </c>
      <c r="G65" s="232">
        <v>279.96666666666658</v>
      </c>
      <c r="H65" s="232">
        <v>289.86666666666667</v>
      </c>
      <c r="I65" s="232">
        <v>292.58333333333337</v>
      </c>
      <c r="J65" s="232">
        <v>294.81666666666672</v>
      </c>
      <c r="K65" s="231">
        <v>290.35000000000002</v>
      </c>
      <c r="L65" s="231">
        <v>285.39999999999998</v>
      </c>
      <c r="M65" s="231">
        <v>26.16395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1679.15</v>
      </c>
      <c r="D66" s="232">
        <v>1679.25</v>
      </c>
      <c r="E66" s="232">
        <v>1662.05</v>
      </c>
      <c r="F66" s="232">
        <v>1644.95</v>
      </c>
      <c r="G66" s="232">
        <v>1627.75</v>
      </c>
      <c r="H66" s="232">
        <v>1696.35</v>
      </c>
      <c r="I66" s="232">
        <v>1713.5499999999997</v>
      </c>
      <c r="J66" s="232">
        <v>1730.6499999999999</v>
      </c>
      <c r="K66" s="231">
        <v>1696.45</v>
      </c>
      <c r="L66" s="231">
        <v>1662.15</v>
      </c>
      <c r="M66" s="231">
        <v>7.5681399999999996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375.25</v>
      </c>
      <c r="D67" s="232">
        <v>372</v>
      </c>
      <c r="E67" s="232">
        <v>366.5</v>
      </c>
      <c r="F67" s="232">
        <v>357.75</v>
      </c>
      <c r="G67" s="232">
        <v>352.25</v>
      </c>
      <c r="H67" s="232">
        <v>380.75</v>
      </c>
      <c r="I67" s="232">
        <v>386.25</v>
      </c>
      <c r="J67" s="232">
        <v>395</v>
      </c>
      <c r="K67" s="231">
        <v>377.5</v>
      </c>
      <c r="L67" s="231">
        <v>363.25</v>
      </c>
      <c r="M67" s="231">
        <v>106.95531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536.15</v>
      </c>
      <c r="D68" s="232">
        <v>535.91666666666663</v>
      </c>
      <c r="E68" s="232">
        <v>532.58333333333326</v>
      </c>
      <c r="F68" s="232">
        <v>529.01666666666665</v>
      </c>
      <c r="G68" s="232">
        <v>525.68333333333328</v>
      </c>
      <c r="H68" s="232">
        <v>539.48333333333323</v>
      </c>
      <c r="I68" s="232">
        <v>542.81666666666649</v>
      </c>
      <c r="J68" s="232">
        <v>546.38333333333321</v>
      </c>
      <c r="K68" s="231">
        <v>539.25</v>
      </c>
      <c r="L68" s="231">
        <v>532.35</v>
      </c>
      <c r="M68" s="231">
        <v>14.00977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1808.25</v>
      </c>
      <c r="D69" s="232">
        <v>1810.2</v>
      </c>
      <c r="E69" s="232">
        <v>1792.4</v>
      </c>
      <c r="F69" s="232">
        <v>1776.55</v>
      </c>
      <c r="G69" s="232">
        <v>1758.75</v>
      </c>
      <c r="H69" s="232">
        <v>1826.0500000000002</v>
      </c>
      <c r="I69" s="232">
        <v>1843.85</v>
      </c>
      <c r="J69" s="232">
        <v>1859.7000000000003</v>
      </c>
      <c r="K69" s="231">
        <v>1828</v>
      </c>
      <c r="L69" s="231">
        <v>1794.35</v>
      </c>
      <c r="M69" s="231">
        <v>3.3085300000000002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1803.9</v>
      </c>
      <c r="D70" s="232">
        <v>1812.2833333333335</v>
      </c>
      <c r="E70" s="232">
        <v>1789.4666666666672</v>
      </c>
      <c r="F70" s="232">
        <v>1775.0333333333335</v>
      </c>
      <c r="G70" s="232">
        <v>1752.2166666666672</v>
      </c>
      <c r="H70" s="232">
        <v>1826.7166666666672</v>
      </c>
      <c r="I70" s="232">
        <v>1849.5333333333333</v>
      </c>
      <c r="J70" s="232">
        <v>1863.9666666666672</v>
      </c>
      <c r="K70" s="231">
        <v>1835.1</v>
      </c>
      <c r="L70" s="231">
        <v>1797.85</v>
      </c>
      <c r="M70" s="231">
        <v>1.82866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322.10000000000002</v>
      </c>
      <c r="D71" s="232">
        <v>323.43333333333334</v>
      </c>
      <c r="E71" s="232">
        <v>314.01666666666665</v>
      </c>
      <c r="F71" s="232">
        <v>305.93333333333334</v>
      </c>
      <c r="G71" s="232">
        <v>296.51666666666665</v>
      </c>
      <c r="H71" s="232">
        <v>331.51666666666665</v>
      </c>
      <c r="I71" s="232">
        <v>340.93333333333328</v>
      </c>
      <c r="J71" s="232">
        <v>349.01666666666665</v>
      </c>
      <c r="K71" s="231">
        <v>332.85</v>
      </c>
      <c r="L71" s="231">
        <v>315.35000000000002</v>
      </c>
      <c r="M71" s="231">
        <v>225.79605000000001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2791.5</v>
      </c>
      <c r="D72" s="232">
        <v>2803.65</v>
      </c>
      <c r="E72" s="232">
        <v>2772.8500000000004</v>
      </c>
      <c r="F72" s="232">
        <v>2754.2000000000003</v>
      </c>
      <c r="G72" s="232">
        <v>2723.4000000000005</v>
      </c>
      <c r="H72" s="232">
        <v>2822.3</v>
      </c>
      <c r="I72" s="232">
        <v>2853.1000000000004</v>
      </c>
      <c r="J72" s="232">
        <v>2871.75</v>
      </c>
      <c r="K72" s="231">
        <v>2834.45</v>
      </c>
      <c r="L72" s="231">
        <v>2785</v>
      </c>
      <c r="M72" s="231">
        <v>3.7831299999999999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2886.8</v>
      </c>
      <c r="D73" s="232">
        <v>2882.2333333333336</v>
      </c>
      <c r="E73" s="232">
        <v>2856.8166666666671</v>
      </c>
      <c r="F73" s="232">
        <v>2826.8333333333335</v>
      </c>
      <c r="G73" s="232">
        <v>2801.416666666667</v>
      </c>
      <c r="H73" s="232">
        <v>2912.2166666666672</v>
      </c>
      <c r="I73" s="232">
        <v>2937.6333333333332</v>
      </c>
      <c r="J73" s="232">
        <v>2967.6166666666672</v>
      </c>
      <c r="K73" s="231">
        <v>2907.65</v>
      </c>
      <c r="L73" s="231">
        <v>2852.25</v>
      </c>
      <c r="M73" s="231">
        <v>1.5812900000000001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1828.3</v>
      </c>
      <c r="D74" s="232">
        <v>1840.6666666666667</v>
      </c>
      <c r="E74" s="232">
        <v>1807.6333333333334</v>
      </c>
      <c r="F74" s="232">
        <v>1786.9666666666667</v>
      </c>
      <c r="G74" s="232">
        <v>1753.9333333333334</v>
      </c>
      <c r="H74" s="232">
        <v>1861.3333333333335</v>
      </c>
      <c r="I74" s="232">
        <v>1894.3666666666668</v>
      </c>
      <c r="J74" s="232">
        <v>1915.0333333333335</v>
      </c>
      <c r="K74" s="231">
        <v>1873.7</v>
      </c>
      <c r="L74" s="231">
        <v>1820</v>
      </c>
      <c r="M74" s="231">
        <v>1.90395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4436.1499999999996</v>
      </c>
      <c r="D75" s="232">
        <v>4427.6833333333334</v>
      </c>
      <c r="E75" s="232">
        <v>4392.2166666666672</v>
      </c>
      <c r="F75" s="232">
        <v>4348.2833333333338</v>
      </c>
      <c r="G75" s="232">
        <v>4312.8166666666675</v>
      </c>
      <c r="H75" s="232">
        <v>4471.6166666666668</v>
      </c>
      <c r="I75" s="232">
        <v>4507.0833333333321</v>
      </c>
      <c r="J75" s="232">
        <v>4551.0166666666664</v>
      </c>
      <c r="K75" s="231">
        <v>4463.1499999999996</v>
      </c>
      <c r="L75" s="231">
        <v>4383.75</v>
      </c>
      <c r="M75" s="231">
        <v>6.1859799999999998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2974.6</v>
      </c>
      <c r="D76" s="232">
        <v>2991.6166666666668</v>
      </c>
      <c r="E76" s="232">
        <v>2925.2333333333336</v>
      </c>
      <c r="F76" s="232">
        <v>2875.8666666666668</v>
      </c>
      <c r="G76" s="232">
        <v>2809.4833333333336</v>
      </c>
      <c r="H76" s="232">
        <v>3040.9833333333336</v>
      </c>
      <c r="I76" s="232">
        <v>3107.3666666666668</v>
      </c>
      <c r="J76" s="232">
        <v>3156.7333333333336</v>
      </c>
      <c r="K76" s="231">
        <v>3058</v>
      </c>
      <c r="L76" s="231">
        <v>2942.25</v>
      </c>
      <c r="M76" s="231">
        <v>6.9262600000000001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351.65</v>
      </c>
      <c r="D77" s="232">
        <v>354.34999999999997</v>
      </c>
      <c r="E77" s="232">
        <v>347.74999999999994</v>
      </c>
      <c r="F77" s="232">
        <v>343.84999999999997</v>
      </c>
      <c r="G77" s="232">
        <v>337.24999999999994</v>
      </c>
      <c r="H77" s="232">
        <v>358.24999999999994</v>
      </c>
      <c r="I77" s="232">
        <v>364.84999999999997</v>
      </c>
      <c r="J77" s="232">
        <v>368.74999999999994</v>
      </c>
      <c r="K77" s="231">
        <v>360.95</v>
      </c>
      <c r="L77" s="231">
        <v>350.45</v>
      </c>
      <c r="M77" s="231">
        <v>4.5970000000000004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1910.6</v>
      </c>
      <c r="D78" s="232">
        <v>1911.1499999999999</v>
      </c>
      <c r="E78" s="232">
        <v>1894.0499999999997</v>
      </c>
      <c r="F78" s="232">
        <v>1877.4999999999998</v>
      </c>
      <c r="G78" s="232">
        <v>1860.3999999999996</v>
      </c>
      <c r="H78" s="232">
        <v>1927.6999999999998</v>
      </c>
      <c r="I78" s="232">
        <v>1944.7999999999997</v>
      </c>
      <c r="J78" s="232">
        <v>1961.35</v>
      </c>
      <c r="K78" s="231">
        <v>1928.25</v>
      </c>
      <c r="L78" s="231">
        <v>1894.6</v>
      </c>
      <c r="M78" s="231">
        <v>1.6156999999999999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140.75</v>
      </c>
      <c r="D79" s="232">
        <v>140.76666666666668</v>
      </c>
      <c r="E79" s="232">
        <v>136.78333333333336</v>
      </c>
      <c r="F79" s="232">
        <v>132.81666666666669</v>
      </c>
      <c r="G79" s="232">
        <v>128.83333333333337</v>
      </c>
      <c r="H79" s="232">
        <v>144.73333333333335</v>
      </c>
      <c r="I79" s="232">
        <v>148.71666666666664</v>
      </c>
      <c r="J79" s="232">
        <v>152.68333333333334</v>
      </c>
      <c r="K79" s="231">
        <v>144.75</v>
      </c>
      <c r="L79" s="231">
        <v>136.80000000000001</v>
      </c>
      <c r="M79" s="231">
        <v>546.97289999999998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128.4</v>
      </c>
      <c r="D80" s="232">
        <v>128.41666666666669</v>
      </c>
      <c r="E80" s="232">
        <v>127.78333333333336</v>
      </c>
      <c r="F80" s="232">
        <v>127.16666666666667</v>
      </c>
      <c r="G80" s="232">
        <v>126.53333333333335</v>
      </c>
      <c r="H80" s="232">
        <v>129.03333333333336</v>
      </c>
      <c r="I80" s="232">
        <v>129.66666666666669</v>
      </c>
      <c r="J80" s="232">
        <v>130.28333333333339</v>
      </c>
      <c r="K80" s="231">
        <v>129.05000000000001</v>
      </c>
      <c r="L80" s="231">
        <v>127.8</v>
      </c>
      <c r="M80" s="231">
        <v>88.821569999999994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262.95</v>
      </c>
      <c r="D81" s="232">
        <v>263.61666666666662</v>
      </c>
      <c r="E81" s="232">
        <v>260.63333333333321</v>
      </c>
      <c r="F81" s="232">
        <v>258.31666666666661</v>
      </c>
      <c r="G81" s="232">
        <v>255.3333333333332</v>
      </c>
      <c r="H81" s="232">
        <v>265.93333333333322</v>
      </c>
      <c r="I81" s="232">
        <v>268.91666666666669</v>
      </c>
      <c r="J81" s="232">
        <v>271.23333333333323</v>
      </c>
      <c r="K81" s="231">
        <v>266.60000000000002</v>
      </c>
      <c r="L81" s="231">
        <v>261.3</v>
      </c>
      <c r="M81" s="231">
        <v>3.79813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110.15</v>
      </c>
      <c r="D82" s="232">
        <v>110.41666666666667</v>
      </c>
      <c r="E82" s="232">
        <v>109.13333333333334</v>
      </c>
      <c r="F82" s="232">
        <v>108.11666666666667</v>
      </c>
      <c r="G82" s="232">
        <v>106.83333333333334</v>
      </c>
      <c r="H82" s="232">
        <v>111.43333333333334</v>
      </c>
      <c r="I82" s="232">
        <v>112.71666666666667</v>
      </c>
      <c r="J82" s="232">
        <v>113.73333333333333</v>
      </c>
      <c r="K82" s="231">
        <v>111.7</v>
      </c>
      <c r="L82" s="231">
        <v>109.4</v>
      </c>
      <c r="M82" s="231">
        <v>212.51193000000001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1186.55</v>
      </c>
      <c r="D83" s="232">
        <v>1195.7</v>
      </c>
      <c r="E83" s="232">
        <v>1163.45</v>
      </c>
      <c r="F83" s="232">
        <v>1140.3499999999999</v>
      </c>
      <c r="G83" s="232">
        <v>1108.0999999999999</v>
      </c>
      <c r="H83" s="232">
        <v>1218.8000000000002</v>
      </c>
      <c r="I83" s="232">
        <v>1251.0500000000002</v>
      </c>
      <c r="J83" s="232">
        <v>1274.1500000000003</v>
      </c>
      <c r="K83" s="231">
        <v>1227.95</v>
      </c>
      <c r="L83" s="231">
        <v>1172.5999999999999</v>
      </c>
      <c r="M83" s="231">
        <v>3.2766899999999999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947.45</v>
      </c>
      <c r="D84" s="232">
        <v>942.98333333333323</v>
      </c>
      <c r="E84" s="232">
        <v>929.06666666666649</v>
      </c>
      <c r="F84" s="232">
        <v>910.68333333333328</v>
      </c>
      <c r="G84" s="232">
        <v>896.76666666666654</v>
      </c>
      <c r="H84" s="232">
        <v>961.36666666666645</v>
      </c>
      <c r="I84" s="232">
        <v>975.28333333333319</v>
      </c>
      <c r="J84" s="232">
        <v>993.6666666666664</v>
      </c>
      <c r="K84" s="231">
        <v>956.9</v>
      </c>
      <c r="L84" s="231">
        <v>924.6</v>
      </c>
      <c r="M84" s="231">
        <v>24.334510000000002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1123.3499999999999</v>
      </c>
      <c r="D85" s="232">
        <v>1118.6333333333332</v>
      </c>
      <c r="E85" s="232">
        <v>1107.2666666666664</v>
      </c>
      <c r="F85" s="232">
        <v>1091.1833333333332</v>
      </c>
      <c r="G85" s="232">
        <v>1079.8166666666664</v>
      </c>
      <c r="H85" s="232">
        <v>1134.7166666666665</v>
      </c>
      <c r="I85" s="232">
        <v>1146.0833333333333</v>
      </c>
      <c r="J85" s="232">
        <v>1162.1666666666665</v>
      </c>
      <c r="K85" s="231">
        <v>1130</v>
      </c>
      <c r="L85" s="231">
        <v>1102.55</v>
      </c>
      <c r="M85" s="231">
        <v>6.3252600000000001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1585.25</v>
      </c>
      <c r="D86" s="232">
        <v>1577.8666666666668</v>
      </c>
      <c r="E86" s="232">
        <v>1563.3833333333337</v>
      </c>
      <c r="F86" s="232">
        <v>1541.5166666666669</v>
      </c>
      <c r="G86" s="232">
        <v>1527.0333333333338</v>
      </c>
      <c r="H86" s="232">
        <v>1599.7333333333336</v>
      </c>
      <c r="I86" s="232">
        <v>1614.2166666666667</v>
      </c>
      <c r="J86" s="232">
        <v>1636.0833333333335</v>
      </c>
      <c r="K86" s="231">
        <v>1592.35</v>
      </c>
      <c r="L86" s="231">
        <v>1556</v>
      </c>
      <c r="M86" s="231">
        <v>6.9586100000000002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502.2</v>
      </c>
      <c r="D87" s="232">
        <v>502.66666666666669</v>
      </c>
      <c r="E87" s="232">
        <v>497.53333333333336</v>
      </c>
      <c r="F87" s="232">
        <v>492.86666666666667</v>
      </c>
      <c r="G87" s="232">
        <v>487.73333333333335</v>
      </c>
      <c r="H87" s="232">
        <v>507.33333333333337</v>
      </c>
      <c r="I87" s="232">
        <v>512.4666666666667</v>
      </c>
      <c r="J87" s="232">
        <v>517.13333333333344</v>
      </c>
      <c r="K87" s="231">
        <v>507.8</v>
      </c>
      <c r="L87" s="231">
        <v>498</v>
      </c>
      <c r="M87" s="231">
        <v>6.1954399999999996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270</v>
      </c>
      <c r="D88" s="232">
        <v>271.78333333333336</v>
      </c>
      <c r="E88" s="232">
        <v>266.36666666666673</v>
      </c>
      <c r="F88" s="232">
        <v>262.73333333333335</v>
      </c>
      <c r="G88" s="232">
        <v>257.31666666666672</v>
      </c>
      <c r="H88" s="232">
        <v>275.41666666666674</v>
      </c>
      <c r="I88" s="232">
        <v>280.83333333333337</v>
      </c>
      <c r="J88" s="232">
        <v>284.46666666666675</v>
      </c>
      <c r="K88" s="231">
        <v>277.2</v>
      </c>
      <c r="L88" s="231">
        <v>268.14999999999998</v>
      </c>
      <c r="M88" s="231">
        <v>4.5498900000000004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1108.45</v>
      </c>
      <c r="D89" s="232">
        <v>1103.2</v>
      </c>
      <c r="E89" s="232">
        <v>1089.3000000000002</v>
      </c>
      <c r="F89" s="232">
        <v>1070.1500000000001</v>
      </c>
      <c r="G89" s="232">
        <v>1056.2500000000002</v>
      </c>
      <c r="H89" s="232">
        <v>1122.3500000000001</v>
      </c>
      <c r="I89" s="232">
        <v>1136.2500000000002</v>
      </c>
      <c r="J89" s="232">
        <v>1155.4000000000001</v>
      </c>
      <c r="K89" s="231">
        <v>1117.0999999999999</v>
      </c>
      <c r="L89" s="231">
        <v>1084.05</v>
      </c>
      <c r="M89" s="231">
        <v>53.505229999999997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1678.15</v>
      </c>
      <c r="D90" s="232">
        <v>1689.8833333333332</v>
      </c>
      <c r="E90" s="232">
        <v>1657.3666666666663</v>
      </c>
      <c r="F90" s="232">
        <v>1636.583333333333</v>
      </c>
      <c r="G90" s="232">
        <v>1604.0666666666662</v>
      </c>
      <c r="H90" s="232">
        <v>1710.6666666666665</v>
      </c>
      <c r="I90" s="232">
        <v>1743.1833333333334</v>
      </c>
      <c r="J90" s="232">
        <v>1763.9666666666667</v>
      </c>
      <c r="K90" s="231">
        <v>1722.4</v>
      </c>
      <c r="L90" s="231">
        <v>1669.1</v>
      </c>
      <c r="M90" s="231">
        <v>8.4896100000000008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1572.65</v>
      </c>
      <c r="D91" s="232">
        <v>1563.95</v>
      </c>
      <c r="E91" s="232">
        <v>1548.7</v>
      </c>
      <c r="F91" s="232">
        <v>1524.75</v>
      </c>
      <c r="G91" s="232">
        <v>1509.5</v>
      </c>
      <c r="H91" s="232">
        <v>1587.9</v>
      </c>
      <c r="I91" s="232">
        <v>1603.15</v>
      </c>
      <c r="J91" s="232">
        <v>1627.1000000000001</v>
      </c>
      <c r="K91" s="231">
        <v>1579.2</v>
      </c>
      <c r="L91" s="231">
        <v>1540</v>
      </c>
      <c r="M91" s="231">
        <v>114.75438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471.25</v>
      </c>
      <c r="D92" s="232">
        <v>470.84999999999997</v>
      </c>
      <c r="E92" s="232">
        <v>464.39999999999992</v>
      </c>
      <c r="F92" s="232">
        <v>457.54999999999995</v>
      </c>
      <c r="G92" s="232">
        <v>451.09999999999991</v>
      </c>
      <c r="H92" s="232">
        <v>477.69999999999993</v>
      </c>
      <c r="I92" s="232">
        <v>484.15</v>
      </c>
      <c r="J92" s="232">
        <v>490.99999999999994</v>
      </c>
      <c r="K92" s="231">
        <v>477.3</v>
      </c>
      <c r="L92" s="231">
        <v>464</v>
      </c>
      <c r="M92" s="231">
        <v>76.400400000000005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1193.2</v>
      </c>
      <c r="D93" s="232">
        <v>1190.2166666666669</v>
      </c>
      <c r="E93" s="232">
        <v>1183.5333333333338</v>
      </c>
      <c r="F93" s="232">
        <v>1173.8666666666668</v>
      </c>
      <c r="G93" s="232">
        <v>1167.1833333333336</v>
      </c>
      <c r="H93" s="232">
        <v>1199.8833333333339</v>
      </c>
      <c r="I93" s="232">
        <v>1206.5666666666668</v>
      </c>
      <c r="J93" s="232">
        <v>1216.233333333334</v>
      </c>
      <c r="K93" s="231">
        <v>1196.9000000000001</v>
      </c>
      <c r="L93" s="231">
        <v>1180.55</v>
      </c>
      <c r="M93" s="231">
        <v>5.2067199999999998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2355.15</v>
      </c>
      <c r="D94" s="232">
        <v>2353.166666666667</v>
      </c>
      <c r="E94" s="232">
        <v>2330.7833333333338</v>
      </c>
      <c r="F94" s="232">
        <v>2306.416666666667</v>
      </c>
      <c r="G94" s="232">
        <v>2284.0333333333338</v>
      </c>
      <c r="H94" s="232">
        <v>2377.5333333333338</v>
      </c>
      <c r="I94" s="232">
        <v>2399.916666666667</v>
      </c>
      <c r="J94" s="232">
        <v>2424.2833333333338</v>
      </c>
      <c r="K94" s="231">
        <v>2375.5500000000002</v>
      </c>
      <c r="L94" s="231">
        <v>2328.8000000000002</v>
      </c>
      <c r="M94" s="231">
        <v>6.2841899999999997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396.7</v>
      </c>
      <c r="D95" s="232">
        <v>393.76666666666665</v>
      </c>
      <c r="E95" s="232">
        <v>389.48333333333329</v>
      </c>
      <c r="F95" s="232">
        <v>382.26666666666665</v>
      </c>
      <c r="G95" s="232">
        <v>377.98333333333329</v>
      </c>
      <c r="H95" s="232">
        <v>400.98333333333329</v>
      </c>
      <c r="I95" s="232">
        <v>405.26666666666659</v>
      </c>
      <c r="J95" s="232">
        <v>412.48333333333329</v>
      </c>
      <c r="K95" s="231">
        <v>398.05</v>
      </c>
      <c r="L95" s="231">
        <v>386.55</v>
      </c>
      <c r="M95" s="231">
        <v>98.612440000000007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2798.95</v>
      </c>
      <c r="D96" s="232">
        <v>2808.1333333333332</v>
      </c>
      <c r="E96" s="232">
        <v>2766.2666666666664</v>
      </c>
      <c r="F96" s="232">
        <v>2733.583333333333</v>
      </c>
      <c r="G96" s="232">
        <v>2691.7166666666662</v>
      </c>
      <c r="H96" s="232">
        <v>2840.8166666666666</v>
      </c>
      <c r="I96" s="232">
        <v>2882.6833333333334</v>
      </c>
      <c r="J96" s="232">
        <v>2915.3666666666668</v>
      </c>
      <c r="K96" s="231">
        <v>2850</v>
      </c>
      <c r="L96" s="231">
        <v>2775.45</v>
      </c>
      <c r="M96" s="231">
        <v>20.27684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242.55</v>
      </c>
      <c r="D97" s="232">
        <v>243</v>
      </c>
      <c r="E97" s="232">
        <v>239.55</v>
      </c>
      <c r="F97" s="232">
        <v>236.55</v>
      </c>
      <c r="G97" s="232">
        <v>233.10000000000002</v>
      </c>
      <c r="H97" s="232">
        <v>246</v>
      </c>
      <c r="I97" s="232">
        <v>249.45</v>
      </c>
      <c r="J97" s="232">
        <v>252.45</v>
      </c>
      <c r="K97" s="231">
        <v>246.45</v>
      </c>
      <c r="L97" s="231">
        <v>240</v>
      </c>
      <c r="M97" s="231">
        <v>93.496700000000004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2447.4</v>
      </c>
      <c r="D98" s="232">
        <v>2456.8000000000002</v>
      </c>
      <c r="E98" s="232">
        <v>2430.4000000000005</v>
      </c>
      <c r="F98" s="232">
        <v>2413.4000000000005</v>
      </c>
      <c r="G98" s="232">
        <v>2387.0000000000009</v>
      </c>
      <c r="H98" s="232">
        <v>2473.8000000000002</v>
      </c>
      <c r="I98" s="232">
        <v>2500.1999999999998</v>
      </c>
      <c r="J98" s="232">
        <v>2517.1999999999998</v>
      </c>
      <c r="K98" s="231">
        <v>2483.1999999999998</v>
      </c>
      <c r="L98" s="231">
        <v>2439.8000000000002</v>
      </c>
      <c r="M98" s="231">
        <v>21.27178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312.10000000000002</v>
      </c>
      <c r="D99" s="232">
        <v>313.03333333333336</v>
      </c>
      <c r="E99" s="232">
        <v>308.06666666666672</v>
      </c>
      <c r="F99" s="232">
        <v>304.03333333333336</v>
      </c>
      <c r="G99" s="232">
        <v>299.06666666666672</v>
      </c>
      <c r="H99" s="232">
        <v>317.06666666666672</v>
      </c>
      <c r="I99" s="232">
        <v>322.0333333333333</v>
      </c>
      <c r="J99" s="232">
        <v>326.06666666666672</v>
      </c>
      <c r="K99" s="231">
        <v>318</v>
      </c>
      <c r="L99" s="231">
        <v>309</v>
      </c>
      <c r="M99" s="231">
        <v>63.246400000000001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35019.35</v>
      </c>
      <c r="D100" s="232">
        <v>35083.833333333336</v>
      </c>
      <c r="E100" s="232">
        <v>34767.666666666672</v>
      </c>
      <c r="F100" s="232">
        <v>34515.983333333337</v>
      </c>
      <c r="G100" s="232">
        <v>34199.816666666673</v>
      </c>
      <c r="H100" s="232">
        <v>35335.51666666667</v>
      </c>
      <c r="I100" s="232">
        <v>35651.683333333342</v>
      </c>
      <c r="J100" s="232">
        <v>35903.366666666669</v>
      </c>
      <c r="K100" s="231">
        <v>35400</v>
      </c>
      <c r="L100" s="231">
        <v>34832.15</v>
      </c>
      <c r="M100" s="231">
        <v>2.2040000000000001E-2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2564.15</v>
      </c>
      <c r="D101" s="232">
        <v>2552.35</v>
      </c>
      <c r="E101" s="232">
        <v>2525.2999999999997</v>
      </c>
      <c r="F101" s="232">
        <v>2486.4499999999998</v>
      </c>
      <c r="G101" s="232">
        <v>2459.3999999999996</v>
      </c>
      <c r="H101" s="232">
        <v>2591.1999999999998</v>
      </c>
      <c r="I101" s="232">
        <v>2618.25</v>
      </c>
      <c r="J101" s="232">
        <v>2657.1</v>
      </c>
      <c r="K101" s="231">
        <v>2579.4</v>
      </c>
      <c r="L101" s="231">
        <v>2513.5</v>
      </c>
      <c r="M101" s="231">
        <v>49.792140000000003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836.25</v>
      </c>
      <c r="D102" s="232">
        <v>831.1</v>
      </c>
      <c r="E102" s="232">
        <v>823.80000000000007</v>
      </c>
      <c r="F102" s="232">
        <v>811.35</v>
      </c>
      <c r="G102" s="232">
        <v>804.05000000000007</v>
      </c>
      <c r="H102" s="232">
        <v>843.55000000000007</v>
      </c>
      <c r="I102" s="232">
        <v>850.85</v>
      </c>
      <c r="J102" s="232">
        <v>863.30000000000007</v>
      </c>
      <c r="K102" s="231">
        <v>838.4</v>
      </c>
      <c r="L102" s="231">
        <v>818.65</v>
      </c>
      <c r="M102" s="231">
        <v>111.0449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1071.0999999999999</v>
      </c>
      <c r="D103" s="232">
        <v>1069.3833333333334</v>
      </c>
      <c r="E103" s="232">
        <v>1064.0666666666668</v>
      </c>
      <c r="F103" s="232">
        <v>1057.0333333333333</v>
      </c>
      <c r="G103" s="232">
        <v>1051.7166666666667</v>
      </c>
      <c r="H103" s="232">
        <v>1076.416666666667</v>
      </c>
      <c r="I103" s="232">
        <v>1081.7333333333336</v>
      </c>
      <c r="J103" s="232">
        <v>1088.7666666666671</v>
      </c>
      <c r="K103" s="231">
        <v>1074.7</v>
      </c>
      <c r="L103" s="231">
        <v>1062.3499999999999</v>
      </c>
      <c r="M103" s="231">
        <v>4.7539699999999998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405.9</v>
      </c>
      <c r="D104" s="232">
        <v>408.05</v>
      </c>
      <c r="E104" s="232">
        <v>401.5</v>
      </c>
      <c r="F104" s="232">
        <v>397.09999999999997</v>
      </c>
      <c r="G104" s="232">
        <v>390.54999999999995</v>
      </c>
      <c r="H104" s="232">
        <v>412.45000000000005</v>
      </c>
      <c r="I104" s="232">
        <v>419.00000000000011</v>
      </c>
      <c r="J104" s="232">
        <v>423.40000000000009</v>
      </c>
      <c r="K104" s="231">
        <v>414.6</v>
      </c>
      <c r="L104" s="231">
        <v>403.65</v>
      </c>
      <c r="M104" s="231">
        <v>40.48236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443.8</v>
      </c>
      <c r="D105" s="232">
        <v>445.3</v>
      </c>
      <c r="E105" s="232">
        <v>438.20000000000005</v>
      </c>
      <c r="F105" s="232">
        <v>432.6</v>
      </c>
      <c r="G105" s="232">
        <v>425.50000000000006</v>
      </c>
      <c r="H105" s="232">
        <v>450.90000000000003</v>
      </c>
      <c r="I105" s="232">
        <v>458.00000000000006</v>
      </c>
      <c r="J105" s="232">
        <v>463.6</v>
      </c>
      <c r="K105" s="231">
        <v>452.4</v>
      </c>
      <c r="L105" s="231">
        <v>439.7</v>
      </c>
      <c r="M105" s="231">
        <v>1.2606900000000001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55.2</v>
      </c>
      <c r="D106" s="232">
        <v>55.4</v>
      </c>
      <c r="E106" s="232">
        <v>54.65</v>
      </c>
      <c r="F106" s="232">
        <v>54.1</v>
      </c>
      <c r="G106" s="232">
        <v>53.35</v>
      </c>
      <c r="H106" s="232">
        <v>55.949999999999996</v>
      </c>
      <c r="I106" s="232">
        <v>56.699999999999996</v>
      </c>
      <c r="J106" s="232">
        <v>57.249999999999993</v>
      </c>
      <c r="K106" s="231">
        <v>56.15</v>
      </c>
      <c r="L106" s="231">
        <v>54.85</v>
      </c>
      <c r="M106" s="231">
        <v>212.262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375.55</v>
      </c>
      <c r="D107" s="232">
        <v>376.73333333333329</v>
      </c>
      <c r="E107" s="232">
        <v>368.46666666666658</v>
      </c>
      <c r="F107" s="232">
        <v>361.38333333333327</v>
      </c>
      <c r="G107" s="232">
        <v>353.11666666666656</v>
      </c>
      <c r="H107" s="232">
        <v>383.81666666666661</v>
      </c>
      <c r="I107" s="232">
        <v>392.08333333333337</v>
      </c>
      <c r="J107" s="232">
        <v>399.16666666666663</v>
      </c>
      <c r="K107" s="231">
        <v>385</v>
      </c>
      <c r="L107" s="231">
        <v>369.65</v>
      </c>
      <c r="M107" s="231">
        <v>489.04253999999997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4893.5</v>
      </c>
      <c r="D108" s="232">
        <v>4871.4333333333334</v>
      </c>
      <c r="E108" s="232">
        <v>4822.8666666666668</v>
      </c>
      <c r="F108" s="232">
        <v>4752.2333333333336</v>
      </c>
      <c r="G108" s="232">
        <v>4703.666666666667</v>
      </c>
      <c r="H108" s="232">
        <v>4942.0666666666666</v>
      </c>
      <c r="I108" s="232">
        <v>4990.6333333333341</v>
      </c>
      <c r="J108" s="232">
        <v>5061.2666666666664</v>
      </c>
      <c r="K108" s="231">
        <v>4920</v>
      </c>
      <c r="L108" s="231">
        <v>4800.8</v>
      </c>
      <c r="M108" s="231">
        <v>0.54251000000000005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272.89999999999998</v>
      </c>
      <c r="D109" s="232">
        <v>269.5</v>
      </c>
      <c r="E109" s="232">
        <v>261.45</v>
      </c>
      <c r="F109" s="232">
        <v>250</v>
      </c>
      <c r="G109" s="232">
        <v>241.95</v>
      </c>
      <c r="H109" s="232">
        <v>280.95</v>
      </c>
      <c r="I109" s="232">
        <v>288.99999999999994</v>
      </c>
      <c r="J109" s="232">
        <v>300.45</v>
      </c>
      <c r="K109" s="231">
        <v>277.55</v>
      </c>
      <c r="L109" s="231">
        <v>258.05</v>
      </c>
      <c r="M109" s="231">
        <v>45.862490000000001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151.4</v>
      </c>
      <c r="D110" s="232">
        <v>152.20000000000002</v>
      </c>
      <c r="E110" s="232">
        <v>149.80000000000004</v>
      </c>
      <c r="F110" s="232">
        <v>148.20000000000002</v>
      </c>
      <c r="G110" s="232">
        <v>145.80000000000004</v>
      </c>
      <c r="H110" s="232">
        <v>153.80000000000004</v>
      </c>
      <c r="I110" s="232">
        <v>156.20000000000002</v>
      </c>
      <c r="J110" s="232">
        <v>157.80000000000004</v>
      </c>
      <c r="K110" s="231">
        <v>154.6</v>
      </c>
      <c r="L110" s="231">
        <v>150.6</v>
      </c>
      <c r="M110" s="231">
        <v>59.665190000000003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321.85000000000002</v>
      </c>
      <c r="D111" s="232">
        <v>321.7</v>
      </c>
      <c r="E111" s="232">
        <v>319.2</v>
      </c>
      <c r="F111" s="232">
        <v>316.55</v>
      </c>
      <c r="G111" s="232">
        <v>314.05</v>
      </c>
      <c r="H111" s="232">
        <v>324.34999999999997</v>
      </c>
      <c r="I111" s="232">
        <v>326.84999999999997</v>
      </c>
      <c r="J111" s="232">
        <v>329.49999999999994</v>
      </c>
      <c r="K111" s="231">
        <v>324.2</v>
      </c>
      <c r="L111" s="231">
        <v>319.05</v>
      </c>
      <c r="M111" s="231">
        <v>31.808340000000001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79.3</v>
      </c>
      <c r="D112" s="232">
        <v>79.666666666666657</v>
      </c>
      <c r="E112" s="232">
        <v>78.48333333333332</v>
      </c>
      <c r="F112" s="232">
        <v>77.666666666666657</v>
      </c>
      <c r="G112" s="232">
        <v>76.48333333333332</v>
      </c>
      <c r="H112" s="232">
        <v>80.48333333333332</v>
      </c>
      <c r="I112" s="232">
        <v>81.666666666666657</v>
      </c>
      <c r="J112" s="232">
        <v>82.48333333333332</v>
      </c>
      <c r="K112" s="231">
        <v>80.849999999999994</v>
      </c>
      <c r="L112" s="231">
        <v>78.849999999999994</v>
      </c>
      <c r="M112" s="231">
        <v>229.04015999999999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611.65</v>
      </c>
      <c r="D113" s="232">
        <v>612.28333333333342</v>
      </c>
      <c r="E113" s="232">
        <v>605.56666666666683</v>
      </c>
      <c r="F113" s="232">
        <v>599.48333333333346</v>
      </c>
      <c r="G113" s="232">
        <v>592.76666666666688</v>
      </c>
      <c r="H113" s="232">
        <v>618.36666666666679</v>
      </c>
      <c r="I113" s="232">
        <v>625.08333333333326</v>
      </c>
      <c r="J113" s="232">
        <v>631.16666666666674</v>
      </c>
      <c r="K113" s="231">
        <v>619</v>
      </c>
      <c r="L113" s="231">
        <v>606.20000000000005</v>
      </c>
      <c r="M113" s="231">
        <v>12.712249999999999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432.2</v>
      </c>
      <c r="D114" s="232">
        <v>431.51666666666665</v>
      </c>
      <c r="E114" s="232">
        <v>427.83333333333331</v>
      </c>
      <c r="F114" s="232">
        <v>423.46666666666664</v>
      </c>
      <c r="G114" s="232">
        <v>419.7833333333333</v>
      </c>
      <c r="H114" s="232">
        <v>435.88333333333333</v>
      </c>
      <c r="I114" s="232">
        <v>439.56666666666672</v>
      </c>
      <c r="J114" s="232">
        <v>443.93333333333334</v>
      </c>
      <c r="K114" s="231">
        <v>435.2</v>
      </c>
      <c r="L114" s="231">
        <v>427.15</v>
      </c>
      <c r="M114" s="231">
        <v>13.68655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150.69999999999999</v>
      </c>
      <c r="D115" s="232">
        <v>151.69999999999999</v>
      </c>
      <c r="E115" s="232">
        <v>148.79999999999998</v>
      </c>
      <c r="F115" s="232">
        <v>146.9</v>
      </c>
      <c r="G115" s="232">
        <v>144</v>
      </c>
      <c r="H115" s="232">
        <v>153.59999999999997</v>
      </c>
      <c r="I115" s="232">
        <v>156.49999999999994</v>
      </c>
      <c r="J115" s="232">
        <v>158.39999999999995</v>
      </c>
      <c r="K115" s="231">
        <v>154.6</v>
      </c>
      <c r="L115" s="231">
        <v>149.80000000000001</v>
      </c>
      <c r="M115" s="231">
        <v>53.479680000000002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1020.5</v>
      </c>
      <c r="D116" s="232">
        <v>1021.7833333333333</v>
      </c>
      <c r="E116" s="232">
        <v>1004.9666666666667</v>
      </c>
      <c r="F116" s="232">
        <v>989.43333333333339</v>
      </c>
      <c r="G116" s="232">
        <v>972.61666666666679</v>
      </c>
      <c r="H116" s="232">
        <v>1037.3166666666666</v>
      </c>
      <c r="I116" s="232">
        <v>1054.1333333333332</v>
      </c>
      <c r="J116" s="232">
        <v>1069.6666666666665</v>
      </c>
      <c r="K116" s="231">
        <v>1038.5999999999999</v>
      </c>
      <c r="L116" s="231">
        <v>1006.25</v>
      </c>
      <c r="M116" s="231">
        <v>53.249600000000001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3490.45</v>
      </c>
      <c r="D117" s="232">
        <v>3476.4166666666665</v>
      </c>
      <c r="E117" s="232">
        <v>3444.0333333333328</v>
      </c>
      <c r="F117" s="232">
        <v>3397.6166666666663</v>
      </c>
      <c r="G117" s="232">
        <v>3365.2333333333327</v>
      </c>
      <c r="H117" s="232">
        <v>3522.833333333333</v>
      </c>
      <c r="I117" s="232">
        <v>3555.2166666666672</v>
      </c>
      <c r="J117" s="232">
        <v>3601.6333333333332</v>
      </c>
      <c r="K117" s="231">
        <v>3508.8</v>
      </c>
      <c r="L117" s="231">
        <v>3430</v>
      </c>
      <c r="M117" s="231">
        <v>2.87323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1420.7</v>
      </c>
      <c r="D118" s="232">
        <v>1425</v>
      </c>
      <c r="E118" s="232">
        <v>1407.1</v>
      </c>
      <c r="F118" s="232">
        <v>1393.5</v>
      </c>
      <c r="G118" s="232">
        <v>1375.6</v>
      </c>
      <c r="H118" s="232">
        <v>1438.6</v>
      </c>
      <c r="I118" s="232">
        <v>1456.5</v>
      </c>
      <c r="J118" s="232">
        <v>1470.1</v>
      </c>
      <c r="K118" s="231">
        <v>1442.9</v>
      </c>
      <c r="L118" s="231">
        <v>1411.4</v>
      </c>
      <c r="M118" s="231">
        <v>90.900180000000006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1856.35</v>
      </c>
      <c r="D119" s="232">
        <v>1864.8</v>
      </c>
      <c r="E119" s="232">
        <v>1839.6</v>
      </c>
      <c r="F119" s="232">
        <v>1822.85</v>
      </c>
      <c r="G119" s="232">
        <v>1797.6499999999999</v>
      </c>
      <c r="H119" s="232">
        <v>1881.55</v>
      </c>
      <c r="I119" s="232">
        <v>1906.7500000000002</v>
      </c>
      <c r="J119" s="232">
        <v>1923.5</v>
      </c>
      <c r="K119" s="231">
        <v>1890</v>
      </c>
      <c r="L119" s="231">
        <v>1848.05</v>
      </c>
      <c r="M119" s="231">
        <v>4.4759099999999998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782.9</v>
      </c>
      <c r="D120" s="232">
        <v>782.15</v>
      </c>
      <c r="E120" s="232">
        <v>776.84999999999991</v>
      </c>
      <c r="F120" s="232">
        <v>770.8</v>
      </c>
      <c r="G120" s="232">
        <v>765.49999999999989</v>
      </c>
      <c r="H120" s="232">
        <v>788.19999999999993</v>
      </c>
      <c r="I120" s="232">
        <v>793.49999999999989</v>
      </c>
      <c r="J120" s="232">
        <v>799.55</v>
      </c>
      <c r="K120" s="231">
        <v>787.45</v>
      </c>
      <c r="L120" s="231">
        <v>776.1</v>
      </c>
      <c r="M120" s="231">
        <v>1.59274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251.9</v>
      </c>
      <c r="D121" s="232">
        <v>254.93333333333331</v>
      </c>
      <c r="E121" s="232">
        <v>245.21666666666664</v>
      </c>
      <c r="F121" s="232">
        <v>238.53333333333333</v>
      </c>
      <c r="G121" s="232">
        <v>228.81666666666666</v>
      </c>
      <c r="H121" s="232">
        <v>261.61666666666662</v>
      </c>
      <c r="I121" s="232">
        <v>271.33333333333326</v>
      </c>
      <c r="J121" s="232">
        <v>278.01666666666659</v>
      </c>
      <c r="K121" s="231">
        <v>264.64999999999998</v>
      </c>
      <c r="L121" s="231">
        <v>248.25</v>
      </c>
      <c r="M121" s="231">
        <v>14.261240000000001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676.4</v>
      </c>
      <c r="D122" s="232">
        <v>672.9666666666667</v>
      </c>
      <c r="E122" s="232">
        <v>667.93333333333339</v>
      </c>
      <c r="F122" s="232">
        <v>659.4666666666667</v>
      </c>
      <c r="G122" s="232">
        <v>654.43333333333339</v>
      </c>
      <c r="H122" s="232">
        <v>681.43333333333339</v>
      </c>
      <c r="I122" s="232">
        <v>686.4666666666667</v>
      </c>
      <c r="J122" s="232">
        <v>694.93333333333339</v>
      </c>
      <c r="K122" s="231">
        <v>678</v>
      </c>
      <c r="L122" s="231">
        <v>664.5</v>
      </c>
      <c r="M122" s="231">
        <v>16.677070000000001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572.04999999999995</v>
      </c>
      <c r="D123" s="232">
        <v>569.0333333333333</v>
      </c>
      <c r="E123" s="232">
        <v>563.11666666666656</v>
      </c>
      <c r="F123" s="232">
        <v>554.18333333333328</v>
      </c>
      <c r="G123" s="232">
        <v>548.26666666666654</v>
      </c>
      <c r="H123" s="232">
        <v>577.96666666666658</v>
      </c>
      <c r="I123" s="232">
        <v>583.88333333333333</v>
      </c>
      <c r="J123" s="232">
        <v>592.81666666666661</v>
      </c>
      <c r="K123" s="231">
        <v>574.95000000000005</v>
      </c>
      <c r="L123" s="231">
        <v>560.1</v>
      </c>
      <c r="M123" s="231">
        <v>35.677329999999998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426.7</v>
      </c>
      <c r="D124" s="232">
        <v>428.83333333333331</v>
      </c>
      <c r="E124" s="232">
        <v>420.86666666666662</v>
      </c>
      <c r="F124" s="232">
        <v>415.0333333333333</v>
      </c>
      <c r="G124" s="232">
        <v>407.06666666666661</v>
      </c>
      <c r="H124" s="232">
        <v>434.66666666666663</v>
      </c>
      <c r="I124" s="232">
        <v>442.63333333333333</v>
      </c>
      <c r="J124" s="232">
        <v>448.46666666666664</v>
      </c>
      <c r="K124" s="231">
        <v>436.8</v>
      </c>
      <c r="L124" s="231">
        <v>423</v>
      </c>
      <c r="M124" s="231">
        <v>17.636220000000002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1693.1</v>
      </c>
      <c r="D125" s="232">
        <v>1690.1500000000003</v>
      </c>
      <c r="E125" s="232">
        <v>1674.1000000000006</v>
      </c>
      <c r="F125" s="232">
        <v>1655.1000000000004</v>
      </c>
      <c r="G125" s="232">
        <v>1639.0500000000006</v>
      </c>
      <c r="H125" s="232">
        <v>1709.1500000000005</v>
      </c>
      <c r="I125" s="232">
        <v>1725.2000000000003</v>
      </c>
      <c r="J125" s="232">
        <v>1744.2000000000005</v>
      </c>
      <c r="K125" s="231">
        <v>1706.2</v>
      </c>
      <c r="L125" s="231">
        <v>1671.15</v>
      </c>
      <c r="M125" s="231">
        <v>89.283010000000004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86.1</v>
      </c>
      <c r="D126" s="232">
        <v>86.066666666666663</v>
      </c>
      <c r="E126" s="232">
        <v>85.333333333333329</v>
      </c>
      <c r="F126" s="232">
        <v>84.566666666666663</v>
      </c>
      <c r="G126" s="232">
        <v>83.833333333333329</v>
      </c>
      <c r="H126" s="232">
        <v>86.833333333333329</v>
      </c>
      <c r="I126" s="232">
        <v>87.566666666666677</v>
      </c>
      <c r="J126" s="232">
        <v>88.333333333333329</v>
      </c>
      <c r="K126" s="231">
        <v>86.8</v>
      </c>
      <c r="L126" s="231">
        <v>85.3</v>
      </c>
      <c r="M126" s="231">
        <v>25.367799999999999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3570.1</v>
      </c>
      <c r="D127" s="232">
        <v>3555.3333333333335</v>
      </c>
      <c r="E127" s="232">
        <v>3529.7666666666669</v>
      </c>
      <c r="F127" s="232">
        <v>3489.4333333333334</v>
      </c>
      <c r="G127" s="232">
        <v>3463.8666666666668</v>
      </c>
      <c r="H127" s="232">
        <v>3595.666666666667</v>
      </c>
      <c r="I127" s="232">
        <v>3621.2333333333336</v>
      </c>
      <c r="J127" s="232">
        <v>3661.5666666666671</v>
      </c>
      <c r="K127" s="231">
        <v>3580.9</v>
      </c>
      <c r="L127" s="231">
        <v>3515</v>
      </c>
      <c r="M127" s="231">
        <v>1.9384699999999999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347.95</v>
      </c>
      <c r="D128" s="232">
        <v>348.16666666666669</v>
      </c>
      <c r="E128" s="232">
        <v>344.93333333333339</v>
      </c>
      <c r="F128" s="232">
        <v>341.91666666666669</v>
      </c>
      <c r="G128" s="232">
        <v>338.68333333333339</v>
      </c>
      <c r="H128" s="232">
        <v>351.18333333333339</v>
      </c>
      <c r="I128" s="232">
        <v>354.41666666666663</v>
      </c>
      <c r="J128" s="232">
        <v>357.43333333333339</v>
      </c>
      <c r="K128" s="231">
        <v>351.4</v>
      </c>
      <c r="L128" s="231">
        <v>345.15</v>
      </c>
      <c r="M128" s="231">
        <v>15.541370000000001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4673.95</v>
      </c>
      <c r="D129" s="232">
        <v>4693.4333333333334</v>
      </c>
      <c r="E129" s="232">
        <v>4601.8666666666668</v>
      </c>
      <c r="F129" s="232">
        <v>4529.7833333333338</v>
      </c>
      <c r="G129" s="232">
        <v>4438.2166666666672</v>
      </c>
      <c r="H129" s="232">
        <v>4765.5166666666664</v>
      </c>
      <c r="I129" s="232">
        <v>4857.0833333333339</v>
      </c>
      <c r="J129" s="232">
        <v>4929.1666666666661</v>
      </c>
      <c r="K129" s="231">
        <v>4785</v>
      </c>
      <c r="L129" s="231">
        <v>4621.3500000000004</v>
      </c>
      <c r="M129" s="231">
        <v>11.8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2195.75</v>
      </c>
      <c r="D130" s="232">
        <v>2203.7833333333333</v>
      </c>
      <c r="E130" s="232">
        <v>2178.6666666666665</v>
      </c>
      <c r="F130" s="232">
        <v>2161.583333333333</v>
      </c>
      <c r="G130" s="232">
        <v>2136.4666666666662</v>
      </c>
      <c r="H130" s="232">
        <v>2220.8666666666668</v>
      </c>
      <c r="I130" s="232">
        <v>2245.9833333333336</v>
      </c>
      <c r="J130" s="232">
        <v>2263.0666666666671</v>
      </c>
      <c r="K130" s="231">
        <v>2228.9</v>
      </c>
      <c r="L130" s="231">
        <v>2186.6999999999998</v>
      </c>
      <c r="M130" s="231">
        <v>32.864730000000002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303.14999999999998</v>
      </c>
      <c r="D131" s="232">
        <v>304.46666666666664</v>
      </c>
      <c r="E131" s="232">
        <v>299.98333333333329</v>
      </c>
      <c r="F131" s="232">
        <v>296.81666666666666</v>
      </c>
      <c r="G131" s="232">
        <v>292.33333333333331</v>
      </c>
      <c r="H131" s="232">
        <v>307.63333333333327</v>
      </c>
      <c r="I131" s="232">
        <v>312.11666666666662</v>
      </c>
      <c r="J131" s="232">
        <v>315.28333333333325</v>
      </c>
      <c r="K131" s="231">
        <v>308.95</v>
      </c>
      <c r="L131" s="231">
        <v>301.3</v>
      </c>
      <c r="M131" s="231">
        <v>10.39809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579.9</v>
      </c>
      <c r="D132" s="232">
        <v>579</v>
      </c>
      <c r="E132" s="232">
        <v>575.9</v>
      </c>
      <c r="F132" s="232">
        <v>571.9</v>
      </c>
      <c r="G132" s="232">
        <v>568.79999999999995</v>
      </c>
      <c r="H132" s="232">
        <v>583</v>
      </c>
      <c r="I132" s="232">
        <v>586.09999999999991</v>
      </c>
      <c r="J132" s="232">
        <v>590.1</v>
      </c>
      <c r="K132" s="231">
        <v>582.1</v>
      </c>
      <c r="L132" s="231">
        <v>575</v>
      </c>
      <c r="M132" s="231">
        <v>6.9666100000000002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3771</v>
      </c>
      <c r="D133" s="232">
        <v>3757.3666666666663</v>
      </c>
      <c r="E133" s="232">
        <v>3714.8333333333326</v>
      </c>
      <c r="F133" s="232">
        <v>3658.6666666666661</v>
      </c>
      <c r="G133" s="232">
        <v>3616.1333333333323</v>
      </c>
      <c r="H133" s="232">
        <v>3813.5333333333328</v>
      </c>
      <c r="I133" s="232">
        <v>3856.0666666666666</v>
      </c>
      <c r="J133" s="232">
        <v>3912.2333333333331</v>
      </c>
      <c r="K133" s="231">
        <v>3799.9</v>
      </c>
      <c r="L133" s="231">
        <v>3701.2</v>
      </c>
      <c r="M133" s="231">
        <v>0.36803999999999998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657</v>
      </c>
      <c r="D134" s="232">
        <v>660.1</v>
      </c>
      <c r="E134" s="232">
        <v>651.20000000000005</v>
      </c>
      <c r="F134" s="232">
        <v>645.4</v>
      </c>
      <c r="G134" s="232">
        <v>636.5</v>
      </c>
      <c r="H134" s="232">
        <v>665.90000000000009</v>
      </c>
      <c r="I134" s="232">
        <v>674.8</v>
      </c>
      <c r="J134" s="232">
        <v>680.60000000000014</v>
      </c>
      <c r="K134" s="231">
        <v>669</v>
      </c>
      <c r="L134" s="231">
        <v>654.29999999999995</v>
      </c>
      <c r="M134" s="231">
        <v>6.9856499999999997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82901.8</v>
      </c>
      <c r="D135" s="232">
        <v>82835.933333333334</v>
      </c>
      <c r="E135" s="232">
        <v>82115.866666666669</v>
      </c>
      <c r="F135" s="232">
        <v>81329.933333333334</v>
      </c>
      <c r="G135" s="232">
        <v>80609.866666666669</v>
      </c>
      <c r="H135" s="232">
        <v>83621.866666666669</v>
      </c>
      <c r="I135" s="232">
        <v>84341.933333333349</v>
      </c>
      <c r="J135" s="232">
        <v>85127.866666666669</v>
      </c>
      <c r="K135" s="231">
        <v>83556</v>
      </c>
      <c r="L135" s="231">
        <v>82050</v>
      </c>
      <c r="M135" s="231">
        <v>0.10903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235.8</v>
      </c>
      <c r="D136" s="232">
        <v>240.31666666666669</v>
      </c>
      <c r="E136" s="232">
        <v>229.98333333333338</v>
      </c>
      <c r="F136" s="232">
        <v>224.16666666666669</v>
      </c>
      <c r="G136" s="232">
        <v>213.83333333333337</v>
      </c>
      <c r="H136" s="232">
        <v>246.13333333333338</v>
      </c>
      <c r="I136" s="232">
        <v>256.4666666666667</v>
      </c>
      <c r="J136" s="232">
        <v>262.28333333333342</v>
      </c>
      <c r="K136" s="231">
        <v>250.65</v>
      </c>
      <c r="L136" s="231">
        <v>234.5</v>
      </c>
      <c r="M136" s="231">
        <v>42.485030000000002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1171.5</v>
      </c>
      <c r="D137" s="232">
        <v>1169.9166666666667</v>
      </c>
      <c r="E137" s="232">
        <v>1153.5833333333335</v>
      </c>
      <c r="F137" s="232">
        <v>1135.6666666666667</v>
      </c>
      <c r="G137" s="232">
        <v>1119.3333333333335</v>
      </c>
      <c r="H137" s="232">
        <v>1187.8333333333335</v>
      </c>
      <c r="I137" s="232">
        <v>1204.166666666667</v>
      </c>
      <c r="J137" s="232">
        <v>1222.0833333333335</v>
      </c>
      <c r="K137" s="231">
        <v>1186.25</v>
      </c>
      <c r="L137" s="231">
        <v>1152</v>
      </c>
      <c r="M137" s="231">
        <v>36.837009999999999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486.1</v>
      </c>
      <c r="D138" s="232">
        <v>487.08333333333331</v>
      </c>
      <c r="E138" s="232">
        <v>483.51666666666665</v>
      </c>
      <c r="F138" s="232">
        <v>480.93333333333334</v>
      </c>
      <c r="G138" s="232">
        <v>477.36666666666667</v>
      </c>
      <c r="H138" s="232">
        <v>489.66666666666663</v>
      </c>
      <c r="I138" s="232">
        <v>493.23333333333335</v>
      </c>
      <c r="J138" s="232">
        <v>495.81666666666661</v>
      </c>
      <c r="K138" s="231">
        <v>490.65</v>
      </c>
      <c r="L138" s="231">
        <v>484.5</v>
      </c>
      <c r="M138" s="231">
        <v>24.482230000000001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8316.85</v>
      </c>
      <c r="D139" s="232">
        <v>8373.7833333333347</v>
      </c>
      <c r="E139" s="232">
        <v>8236.6166666666686</v>
      </c>
      <c r="F139" s="232">
        <v>8156.3833333333332</v>
      </c>
      <c r="G139" s="232">
        <v>8019.2166666666672</v>
      </c>
      <c r="H139" s="232">
        <v>8454.0166666666701</v>
      </c>
      <c r="I139" s="232">
        <v>8591.1833333333379</v>
      </c>
      <c r="J139" s="232">
        <v>8671.4166666666715</v>
      </c>
      <c r="K139" s="231">
        <v>8510.9500000000007</v>
      </c>
      <c r="L139" s="231">
        <v>8293.5499999999993</v>
      </c>
      <c r="M139" s="231">
        <v>4.7160200000000003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644.70000000000005</v>
      </c>
      <c r="D140" s="232">
        <v>649.73333333333346</v>
      </c>
      <c r="E140" s="232">
        <v>638.1166666666669</v>
      </c>
      <c r="F140" s="232">
        <v>631.53333333333342</v>
      </c>
      <c r="G140" s="232">
        <v>619.91666666666686</v>
      </c>
      <c r="H140" s="232">
        <v>656.31666666666695</v>
      </c>
      <c r="I140" s="232">
        <v>667.93333333333351</v>
      </c>
      <c r="J140" s="232">
        <v>674.51666666666699</v>
      </c>
      <c r="K140" s="231">
        <v>661.35</v>
      </c>
      <c r="L140" s="231">
        <v>643.15</v>
      </c>
      <c r="M140" s="231">
        <v>2.3720300000000001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460.05</v>
      </c>
      <c r="D141" s="232">
        <v>462.90000000000003</v>
      </c>
      <c r="E141" s="232">
        <v>455.90000000000009</v>
      </c>
      <c r="F141" s="232">
        <v>451.75000000000006</v>
      </c>
      <c r="G141" s="232">
        <v>444.75000000000011</v>
      </c>
      <c r="H141" s="232">
        <v>467.05000000000007</v>
      </c>
      <c r="I141" s="232">
        <v>474.04999999999995</v>
      </c>
      <c r="J141" s="232">
        <v>478.20000000000005</v>
      </c>
      <c r="K141" s="231">
        <v>469.9</v>
      </c>
      <c r="L141" s="231">
        <v>458.75</v>
      </c>
      <c r="M141" s="231">
        <v>28.85033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46.25</v>
      </c>
      <c r="D142" s="232">
        <v>46.6</v>
      </c>
      <c r="E142" s="232">
        <v>45.650000000000006</v>
      </c>
      <c r="F142" s="232">
        <v>45.050000000000004</v>
      </c>
      <c r="G142" s="232">
        <v>44.100000000000009</v>
      </c>
      <c r="H142" s="232">
        <v>47.2</v>
      </c>
      <c r="I142" s="232">
        <v>48.150000000000006</v>
      </c>
      <c r="J142" s="232">
        <v>48.75</v>
      </c>
      <c r="K142" s="231">
        <v>47.55</v>
      </c>
      <c r="L142" s="231">
        <v>46</v>
      </c>
      <c r="M142" s="231">
        <v>18.513079999999999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1886.4</v>
      </c>
      <c r="D143" s="232">
        <v>1898.6000000000001</v>
      </c>
      <c r="E143" s="232">
        <v>1864.3000000000002</v>
      </c>
      <c r="F143" s="232">
        <v>1842.2</v>
      </c>
      <c r="G143" s="232">
        <v>1807.9</v>
      </c>
      <c r="H143" s="232">
        <v>1920.7000000000003</v>
      </c>
      <c r="I143" s="232">
        <v>1955</v>
      </c>
      <c r="J143" s="232">
        <v>1977.1000000000004</v>
      </c>
      <c r="K143" s="231">
        <v>1932.9</v>
      </c>
      <c r="L143" s="231">
        <v>1876.5</v>
      </c>
      <c r="M143" s="231">
        <v>14.162380000000001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928.6</v>
      </c>
      <c r="D144" s="232">
        <v>930.5</v>
      </c>
      <c r="E144" s="232">
        <v>923.1</v>
      </c>
      <c r="F144" s="232">
        <v>917.6</v>
      </c>
      <c r="G144" s="232">
        <v>910.2</v>
      </c>
      <c r="H144" s="232">
        <v>936</v>
      </c>
      <c r="I144" s="232">
        <v>943.40000000000009</v>
      </c>
      <c r="J144" s="232">
        <v>948.9</v>
      </c>
      <c r="K144" s="231">
        <v>937.9</v>
      </c>
      <c r="L144" s="231">
        <v>925</v>
      </c>
      <c r="M144" s="231">
        <v>1.7011000000000001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176.95</v>
      </c>
      <c r="D145" s="232">
        <v>178.18333333333331</v>
      </c>
      <c r="E145" s="232">
        <v>174.66666666666663</v>
      </c>
      <c r="F145" s="232">
        <v>172.38333333333333</v>
      </c>
      <c r="G145" s="232">
        <v>168.86666666666665</v>
      </c>
      <c r="H145" s="232">
        <v>180.46666666666661</v>
      </c>
      <c r="I145" s="232">
        <v>183.98333333333332</v>
      </c>
      <c r="J145" s="232">
        <v>186.26666666666659</v>
      </c>
      <c r="K145" s="231">
        <v>181.7</v>
      </c>
      <c r="L145" s="231">
        <v>175.9</v>
      </c>
      <c r="M145" s="231">
        <v>472.76889999999997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83.1</v>
      </c>
      <c r="D146" s="232">
        <v>83.733333333333334</v>
      </c>
      <c r="E146" s="232">
        <v>81.666666666666671</v>
      </c>
      <c r="F146" s="232">
        <v>80.233333333333334</v>
      </c>
      <c r="G146" s="232">
        <v>78.166666666666671</v>
      </c>
      <c r="H146" s="232">
        <v>85.166666666666671</v>
      </c>
      <c r="I146" s="232">
        <v>87.233333333333334</v>
      </c>
      <c r="J146" s="232">
        <v>88.666666666666671</v>
      </c>
      <c r="K146" s="231">
        <v>85.8</v>
      </c>
      <c r="L146" s="231">
        <v>82.3</v>
      </c>
      <c r="M146" s="231">
        <v>662.11334999999997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4202</v>
      </c>
      <c r="D147" s="232">
        <v>4192.2666666666664</v>
      </c>
      <c r="E147" s="232">
        <v>4139.7833333333328</v>
      </c>
      <c r="F147" s="232">
        <v>4077.5666666666666</v>
      </c>
      <c r="G147" s="232">
        <v>4025.083333333333</v>
      </c>
      <c r="H147" s="232">
        <v>4254.4833333333327</v>
      </c>
      <c r="I147" s="232">
        <v>4306.9666666666662</v>
      </c>
      <c r="J147" s="232">
        <v>4369.1833333333325</v>
      </c>
      <c r="K147" s="231">
        <v>4244.75</v>
      </c>
      <c r="L147" s="231">
        <v>4130.05</v>
      </c>
      <c r="M147" s="231">
        <v>0.96067000000000002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18858.150000000001</v>
      </c>
      <c r="D148" s="232">
        <v>18736.033333333336</v>
      </c>
      <c r="E148" s="232">
        <v>18597.066666666673</v>
      </c>
      <c r="F148" s="232">
        <v>18335.983333333337</v>
      </c>
      <c r="G148" s="232">
        <v>18197.016666666674</v>
      </c>
      <c r="H148" s="232">
        <v>18997.116666666672</v>
      </c>
      <c r="I148" s="232">
        <v>19136.083333333339</v>
      </c>
      <c r="J148" s="232">
        <v>19397.166666666672</v>
      </c>
      <c r="K148" s="231">
        <v>18875</v>
      </c>
      <c r="L148" s="231">
        <v>18474.95</v>
      </c>
      <c r="M148" s="231">
        <v>1.3343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216.7</v>
      </c>
      <c r="D149" s="232">
        <v>216.48333333333335</v>
      </c>
      <c r="E149" s="232">
        <v>214.81666666666669</v>
      </c>
      <c r="F149" s="232">
        <v>212.93333333333334</v>
      </c>
      <c r="G149" s="232">
        <v>211.26666666666668</v>
      </c>
      <c r="H149" s="232">
        <v>218.3666666666667</v>
      </c>
      <c r="I149" s="232">
        <v>220.03333333333333</v>
      </c>
      <c r="J149" s="232">
        <v>221.91666666666671</v>
      </c>
      <c r="K149" s="231">
        <v>218.15</v>
      </c>
      <c r="L149" s="231">
        <v>214.6</v>
      </c>
      <c r="M149" s="231">
        <v>2.9311199999999999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866.1</v>
      </c>
      <c r="D150" s="232">
        <v>863.03333333333342</v>
      </c>
      <c r="E150" s="232">
        <v>854.11666666666679</v>
      </c>
      <c r="F150" s="232">
        <v>842.13333333333333</v>
      </c>
      <c r="G150" s="232">
        <v>833.2166666666667</v>
      </c>
      <c r="H150" s="232">
        <v>875.01666666666688</v>
      </c>
      <c r="I150" s="232">
        <v>883.93333333333362</v>
      </c>
      <c r="J150" s="232">
        <v>895.91666666666697</v>
      </c>
      <c r="K150" s="231">
        <v>871.95</v>
      </c>
      <c r="L150" s="231">
        <v>851.05</v>
      </c>
      <c r="M150" s="231">
        <v>8.3683700000000005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153.15</v>
      </c>
      <c r="D151" s="232">
        <v>153.33333333333334</v>
      </c>
      <c r="E151" s="232">
        <v>151.76666666666668</v>
      </c>
      <c r="F151" s="232">
        <v>150.38333333333333</v>
      </c>
      <c r="G151" s="232">
        <v>148.81666666666666</v>
      </c>
      <c r="H151" s="232">
        <v>154.7166666666667</v>
      </c>
      <c r="I151" s="232">
        <v>156.28333333333336</v>
      </c>
      <c r="J151" s="232">
        <v>157.66666666666671</v>
      </c>
      <c r="K151" s="231">
        <v>154.9</v>
      </c>
      <c r="L151" s="231">
        <v>151.94999999999999</v>
      </c>
      <c r="M151" s="231">
        <v>165.93429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255.4</v>
      </c>
      <c r="D152" s="232">
        <v>254.98333333333335</v>
      </c>
      <c r="E152" s="232">
        <v>248.9666666666667</v>
      </c>
      <c r="F152" s="232">
        <v>242.53333333333336</v>
      </c>
      <c r="G152" s="232">
        <v>236.51666666666671</v>
      </c>
      <c r="H152" s="232">
        <v>261.41666666666669</v>
      </c>
      <c r="I152" s="232">
        <v>267.43333333333334</v>
      </c>
      <c r="J152" s="232">
        <v>273.86666666666667</v>
      </c>
      <c r="K152" s="231">
        <v>261</v>
      </c>
      <c r="L152" s="231">
        <v>248.55</v>
      </c>
      <c r="M152" s="231">
        <v>15.800800000000001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578.35</v>
      </c>
      <c r="D153" s="232">
        <v>578.18333333333339</v>
      </c>
      <c r="E153" s="232">
        <v>570.81666666666683</v>
      </c>
      <c r="F153" s="232">
        <v>563.28333333333342</v>
      </c>
      <c r="G153" s="232">
        <v>555.91666666666686</v>
      </c>
      <c r="H153" s="232">
        <v>585.71666666666681</v>
      </c>
      <c r="I153" s="232">
        <v>593.08333333333337</v>
      </c>
      <c r="J153" s="232">
        <v>600.61666666666679</v>
      </c>
      <c r="K153" s="231">
        <v>585.54999999999995</v>
      </c>
      <c r="L153" s="231">
        <v>570.65</v>
      </c>
      <c r="M153" s="231">
        <v>41.306199999999997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3237.8</v>
      </c>
      <c r="D154" s="232">
        <v>3234.7833333333328</v>
      </c>
      <c r="E154" s="232">
        <v>3202.9666666666658</v>
      </c>
      <c r="F154" s="232">
        <v>3168.1333333333328</v>
      </c>
      <c r="G154" s="232">
        <v>3136.3166666666657</v>
      </c>
      <c r="H154" s="232">
        <v>3269.6166666666659</v>
      </c>
      <c r="I154" s="232">
        <v>3301.4333333333334</v>
      </c>
      <c r="J154" s="232">
        <v>3336.266666666666</v>
      </c>
      <c r="K154" s="231">
        <v>3266.6</v>
      </c>
      <c r="L154" s="231">
        <v>3199.95</v>
      </c>
      <c r="M154" s="231">
        <v>1.19929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588.75</v>
      </c>
      <c r="D155" s="232">
        <v>592.31666666666672</v>
      </c>
      <c r="E155" s="232">
        <v>577.43333333333339</v>
      </c>
      <c r="F155" s="232">
        <v>566.11666666666667</v>
      </c>
      <c r="G155" s="232">
        <v>551.23333333333335</v>
      </c>
      <c r="H155" s="232">
        <v>603.63333333333344</v>
      </c>
      <c r="I155" s="232">
        <v>618.51666666666688</v>
      </c>
      <c r="J155" s="232">
        <v>629.83333333333348</v>
      </c>
      <c r="K155" s="231">
        <v>607.20000000000005</v>
      </c>
      <c r="L155" s="231">
        <v>581</v>
      </c>
      <c r="M155" s="231">
        <v>90.306539999999998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2980.05</v>
      </c>
      <c r="D156" s="232">
        <v>2992.4</v>
      </c>
      <c r="E156" s="232">
        <v>2944.9500000000003</v>
      </c>
      <c r="F156" s="232">
        <v>2909.8500000000004</v>
      </c>
      <c r="G156" s="232">
        <v>2862.4000000000005</v>
      </c>
      <c r="H156" s="232">
        <v>3027.5</v>
      </c>
      <c r="I156" s="232">
        <v>3074.95</v>
      </c>
      <c r="J156" s="232">
        <v>3110.0499999999997</v>
      </c>
      <c r="K156" s="231">
        <v>3039.85</v>
      </c>
      <c r="L156" s="231">
        <v>2957.3</v>
      </c>
      <c r="M156" s="231">
        <v>5.7477999999999998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37223.75</v>
      </c>
      <c r="D157" s="232">
        <v>37257.916666666664</v>
      </c>
      <c r="E157" s="232">
        <v>37015.833333333328</v>
      </c>
      <c r="F157" s="232">
        <v>36807.916666666664</v>
      </c>
      <c r="G157" s="232">
        <v>36565.833333333328</v>
      </c>
      <c r="H157" s="232">
        <v>37465.833333333328</v>
      </c>
      <c r="I157" s="232">
        <v>37707.916666666657</v>
      </c>
      <c r="J157" s="232">
        <v>37915.833333333328</v>
      </c>
      <c r="K157" s="231">
        <v>37500</v>
      </c>
      <c r="L157" s="231">
        <v>37050</v>
      </c>
      <c r="M157" s="231">
        <v>0.24182000000000001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898.4</v>
      </c>
      <c r="D158" s="232">
        <v>913.55000000000007</v>
      </c>
      <c r="E158" s="232">
        <v>883.10000000000014</v>
      </c>
      <c r="F158" s="232">
        <v>867.80000000000007</v>
      </c>
      <c r="G158" s="232">
        <v>837.35000000000014</v>
      </c>
      <c r="H158" s="232">
        <v>928.85000000000014</v>
      </c>
      <c r="I158" s="232">
        <v>959.30000000000018</v>
      </c>
      <c r="J158" s="232">
        <v>974.60000000000014</v>
      </c>
      <c r="K158" s="231">
        <v>944</v>
      </c>
      <c r="L158" s="231">
        <v>898.25</v>
      </c>
      <c r="M158" s="231">
        <v>33.088320000000003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4651.95</v>
      </c>
      <c r="D159" s="232">
        <v>4614.2833333333338</v>
      </c>
      <c r="E159" s="232">
        <v>4568.5666666666675</v>
      </c>
      <c r="F159" s="232">
        <v>4485.1833333333334</v>
      </c>
      <c r="G159" s="232">
        <v>4439.4666666666672</v>
      </c>
      <c r="H159" s="232">
        <v>4697.6666666666679</v>
      </c>
      <c r="I159" s="232">
        <v>4743.3833333333332</v>
      </c>
      <c r="J159" s="232">
        <v>4826.7666666666682</v>
      </c>
      <c r="K159" s="231">
        <v>4660</v>
      </c>
      <c r="L159" s="231">
        <v>4530.8999999999996</v>
      </c>
      <c r="M159" s="231">
        <v>5.4466099999999997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232.55</v>
      </c>
      <c r="D160" s="232">
        <v>234.11666666666667</v>
      </c>
      <c r="E160" s="232">
        <v>229.48333333333335</v>
      </c>
      <c r="F160" s="232">
        <v>226.41666666666669</v>
      </c>
      <c r="G160" s="232">
        <v>221.78333333333336</v>
      </c>
      <c r="H160" s="232">
        <v>237.18333333333334</v>
      </c>
      <c r="I160" s="232">
        <v>241.81666666666666</v>
      </c>
      <c r="J160" s="232">
        <v>244.88333333333333</v>
      </c>
      <c r="K160" s="231">
        <v>238.75</v>
      </c>
      <c r="L160" s="231">
        <v>231.05</v>
      </c>
      <c r="M160" s="231">
        <v>67.232280000000003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2349.9</v>
      </c>
      <c r="D161" s="232">
        <v>2344.1833333333338</v>
      </c>
      <c r="E161" s="232">
        <v>2330.5666666666675</v>
      </c>
      <c r="F161" s="232">
        <v>2311.2333333333336</v>
      </c>
      <c r="G161" s="232">
        <v>2297.6166666666672</v>
      </c>
      <c r="H161" s="232">
        <v>2363.5166666666678</v>
      </c>
      <c r="I161" s="232">
        <v>2377.1333333333337</v>
      </c>
      <c r="J161" s="232">
        <v>2396.4666666666681</v>
      </c>
      <c r="K161" s="231">
        <v>2357.8000000000002</v>
      </c>
      <c r="L161" s="231">
        <v>2324.85</v>
      </c>
      <c r="M161" s="231">
        <v>4.2591999999999999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2884.4</v>
      </c>
      <c r="D162" s="232">
        <v>2878.5166666666664</v>
      </c>
      <c r="E162" s="232">
        <v>2840.8833333333328</v>
      </c>
      <c r="F162" s="232">
        <v>2797.3666666666663</v>
      </c>
      <c r="G162" s="232">
        <v>2759.7333333333327</v>
      </c>
      <c r="H162" s="232">
        <v>2922.0333333333328</v>
      </c>
      <c r="I162" s="232">
        <v>2959.6666666666661</v>
      </c>
      <c r="J162" s="232">
        <v>3003.1833333333329</v>
      </c>
      <c r="K162" s="231">
        <v>2916.15</v>
      </c>
      <c r="L162" s="231">
        <v>2835</v>
      </c>
      <c r="M162" s="231">
        <v>2.89717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287.39999999999998</v>
      </c>
      <c r="D163" s="232">
        <v>286.35000000000002</v>
      </c>
      <c r="E163" s="232">
        <v>284.15000000000003</v>
      </c>
      <c r="F163" s="232">
        <v>280.90000000000003</v>
      </c>
      <c r="G163" s="232">
        <v>278.70000000000005</v>
      </c>
      <c r="H163" s="232">
        <v>289.60000000000002</v>
      </c>
      <c r="I163" s="232">
        <v>291.80000000000007</v>
      </c>
      <c r="J163" s="232">
        <v>295.05</v>
      </c>
      <c r="K163" s="231">
        <v>288.55</v>
      </c>
      <c r="L163" s="231">
        <v>283.10000000000002</v>
      </c>
      <c r="M163" s="231">
        <v>13.874829999999999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155.9</v>
      </c>
      <c r="D164" s="232">
        <v>156.31666666666666</v>
      </c>
      <c r="E164" s="232">
        <v>152.63333333333333</v>
      </c>
      <c r="F164" s="232">
        <v>149.36666666666667</v>
      </c>
      <c r="G164" s="232">
        <v>145.68333333333334</v>
      </c>
      <c r="H164" s="232">
        <v>159.58333333333331</v>
      </c>
      <c r="I164" s="232">
        <v>163.26666666666665</v>
      </c>
      <c r="J164" s="232">
        <v>166.5333333333333</v>
      </c>
      <c r="K164" s="231">
        <v>160</v>
      </c>
      <c r="L164" s="231">
        <v>153.05000000000001</v>
      </c>
      <c r="M164" s="231">
        <v>147.93445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229.7</v>
      </c>
      <c r="D165" s="232">
        <v>230.66666666666666</v>
      </c>
      <c r="E165" s="232">
        <v>227.33333333333331</v>
      </c>
      <c r="F165" s="232">
        <v>224.96666666666667</v>
      </c>
      <c r="G165" s="232">
        <v>221.63333333333333</v>
      </c>
      <c r="H165" s="232">
        <v>233.0333333333333</v>
      </c>
      <c r="I165" s="232">
        <v>236.36666666666662</v>
      </c>
      <c r="J165" s="232">
        <v>238.73333333333329</v>
      </c>
      <c r="K165" s="231">
        <v>234</v>
      </c>
      <c r="L165" s="231">
        <v>228.3</v>
      </c>
      <c r="M165" s="231">
        <v>252.83269000000001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419.35</v>
      </c>
      <c r="D166" s="232">
        <v>414.7833333333333</v>
      </c>
      <c r="E166" s="232">
        <v>407.06666666666661</v>
      </c>
      <c r="F166" s="232">
        <v>394.7833333333333</v>
      </c>
      <c r="G166" s="232">
        <v>387.06666666666661</v>
      </c>
      <c r="H166" s="232">
        <v>427.06666666666661</v>
      </c>
      <c r="I166" s="232">
        <v>434.7833333333333</v>
      </c>
      <c r="J166" s="232">
        <v>447.06666666666661</v>
      </c>
      <c r="K166" s="231">
        <v>422.5</v>
      </c>
      <c r="L166" s="231">
        <v>402.5</v>
      </c>
      <c r="M166" s="231">
        <v>7.6988399999999997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13771.35</v>
      </c>
      <c r="D167" s="232">
        <v>13639.799999999997</v>
      </c>
      <c r="E167" s="232">
        <v>13431.599999999995</v>
      </c>
      <c r="F167" s="232">
        <v>13091.849999999997</v>
      </c>
      <c r="G167" s="232">
        <v>12883.649999999994</v>
      </c>
      <c r="H167" s="232">
        <v>13979.549999999996</v>
      </c>
      <c r="I167" s="232">
        <v>14187.749999999996</v>
      </c>
      <c r="J167" s="232">
        <v>14527.499999999996</v>
      </c>
      <c r="K167" s="231">
        <v>13848</v>
      </c>
      <c r="L167" s="231">
        <v>13300.05</v>
      </c>
      <c r="M167" s="231">
        <v>7.3340000000000002E-2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47.95</v>
      </c>
      <c r="D168" s="232">
        <v>48.066666666666663</v>
      </c>
      <c r="E168" s="232">
        <v>47.383333333333326</v>
      </c>
      <c r="F168" s="232">
        <v>46.816666666666663</v>
      </c>
      <c r="G168" s="232">
        <v>46.133333333333326</v>
      </c>
      <c r="H168" s="232">
        <v>48.633333333333326</v>
      </c>
      <c r="I168" s="232">
        <v>49.316666666666663</v>
      </c>
      <c r="J168" s="232">
        <v>49.883333333333326</v>
      </c>
      <c r="K168" s="231">
        <v>48.75</v>
      </c>
      <c r="L168" s="231">
        <v>47.5</v>
      </c>
      <c r="M168" s="231">
        <v>439.94184999999999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118.35</v>
      </c>
      <c r="D169" s="232">
        <v>117.65000000000002</v>
      </c>
      <c r="E169" s="232">
        <v>116.35000000000004</v>
      </c>
      <c r="F169" s="232">
        <v>114.35000000000002</v>
      </c>
      <c r="G169" s="232">
        <v>113.05000000000004</v>
      </c>
      <c r="H169" s="232">
        <v>119.65000000000003</v>
      </c>
      <c r="I169" s="232">
        <v>120.95000000000002</v>
      </c>
      <c r="J169" s="232">
        <v>122.95000000000003</v>
      </c>
      <c r="K169" s="231">
        <v>118.95</v>
      </c>
      <c r="L169" s="231">
        <v>115.65</v>
      </c>
      <c r="M169" s="231">
        <v>170.93754999999999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2223.1</v>
      </c>
      <c r="D170" s="232">
        <v>2229.2499999999995</v>
      </c>
      <c r="E170" s="232">
        <v>2206.5499999999993</v>
      </c>
      <c r="F170" s="232">
        <v>2189.9999999999995</v>
      </c>
      <c r="G170" s="232">
        <v>2167.2999999999993</v>
      </c>
      <c r="H170" s="232">
        <v>2245.7999999999993</v>
      </c>
      <c r="I170" s="232">
        <v>2268.4999999999991</v>
      </c>
      <c r="J170" s="232">
        <v>2285.0499999999993</v>
      </c>
      <c r="K170" s="231">
        <v>2251.9499999999998</v>
      </c>
      <c r="L170" s="231">
        <v>2212.6999999999998</v>
      </c>
      <c r="M170" s="231">
        <v>156.97554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723.95</v>
      </c>
      <c r="D171" s="232">
        <v>726.68333333333339</v>
      </c>
      <c r="E171" s="232">
        <v>718.36666666666679</v>
      </c>
      <c r="F171" s="232">
        <v>712.78333333333342</v>
      </c>
      <c r="G171" s="232">
        <v>704.46666666666681</v>
      </c>
      <c r="H171" s="232">
        <v>732.26666666666677</v>
      </c>
      <c r="I171" s="232">
        <v>740.58333333333337</v>
      </c>
      <c r="J171" s="232">
        <v>746.16666666666674</v>
      </c>
      <c r="K171" s="231">
        <v>735</v>
      </c>
      <c r="L171" s="231">
        <v>721.1</v>
      </c>
      <c r="M171" s="231">
        <v>6.5669899999999997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1071.5999999999999</v>
      </c>
      <c r="D172" s="232">
        <v>1076.2833333333333</v>
      </c>
      <c r="E172" s="232">
        <v>1061.4666666666667</v>
      </c>
      <c r="F172" s="232">
        <v>1051.3333333333335</v>
      </c>
      <c r="G172" s="232">
        <v>1036.5166666666669</v>
      </c>
      <c r="H172" s="232">
        <v>1086.4166666666665</v>
      </c>
      <c r="I172" s="232">
        <v>1101.2333333333331</v>
      </c>
      <c r="J172" s="232">
        <v>1111.3666666666663</v>
      </c>
      <c r="K172" s="231">
        <v>1091.0999999999999</v>
      </c>
      <c r="L172" s="231">
        <v>1066.1500000000001</v>
      </c>
      <c r="M172" s="231">
        <v>15.69036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2307.5500000000002</v>
      </c>
      <c r="D173" s="232">
        <v>2310.2833333333333</v>
      </c>
      <c r="E173" s="232">
        <v>2295.5666666666666</v>
      </c>
      <c r="F173" s="232">
        <v>2283.5833333333335</v>
      </c>
      <c r="G173" s="232">
        <v>2268.8666666666668</v>
      </c>
      <c r="H173" s="232">
        <v>2322.2666666666664</v>
      </c>
      <c r="I173" s="232">
        <v>2336.9833333333327</v>
      </c>
      <c r="J173" s="232">
        <v>2348.9666666666662</v>
      </c>
      <c r="K173" s="231">
        <v>2325</v>
      </c>
      <c r="L173" s="231">
        <v>2298.3000000000002</v>
      </c>
      <c r="M173" s="231">
        <v>3.0928300000000002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67.8</v>
      </c>
      <c r="D174" s="232">
        <v>68</v>
      </c>
      <c r="E174" s="232">
        <v>66.2</v>
      </c>
      <c r="F174" s="232">
        <v>64.600000000000009</v>
      </c>
      <c r="G174" s="232">
        <v>62.800000000000011</v>
      </c>
      <c r="H174" s="232">
        <v>69.599999999999994</v>
      </c>
      <c r="I174" s="232">
        <v>71.400000000000006</v>
      </c>
      <c r="J174" s="232">
        <v>72.999999999999986</v>
      </c>
      <c r="K174" s="231">
        <v>69.8</v>
      </c>
      <c r="L174" s="231">
        <v>66.400000000000006</v>
      </c>
      <c r="M174" s="231">
        <v>284.90206999999998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25161.75</v>
      </c>
      <c r="D175" s="232">
        <v>25273.583333333332</v>
      </c>
      <c r="E175" s="232">
        <v>24947.166666666664</v>
      </c>
      <c r="F175" s="232">
        <v>24732.583333333332</v>
      </c>
      <c r="G175" s="232">
        <v>24406.166666666664</v>
      </c>
      <c r="H175" s="232">
        <v>25488.166666666664</v>
      </c>
      <c r="I175" s="232">
        <v>25814.583333333328</v>
      </c>
      <c r="J175" s="232">
        <v>26029.166666666664</v>
      </c>
      <c r="K175" s="231">
        <v>25600</v>
      </c>
      <c r="L175" s="231">
        <v>25059</v>
      </c>
      <c r="M175" s="231">
        <v>0.41256999999999999</v>
      </c>
      <c r="N175" s="1"/>
      <c r="O175" s="1"/>
    </row>
    <row r="176" spans="1:15" ht="12.75" customHeight="1">
      <c r="A176" s="214">
        <v>167</v>
      </c>
      <c r="B176" t="s">
        <v>866</v>
      </c>
      <c r="C176" s="279">
        <v>1246</v>
      </c>
      <c r="D176" s="280">
        <v>1250.25</v>
      </c>
      <c r="E176" s="280">
        <v>1232.55</v>
      </c>
      <c r="F176" s="280">
        <v>1219.0999999999999</v>
      </c>
      <c r="G176" s="280">
        <v>1201.3999999999999</v>
      </c>
      <c r="H176" s="280">
        <v>1263.7</v>
      </c>
      <c r="I176" s="280">
        <v>1281.3999999999999</v>
      </c>
      <c r="J176" s="280">
        <v>1294.8500000000001</v>
      </c>
      <c r="K176" s="279">
        <v>1267.95</v>
      </c>
      <c r="L176" s="279">
        <v>1236.8</v>
      </c>
      <c r="M176" s="279">
        <v>8.3652200000000008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3290.4</v>
      </c>
      <c r="D177" s="232">
        <v>3290.0333333333328</v>
      </c>
      <c r="E177" s="232">
        <v>3263.0666666666657</v>
      </c>
      <c r="F177" s="232">
        <v>3235.7333333333327</v>
      </c>
      <c r="G177" s="232">
        <v>3208.7666666666655</v>
      </c>
      <c r="H177" s="232">
        <v>3317.3666666666659</v>
      </c>
      <c r="I177" s="232">
        <v>3344.333333333333</v>
      </c>
      <c r="J177" s="232">
        <v>3371.6666666666661</v>
      </c>
      <c r="K177" s="231">
        <v>3317</v>
      </c>
      <c r="L177" s="231">
        <v>3262.7</v>
      </c>
      <c r="M177" s="231">
        <v>3.6483699999999999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418.5</v>
      </c>
      <c r="D178" s="232">
        <v>417.84999999999997</v>
      </c>
      <c r="E178" s="232">
        <v>412.14999999999992</v>
      </c>
      <c r="F178" s="232">
        <v>405.79999999999995</v>
      </c>
      <c r="G178" s="232">
        <v>400.09999999999991</v>
      </c>
      <c r="H178" s="232">
        <v>424.19999999999993</v>
      </c>
      <c r="I178" s="232">
        <v>429.9</v>
      </c>
      <c r="J178" s="232">
        <v>436.24999999999994</v>
      </c>
      <c r="K178" s="231">
        <v>423.55</v>
      </c>
      <c r="L178" s="231">
        <v>411.5</v>
      </c>
      <c r="M178" s="231">
        <v>36.247779999999999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529.79999999999995</v>
      </c>
      <c r="D179" s="232">
        <v>527.16666666666663</v>
      </c>
      <c r="E179" s="232">
        <v>522.73333333333323</v>
      </c>
      <c r="F179" s="232">
        <v>515.66666666666663</v>
      </c>
      <c r="G179" s="232">
        <v>511.23333333333323</v>
      </c>
      <c r="H179" s="232">
        <v>534.23333333333323</v>
      </c>
      <c r="I179" s="232">
        <v>538.66666666666663</v>
      </c>
      <c r="J179" s="232">
        <v>545.73333333333323</v>
      </c>
      <c r="K179" s="231">
        <v>531.6</v>
      </c>
      <c r="L179" s="231">
        <v>520.1</v>
      </c>
      <c r="M179" s="231">
        <v>187.87379000000001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88.65</v>
      </c>
      <c r="D180" s="232">
        <v>87.833333333333329</v>
      </c>
      <c r="E180" s="232">
        <v>86.61666666666666</v>
      </c>
      <c r="F180" s="232">
        <v>84.583333333333329</v>
      </c>
      <c r="G180" s="232">
        <v>83.36666666666666</v>
      </c>
      <c r="H180" s="232">
        <v>89.86666666666666</v>
      </c>
      <c r="I180" s="232">
        <v>91.083333333333329</v>
      </c>
      <c r="J180" s="232">
        <v>93.11666666666666</v>
      </c>
      <c r="K180" s="231">
        <v>89.05</v>
      </c>
      <c r="L180" s="231">
        <v>85.8</v>
      </c>
      <c r="M180" s="231">
        <v>265.77314000000001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957.7</v>
      </c>
      <c r="D181" s="232">
        <v>959.7166666666667</v>
      </c>
      <c r="E181" s="232">
        <v>950.73333333333335</v>
      </c>
      <c r="F181" s="232">
        <v>943.76666666666665</v>
      </c>
      <c r="G181" s="232">
        <v>934.7833333333333</v>
      </c>
      <c r="H181" s="232">
        <v>966.68333333333339</v>
      </c>
      <c r="I181" s="232">
        <v>975.66666666666674</v>
      </c>
      <c r="J181" s="232">
        <v>982.63333333333344</v>
      </c>
      <c r="K181" s="231">
        <v>968.7</v>
      </c>
      <c r="L181" s="231">
        <v>952.75</v>
      </c>
      <c r="M181" s="231">
        <v>22.186869999999999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431.65</v>
      </c>
      <c r="D182" s="232">
        <v>432.65000000000003</v>
      </c>
      <c r="E182" s="232">
        <v>425.75000000000006</v>
      </c>
      <c r="F182" s="232">
        <v>419.85</v>
      </c>
      <c r="G182" s="232">
        <v>412.95000000000005</v>
      </c>
      <c r="H182" s="232">
        <v>438.55000000000007</v>
      </c>
      <c r="I182" s="232">
        <v>445.45000000000005</v>
      </c>
      <c r="J182" s="232">
        <v>451.35000000000008</v>
      </c>
      <c r="K182" s="231">
        <v>439.55</v>
      </c>
      <c r="L182" s="231">
        <v>426.75</v>
      </c>
      <c r="M182" s="231">
        <v>6.0034000000000001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578.15</v>
      </c>
      <c r="D183" s="232">
        <v>581.19999999999993</v>
      </c>
      <c r="E183" s="232">
        <v>572.49999999999989</v>
      </c>
      <c r="F183" s="232">
        <v>566.84999999999991</v>
      </c>
      <c r="G183" s="232">
        <v>558.14999999999986</v>
      </c>
      <c r="H183" s="232">
        <v>586.84999999999991</v>
      </c>
      <c r="I183" s="232">
        <v>595.54999999999995</v>
      </c>
      <c r="J183" s="232">
        <v>601.19999999999993</v>
      </c>
      <c r="K183" s="231">
        <v>589.9</v>
      </c>
      <c r="L183" s="231">
        <v>575.54999999999995</v>
      </c>
      <c r="M183" s="231">
        <v>6.2142099999999996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1046.8499999999999</v>
      </c>
      <c r="D184" s="232">
        <v>1050.8499999999999</v>
      </c>
      <c r="E184" s="232">
        <v>1036.6499999999999</v>
      </c>
      <c r="F184" s="232">
        <v>1026.45</v>
      </c>
      <c r="G184" s="232">
        <v>1012.25</v>
      </c>
      <c r="H184" s="232">
        <v>1061.0499999999997</v>
      </c>
      <c r="I184" s="232">
        <v>1075.2499999999995</v>
      </c>
      <c r="J184" s="232">
        <v>1085.4499999999996</v>
      </c>
      <c r="K184" s="231">
        <v>1065.05</v>
      </c>
      <c r="L184" s="231">
        <v>1040.6500000000001</v>
      </c>
      <c r="M184" s="231">
        <v>17.97251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963.1</v>
      </c>
      <c r="D185" s="232">
        <v>963.4</v>
      </c>
      <c r="E185" s="232">
        <v>957.19999999999993</v>
      </c>
      <c r="F185" s="232">
        <v>951.3</v>
      </c>
      <c r="G185" s="232">
        <v>945.09999999999991</v>
      </c>
      <c r="H185" s="232">
        <v>969.3</v>
      </c>
      <c r="I185" s="232">
        <v>975.5</v>
      </c>
      <c r="J185" s="232">
        <v>981.4</v>
      </c>
      <c r="K185" s="231">
        <v>969.6</v>
      </c>
      <c r="L185" s="231">
        <v>957.5</v>
      </c>
      <c r="M185" s="231">
        <v>5.8195300000000003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1185.3499999999999</v>
      </c>
      <c r="D186" s="232">
        <v>1183.2666666666667</v>
      </c>
      <c r="E186" s="232">
        <v>1176.5833333333333</v>
      </c>
      <c r="F186" s="232">
        <v>1167.8166666666666</v>
      </c>
      <c r="G186" s="232">
        <v>1161.1333333333332</v>
      </c>
      <c r="H186" s="232">
        <v>1192.0333333333333</v>
      </c>
      <c r="I186" s="232">
        <v>1198.7166666666667</v>
      </c>
      <c r="J186" s="232">
        <v>1207.4833333333333</v>
      </c>
      <c r="K186" s="231">
        <v>1189.95</v>
      </c>
      <c r="L186" s="231">
        <v>1174.5</v>
      </c>
      <c r="M186" s="231">
        <v>1.3262799999999999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3179.3</v>
      </c>
      <c r="D187" s="232">
        <v>3181.5666666666671</v>
      </c>
      <c r="E187" s="232">
        <v>3141.733333333334</v>
      </c>
      <c r="F187" s="232">
        <v>3104.166666666667</v>
      </c>
      <c r="G187" s="232">
        <v>3064.3333333333339</v>
      </c>
      <c r="H187" s="232">
        <v>3219.1333333333341</v>
      </c>
      <c r="I187" s="232">
        <v>3258.9666666666672</v>
      </c>
      <c r="J187" s="232">
        <v>3296.5333333333342</v>
      </c>
      <c r="K187" s="231">
        <v>3221.4</v>
      </c>
      <c r="L187" s="231">
        <v>3144</v>
      </c>
      <c r="M187" s="231">
        <v>67.399659999999997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706.2</v>
      </c>
      <c r="D188" s="232">
        <v>703.08333333333337</v>
      </c>
      <c r="E188" s="232">
        <v>697.51666666666677</v>
      </c>
      <c r="F188" s="232">
        <v>688.83333333333337</v>
      </c>
      <c r="G188" s="232">
        <v>683.26666666666677</v>
      </c>
      <c r="H188" s="232">
        <v>711.76666666666677</v>
      </c>
      <c r="I188" s="232">
        <v>717.33333333333337</v>
      </c>
      <c r="J188" s="232">
        <v>726.01666666666677</v>
      </c>
      <c r="K188" s="231">
        <v>708.65</v>
      </c>
      <c r="L188" s="231">
        <v>694.4</v>
      </c>
      <c r="M188" s="231">
        <v>21.11478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6159</v>
      </c>
      <c r="D189" s="232">
        <v>6165.7166666666672</v>
      </c>
      <c r="E189" s="232">
        <v>6133.0333333333347</v>
      </c>
      <c r="F189" s="232">
        <v>6107.0666666666675</v>
      </c>
      <c r="G189" s="232">
        <v>6074.383333333335</v>
      </c>
      <c r="H189" s="232">
        <v>6191.6833333333343</v>
      </c>
      <c r="I189" s="232">
        <v>6224.3666666666668</v>
      </c>
      <c r="J189" s="232">
        <v>6250.3333333333339</v>
      </c>
      <c r="K189" s="231">
        <v>6198.4</v>
      </c>
      <c r="L189" s="231">
        <v>6139.75</v>
      </c>
      <c r="M189" s="231">
        <v>1.0973599999999999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419</v>
      </c>
      <c r="D190" s="232">
        <v>419</v>
      </c>
      <c r="E190" s="232">
        <v>414.55</v>
      </c>
      <c r="F190" s="232">
        <v>410.1</v>
      </c>
      <c r="G190" s="232">
        <v>405.65000000000003</v>
      </c>
      <c r="H190" s="232">
        <v>423.45</v>
      </c>
      <c r="I190" s="232">
        <v>427.90000000000003</v>
      </c>
      <c r="J190" s="232">
        <v>432.34999999999997</v>
      </c>
      <c r="K190" s="231">
        <v>423.45</v>
      </c>
      <c r="L190" s="231">
        <v>414.55</v>
      </c>
      <c r="M190" s="231">
        <v>86.587010000000006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205.15</v>
      </c>
      <c r="D191" s="232">
        <v>205.06666666666669</v>
      </c>
      <c r="E191" s="232">
        <v>203.73333333333338</v>
      </c>
      <c r="F191" s="232">
        <v>202.31666666666669</v>
      </c>
      <c r="G191" s="232">
        <v>200.98333333333338</v>
      </c>
      <c r="H191" s="232">
        <v>206.48333333333338</v>
      </c>
      <c r="I191" s="232">
        <v>207.81666666666669</v>
      </c>
      <c r="J191" s="232">
        <v>209.23333333333338</v>
      </c>
      <c r="K191" s="231">
        <v>206.4</v>
      </c>
      <c r="L191" s="231">
        <v>203.65</v>
      </c>
      <c r="M191" s="231">
        <v>63.980449999999998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107</v>
      </c>
      <c r="D192" s="232">
        <v>106.45</v>
      </c>
      <c r="E192" s="232">
        <v>105.55000000000001</v>
      </c>
      <c r="F192" s="232">
        <v>104.10000000000001</v>
      </c>
      <c r="G192" s="232">
        <v>103.20000000000002</v>
      </c>
      <c r="H192" s="232">
        <v>107.9</v>
      </c>
      <c r="I192" s="232">
        <v>108.80000000000001</v>
      </c>
      <c r="J192" s="232">
        <v>110.25</v>
      </c>
      <c r="K192" s="231">
        <v>107.35</v>
      </c>
      <c r="L192" s="231">
        <v>105</v>
      </c>
      <c r="M192" s="231">
        <v>489.62238000000002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58.65</v>
      </c>
      <c r="D193" s="232">
        <v>59.183333333333337</v>
      </c>
      <c r="E193" s="232">
        <v>57.466666666666676</v>
      </c>
      <c r="F193" s="232">
        <v>56.283333333333339</v>
      </c>
      <c r="G193" s="232">
        <v>54.566666666666677</v>
      </c>
      <c r="H193" s="232">
        <v>60.366666666666674</v>
      </c>
      <c r="I193" s="232">
        <v>62.083333333333343</v>
      </c>
      <c r="J193" s="232">
        <v>63.266666666666673</v>
      </c>
      <c r="K193" s="231">
        <v>60.9</v>
      </c>
      <c r="L193" s="231">
        <v>58</v>
      </c>
      <c r="M193" s="231">
        <v>18.749639999999999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1127.1500000000001</v>
      </c>
      <c r="D194" s="232">
        <v>1124.6166666666668</v>
      </c>
      <c r="E194" s="232">
        <v>1116.7333333333336</v>
      </c>
      <c r="F194" s="232">
        <v>1106.3166666666668</v>
      </c>
      <c r="G194" s="232">
        <v>1098.4333333333336</v>
      </c>
      <c r="H194" s="232">
        <v>1135.0333333333335</v>
      </c>
      <c r="I194" s="232">
        <v>1142.9166666666667</v>
      </c>
      <c r="J194" s="232">
        <v>1153.3333333333335</v>
      </c>
      <c r="K194" s="231">
        <v>1132.5</v>
      </c>
      <c r="L194" s="231">
        <v>1114.2</v>
      </c>
      <c r="M194" s="231">
        <v>25.070039999999999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718.6</v>
      </c>
      <c r="D195" s="232">
        <v>719.66666666666663</v>
      </c>
      <c r="E195" s="232">
        <v>714.33333333333326</v>
      </c>
      <c r="F195" s="232">
        <v>710.06666666666661</v>
      </c>
      <c r="G195" s="232">
        <v>704.73333333333323</v>
      </c>
      <c r="H195" s="232">
        <v>723.93333333333328</v>
      </c>
      <c r="I195" s="232">
        <v>729.26666666666654</v>
      </c>
      <c r="J195" s="232">
        <v>733.5333333333333</v>
      </c>
      <c r="K195" s="231">
        <v>725</v>
      </c>
      <c r="L195" s="231">
        <v>715.4</v>
      </c>
      <c r="M195" s="231">
        <v>3.0910700000000002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2455.65</v>
      </c>
      <c r="D196" s="232">
        <v>2459.0166666666664</v>
      </c>
      <c r="E196" s="232">
        <v>2444.0333333333328</v>
      </c>
      <c r="F196" s="232">
        <v>2432.4166666666665</v>
      </c>
      <c r="G196" s="232">
        <v>2417.4333333333329</v>
      </c>
      <c r="H196" s="232">
        <v>2470.6333333333328</v>
      </c>
      <c r="I196" s="232">
        <v>2485.6166666666663</v>
      </c>
      <c r="J196" s="232">
        <v>2497.2333333333327</v>
      </c>
      <c r="K196" s="231">
        <v>2474</v>
      </c>
      <c r="L196" s="231">
        <v>2447.4</v>
      </c>
      <c r="M196" s="231">
        <v>16.259049999999998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1534</v>
      </c>
      <c r="D197" s="232">
        <v>1539.1333333333332</v>
      </c>
      <c r="E197" s="232">
        <v>1519.8666666666663</v>
      </c>
      <c r="F197" s="232">
        <v>1505.7333333333331</v>
      </c>
      <c r="G197" s="232">
        <v>1486.4666666666662</v>
      </c>
      <c r="H197" s="232">
        <v>1553.2666666666664</v>
      </c>
      <c r="I197" s="232">
        <v>1572.5333333333333</v>
      </c>
      <c r="J197" s="232">
        <v>1586.6666666666665</v>
      </c>
      <c r="K197" s="231">
        <v>1558.4</v>
      </c>
      <c r="L197" s="231">
        <v>1525</v>
      </c>
      <c r="M197" s="231">
        <v>4.0806399999999998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535.35</v>
      </c>
      <c r="D198" s="232">
        <v>539.6</v>
      </c>
      <c r="E198" s="232">
        <v>529.20000000000005</v>
      </c>
      <c r="F198" s="232">
        <v>523.05000000000007</v>
      </c>
      <c r="G198" s="232">
        <v>512.65000000000009</v>
      </c>
      <c r="H198" s="232">
        <v>545.75</v>
      </c>
      <c r="I198" s="232">
        <v>556.14999999999986</v>
      </c>
      <c r="J198" s="232">
        <v>562.29999999999995</v>
      </c>
      <c r="K198" s="231">
        <v>550</v>
      </c>
      <c r="L198" s="231">
        <v>533.45000000000005</v>
      </c>
      <c r="M198" s="231">
        <v>7.2376399999999999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1356.2</v>
      </c>
      <c r="D199" s="232">
        <v>1350.6833333333334</v>
      </c>
      <c r="E199" s="232">
        <v>1341.5166666666669</v>
      </c>
      <c r="F199" s="232">
        <v>1326.8333333333335</v>
      </c>
      <c r="G199" s="232">
        <v>1317.666666666667</v>
      </c>
      <c r="H199" s="232">
        <v>1365.3666666666668</v>
      </c>
      <c r="I199" s="232">
        <v>1374.5333333333333</v>
      </c>
      <c r="J199" s="232">
        <v>1389.2166666666667</v>
      </c>
      <c r="K199" s="231">
        <v>1359.85</v>
      </c>
      <c r="L199" s="231">
        <v>1336</v>
      </c>
      <c r="M199" s="231">
        <v>4.4006699999999999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28.65</v>
      </c>
      <c r="D200" s="232">
        <v>28.783333333333331</v>
      </c>
      <c r="E200" s="232">
        <v>28.366666666666664</v>
      </c>
      <c r="F200" s="232">
        <v>28.083333333333332</v>
      </c>
      <c r="G200" s="232">
        <v>27.666666666666664</v>
      </c>
      <c r="H200" s="232">
        <v>29.066666666666663</v>
      </c>
      <c r="I200" s="232">
        <v>29.483333333333334</v>
      </c>
      <c r="J200" s="232">
        <v>29.766666666666662</v>
      </c>
      <c r="K200" s="231">
        <v>29.2</v>
      </c>
      <c r="L200" s="231">
        <v>28.5</v>
      </c>
      <c r="M200" s="231">
        <v>35.908729999999998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2550.25</v>
      </c>
      <c r="D201" s="232">
        <v>2589.2333333333331</v>
      </c>
      <c r="E201" s="232">
        <v>2487.5166666666664</v>
      </c>
      <c r="F201" s="232">
        <v>2424.7833333333333</v>
      </c>
      <c r="G201" s="232">
        <v>2323.0666666666666</v>
      </c>
      <c r="H201" s="232">
        <v>2651.9666666666662</v>
      </c>
      <c r="I201" s="232">
        <v>2753.6833333333325</v>
      </c>
      <c r="J201" s="232">
        <v>2816.4166666666661</v>
      </c>
      <c r="K201" s="231">
        <v>2690.95</v>
      </c>
      <c r="L201" s="231">
        <v>2526.5</v>
      </c>
      <c r="M201" s="231">
        <v>4.1232800000000003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715.65</v>
      </c>
      <c r="D202" s="232">
        <v>710.1</v>
      </c>
      <c r="E202" s="232">
        <v>702.35</v>
      </c>
      <c r="F202" s="232">
        <v>689.05</v>
      </c>
      <c r="G202" s="232">
        <v>681.3</v>
      </c>
      <c r="H202" s="232">
        <v>723.40000000000009</v>
      </c>
      <c r="I202" s="232">
        <v>731.15000000000009</v>
      </c>
      <c r="J202" s="232">
        <v>744.45000000000016</v>
      </c>
      <c r="K202" s="231">
        <v>717.85</v>
      </c>
      <c r="L202" s="231">
        <v>696.8</v>
      </c>
      <c r="M202" s="231">
        <v>25.685400000000001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7289.95</v>
      </c>
      <c r="D203" s="232">
        <v>7252.666666666667</v>
      </c>
      <c r="E203" s="232">
        <v>7196.4333333333343</v>
      </c>
      <c r="F203" s="232">
        <v>7102.916666666667</v>
      </c>
      <c r="G203" s="232">
        <v>7046.6833333333343</v>
      </c>
      <c r="H203" s="232">
        <v>7346.1833333333343</v>
      </c>
      <c r="I203" s="232">
        <v>7402.4166666666661</v>
      </c>
      <c r="J203" s="232">
        <v>7495.9333333333343</v>
      </c>
      <c r="K203" s="231">
        <v>7308.9</v>
      </c>
      <c r="L203" s="231">
        <v>7159.15</v>
      </c>
      <c r="M203" s="231">
        <v>3.8350499999999998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64.8</v>
      </c>
      <c r="D204" s="232">
        <v>64.850000000000009</v>
      </c>
      <c r="E204" s="232">
        <v>63.750000000000014</v>
      </c>
      <c r="F204" s="232">
        <v>62.7</v>
      </c>
      <c r="G204" s="232">
        <v>61.600000000000009</v>
      </c>
      <c r="H204" s="232">
        <v>65.90000000000002</v>
      </c>
      <c r="I204" s="232">
        <v>67.000000000000014</v>
      </c>
      <c r="J204" s="232">
        <v>68.050000000000026</v>
      </c>
      <c r="K204" s="231">
        <v>65.95</v>
      </c>
      <c r="L204" s="231">
        <v>63.8</v>
      </c>
      <c r="M204" s="231">
        <v>113.70395000000001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1446.4</v>
      </c>
      <c r="D205" s="232">
        <v>1455</v>
      </c>
      <c r="E205" s="232">
        <v>1435</v>
      </c>
      <c r="F205" s="232">
        <v>1423.6</v>
      </c>
      <c r="G205" s="232">
        <v>1403.6</v>
      </c>
      <c r="H205" s="232">
        <v>1466.4</v>
      </c>
      <c r="I205" s="232">
        <v>1486.4</v>
      </c>
      <c r="J205" s="232">
        <v>1497.8000000000002</v>
      </c>
      <c r="K205" s="231">
        <v>1475</v>
      </c>
      <c r="L205" s="231">
        <v>1443.6</v>
      </c>
      <c r="M205" s="231">
        <v>2.1194600000000001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770.65</v>
      </c>
      <c r="D206" s="232">
        <v>773</v>
      </c>
      <c r="E206" s="232">
        <v>765.65</v>
      </c>
      <c r="F206" s="232">
        <v>760.65</v>
      </c>
      <c r="G206" s="232">
        <v>753.3</v>
      </c>
      <c r="H206" s="232">
        <v>778</v>
      </c>
      <c r="I206" s="232">
        <v>785.34999999999991</v>
      </c>
      <c r="J206" s="232">
        <v>790.35</v>
      </c>
      <c r="K206" s="231">
        <v>780.35</v>
      </c>
      <c r="L206" s="231">
        <v>768</v>
      </c>
      <c r="M206" s="231">
        <v>14.46809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1316.2</v>
      </c>
      <c r="D207" s="232">
        <v>1311.8833333333334</v>
      </c>
      <c r="E207" s="232">
        <v>1293.8166666666668</v>
      </c>
      <c r="F207" s="232">
        <v>1271.4333333333334</v>
      </c>
      <c r="G207" s="232">
        <v>1253.3666666666668</v>
      </c>
      <c r="H207" s="232">
        <v>1334.2666666666669</v>
      </c>
      <c r="I207" s="232">
        <v>1352.3333333333335</v>
      </c>
      <c r="J207" s="232">
        <v>1374.7166666666669</v>
      </c>
      <c r="K207" s="231">
        <v>1329.95</v>
      </c>
      <c r="L207" s="231">
        <v>1289.5</v>
      </c>
      <c r="M207" s="231">
        <v>19.57056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284.5</v>
      </c>
      <c r="D208" s="232">
        <v>282.93333333333334</v>
      </c>
      <c r="E208" s="232">
        <v>279.06666666666666</v>
      </c>
      <c r="F208" s="232">
        <v>273.63333333333333</v>
      </c>
      <c r="G208" s="232">
        <v>269.76666666666665</v>
      </c>
      <c r="H208" s="232">
        <v>288.36666666666667</v>
      </c>
      <c r="I208" s="232">
        <v>292.23333333333335</v>
      </c>
      <c r="J208" s="232">
        <v>297.66666666666669</v>
      </c>
      <c r="K208" s="231">
        <v>286.8</v>
      </c>
      <c r="L208" s="231">
        <v>277.5</v>
      </c>
      <c r="M208" s="231">
        <v>144.20400000000001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6.4</v>
      </c>
      <c r="D209" s="232">
        <v>6.416666666666667</v>
      </c>
      <c r="E209" s="232">
        <v>6.3333333333333339</v>
      </c>
      <c r="F209" s="232">
        <v>6.2666666666666666</v>
      </c>
      <c r="G209" s="232">
        <v>6.1833333333333336</v>
      </c>
      <c r="H209" s="232">
        <v>6.4833333333333343</v>
      </c>
      <c r="I209" s="232">
        <v>6.5666666666666682</v>
      </c>
      <c r="J209" s="232">
        <v>6.6333333333333346</v>
      </c>
      <c r="K209" s="231">
        <v>6.5</v>
      </c>
      <c r="L209" s="231">
        <v>6.35</v>
      </c>
      <c r="M209" s="231">
        <v>795.53022999999996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880.55</v>
      </c>
      <c r="D210" s="232">
        <v>887.29999999999984</v>
      </c>
      <c r="E210" s="232">
        <v>871.54999999999973</v>
      </c>
      <c r="F210" s="232">
        <v>862.54999999999984</v>
      </c>
      <c r="G210" s="232">
        <v>846.79999999999973</v>
      </c>
      <c r="H210" s="232">
        <v>896.29999999999973</v>
      </c>
      <c r="I210" s="232">
        <v>912.05</v>
      </c>
      <c r="J210" s="232">
        <v>921.04999999999973</v>
      </c>
      <c r="K210" s="231">
        <v>903.05</v>
      </c>
      <c r="L210" s="231">
        <v>878.3</v>
      </c>
      <c r="M210" s="231">
        <v>13.586819999999999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1363</v>
      </c>
      <c r="D211" s="232">
        <v>1358.1000000000001</v>
      </c>
      <c r="E211" s="232">
        <v>1347.9500000000003</v>
      </c>
      <c r="F211" s="232">
        <v>1332.9</v>
      </c>
      <c r="G211" s="232">
        <v>1322.7500000000002</v>
      </c>
      <c r="H211" s="232">
        <v>1373.1500000000003</v>
      </c>
      <c r="I211" s="232">
        <v>1383.3000000000004</v>
      </c>
      <c r="J211" s="232">
        <v>1398.3500000000004</v>
      </c>
      <c r="K211" s="231">
        <v>1368.25</v>
      </c>
      <c r="L211" s="231">
        <v>1343.05</v>
      </c>
      <c r="M211" s="231">
        <v>1.1153500000000001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376.5</v>
      </c>
      <c r="D212" s="232">
        <v>376.23333333333335</v>
      </c>
      <c r="E212" s="232">
        <v>374.11666666666667</v>
      </c>
      <c r="F212" s="232">
        <v>371.73333333333335</v>
      </c>
      <c r="G212" s="232">
        <v>369.61666666666667</v>
      </c>
      <c r="H212" s="232">
        <v>378.61666666666667</v>
      </c>
      <c r="I212" s="232">
        <v>380.73333333333335</v>
      </c>
      <c r="J212" s="232">
        <v>383.11666666666667</v>
      </c>
      <c r="K212" s="231">
        <v>378.35</v>
      </c>
      <c r="L212" s="231">
        <v>373.85</v>
      </c>
      <c r="M212" s="231">
        <v>45.221409999999999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15.05</v>
      </c>
      <c r="D213" s="232">
        <v>15.133333333333333</v>
      </c>
      <c r="E213" s="232">
        <v>14.416666666666666</v>
      </c>
      <c r="F213" s="232">
        <v>13.783333333333333</v>
      </c>
      <c r="G213" s="232">
        <v>13.066666666666666</v>
      </c>
      <c r="H213" s="232">
        <v>15.766666666666666</v>
      </c>
      <c r="I213" s="232">
        <v>16.483333333333334</v>
      </c>
      <c r="J213" s="232">
        <v>17.116666666666667</v>
      </c>
      <c r="K213" s="231">
        <v>15.85</v>
      </c>
      <c r="L213" s="231">
        <v>14.5</v>
      </c>
      <c r="M213" s="231">
        <v>4454.6470600000002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207.25</v>
      </c>
      <c r="D214" s="232">
        <v>204.86666666666665</v>
      </c>
      <c r="E214" s="232">
        <v>200.58333333333329</v>
      </c>
      <c r="F214" s="232">
        <v>193.91666666666663</v>
      </c>
      <c r="G214" s="232">
        <v>189.63333333333327</v>
      </c>
      <c r="H214" s="232">
        <v>211.5333333333333</v>
      </c>
      <c r="I214" s="232">
        <v>215.81666666666666</v>
      </c>
      <c r="J214" s="232">
        <v>222.48333333333332</v>
      </c>
      <c r="K214" s="231">
        <v>209.15</v>
      </c>
      <c r="L214" s="231">
        <v>198.2</v>
      </c>
      <c r="M214" s="231">
        <v>205.18279999999999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54.9</v>
      </c>
      <c r="D215" s="232">
        <v>54.566666666666663</v>
      </c>
      <c r="E215" s="232">
        <v>53.383333333333326</v>
      </c>
      <c r="F215" s="232">
        <v>51.86666666666666</v>
      </c>
      <c r="G215" s="232">
        <v>50.683333333333323</v>
      </c>
      <c r="H215" s="232">
        <v>56.083333333333329</v>
      </c>
      <c r="I215" s="232">
        <v>57.266666666666666</v>
      </c>
      <c r="J215" s="232">
        <v>58.783333333333331</v>
      </c>
      <c r="K215" s="231">
        <v>55.75</v>
      </c>
      <c r="L215" s="231">
        <v>53.05</v>
      </c>
      <c r="M215" s="231">
        <v>1129.18857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477.35</v>
      </c>
      <c r="D216" s="232">
        <v>479.2166666666667</v>
      </c>
      <c r="E216" s="232">
        <v>472.43333333333339</v>
      </c>
      <c r="F216" s="232">
        <v>467.51666666666671</v>
      </c>
      <c r="G216" s="232">
        <v>460.73333333333341</v>
      </c>
      <c r="H216" s="232">
        <v>484.13333333333338</v>
      </c>
      <c r="I216" s="232">
        <v>490.91666666666669</v>
      </c>
      <c r="J216" s="232">
        <v>495.83333333333337</v>
      </c>
      <c r="K216" s="231">
        <v>486</v>
      </c>
      <c r="L216" s="231">
        <v>474.3</v>
      </c>
      <c r="M216" s="231">
        <v>10.61951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0"/>
      <c r="B1" s="38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45005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3" t="s">
        <v>16</v>
      </c>
      <c r="B9" s="375" t="s">
        <v>18</v>
      </c>
      <c r="C9" s="379" t="s">
        <v>20</v>
      </c>
      <c r="D9" s="379" t="s">
        <v>21</v>
      </c>
      <c r="E9" s="370" t="s">
        <v>22</v>
      </c>
      <c r="F9" s="371"/>
      <c r="G9" s="372"/>
      <c r="H9" s="370" t="s">
        <v>23</v>
      </c>
      <c r="I9" s="371"/>
      <c r="J9" s="372"/>
      <c r="K9" s="23"/>
      <c r="L9" s="24"/>
      <c r="M9" s="50"/>
      <c r="N9" s="1"/>
      <c r="O9" s="1"/>
    </row>
    <row r="10" spans="1:15" ht="42.75" customHeight="1">
      <c r="A10" s="377"/>
      <c r="B10" s="378"/>
      <c r="C10" s="378"/>
      <c r="D10" s="3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424.4</v>
      </c>
      <c r="D11" s="232">
        <v>427.48333333333335</v>
      </c>
      <c r="E11" s="232">
        <v>419.9666666666667</v>
      </c>
      <c r="F11" s="232">
        <v>415.53333333333336</v>
      </c>
      <c r="G11" s="232">
        <v>408.01666666666671</v>
      </c>
      <c r="H11" s="232">
        <v>431.91666666666669</v>
      </c>
      <c r="I11" s="232">
        <v>439.43333333333334</v>
      </c>
      <c r="J11" s="232">
        <v>443.86666666666667</v>
      </c>
      <c r="K11" s="231">
        <v>435</v>
      </c>
      <c r="L11" s="231">
        <v>423.05</v>
      </c>
      <c r="M11" s="231">
        <v>1.5808500000000001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22936.35</v>
      </c>
      <c r="D12" s="232">
        <v>23055.45</v>
      </c>
      <c r="E12" s="232">
        <v>22760.9</v>
      </c>
      <c r="F12" s="232">
        <v>22585.45</v>
      </c>
      <c r="G12" s="232">
        <v>22290.9</v>
      </c>
      <c r="H12" s="232">
        <v>23230.9</v>
      </c>
      <c r="I12" s="232">
        <v>23525.449999999997</v>
      </c>
      <c r="J12" s="232">
        <v>23700.9</v>
      </c>
      <c r="K12" s="231">
        <v>23350</v>
      </c>
      <c r="L12" s="231">
        <v>22880</v>
      </c>
      <c r="M12" s="231">
        <v>1.281E-2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3312.55</v>
      </c>
      <c r="D13" s="232">
        <v>3321.0499999999997</v>
      </c>
      <c r="E13" s="232">
        <v>3278.0999999999995</v>
      </c>
      <c r="F13" s="232">
        <v>3243.6499999999996</v>
      </c>
      <c r="G13" s="232">
        <v>3200.6999999999994</v>
      </c>
      <c r="H13" s="232">
        <v>3355.4999999999995</v>
      </c>
      <c r="I13" s="232">
        <v>3398.4499999999994</v>
      </c>
      <c r="J13" s="232">
        <v>3432.8999999999996</v>
      </c>
      <c r="K13" s="231">
        <v>3364</v>
      </c>
      <c r="L13" s="231">
        <v>3286.6</v>
      </c>
      <c r="M13" s="231">
        <v>2.56724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1730.4</v>
      </c>
      <c r="D14" s="232">
        <v>1742.7166666666669</v>
      </c>
      <c r="E14" s="232">
        <v>1710.7333333333338</v>
      </c>
      <c r="F14" s="232">
        <v>1691.0666666666668</v>
      </c>
      <c r="G14" s="232">
        <v>1659.0833333333337</v>
      </c>
      <c r="H14" s="232">
        <v>1762.3833333333339</v>
      </c>
      <c r="I14" s="232">
        <v>1794.366666666667</v>
      </c>
      <c r="J14" s="232">
        <v>1814.033333333334</v>
      </c>
      <c r="K14" s="231">
        <v>1774.7</v>
      </c>
      <c r="L14" s="231">
        <v>1723.05</v>
      </c>
      <c r="M14" s="231">
        <v>5.6667500000000004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2803.75</v>
      </c>
      <c r="D15" s="232">
        <v>2784.9</v>
      </c>
      <c r="E15" s="232">
        <v>2739.9</v>
      </c>
      <c r="F15" s="232">
        <v>2676.05</v>
      </c>
      <c r="G15" s="232">
        <v>2631.05</v>
      </c>
      <c r="H15" s="232">
        <v>2848.75</v>
      </c>
      <c r="I15" s="232">
        <v>2893.75</v>
      </c>
      <c r="J15" s="232">
        <v>2957.6</v>
      </c>
      <c r="K15" s="231">
        <v>2829.9</v>
      </c>
      <c r="L15" s="231">
        <v>2721.05</v>
      </c>
      <c r="M15" s="231">
        <v>0.45954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1244.9000000000001</v>
      </c>
      <c r="D16" s="232">
        <v>1230.4166666666667</v>
      </c>
      <c r="E16" s="232">
        <v>1185.7333333333336</v>
      </c>
      <c r="F16" s="232">
        <v>1126.5666666666668</v>
      </c>
      <c r="G16" s="232">
        <v>1081.8833333333337</v>
      </c>
      <c r="H16" s="232">
        <v>1289.5833333333335</v>
      </c>
      <c r="I16" s="232">
        <v>1334.2666666666664</v>
      </c>
      <c r="J16" s="232">
        <v>1393.4333333333334</v>
      </c>
      <c r="K16" s="231">
        <v>1275.0999999999999</v>
      </c>
      <c r="L16" s="231">
        <v>1171.25</v>
      </c>
      <c r="M16" s="231">
        <v>27.71678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590.25</v>
      </c>
      <c r="D17" s="232">
        <v>588.5333333333333</v>
      </c>
      <c r="E17" s="232">
        <v>583.01666666666665</v>
      </c>
      <c r="F17" s="232">
        <v>575.7833333333333</v>
      </c>
      <c r="G17" s="232">
        <v>570.26666666666665</v>
      </c>
      <c r="H17" s="232">
        <v>595.76666666666665</v>
      </c>
      <c r="I17" s="232">
        <v>601.2833333333333</v>
      </c>
      <c r="J17" s="232">
        <v>608.51666666666665</v>
      </c>
      <c r="K17" s="231">
        <v>594.04999999999995</v>
      </c>
      <c r="L17" s="231">
        <v>581.29999999999995</v>
      </c>
      <c r="M17" s="231">
        <v>10.49797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317.10000000000002</v>
      </c>
      <c r="D18" s="232">
        <v>319.88333333333338</v>
      </c>
      <c r="E18" s="232">
        <v>312.21666666666675</v>
      </c>
      <c r="F18" s="232">
        <v>307.33333333333337</v>
      </c>
      <c r="G18" s="232">
        <v>299.66666666666674</v>
      </c>
      <c r="H18" s="232">
        <v>324.76666666666677</v>
      </c>
      <c r="I18" s="232">
        <v>332.43333333333339</v>
      </c>
      <c r="J18" s="232">
        <v>337.31666666666678</v>
      </c>
      <c r="K18" s="231">
        <v>327.55</v>
      </c>
      <c r="L18" s="231">
        <v>315</v>
      </c>
      <c r="M18" s="231">
        <v>1.26692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1662.2</v>
      </c>
      <c r="D19" s="232">
        <v>1681.7166666666665</v>
      </c>
      <c r="E19" s="232">
        <v>1610.4833333333329</v>
      </c>
      <c r="F19" s="232">
        <v>1558.7666666666664</v>
      </c>
      <c r="G19" s="232">
        <v>1487.5333333333328</v>
      </c>
      <c r="H19" s="232">
        <v>1733.4333333333329</v>
      </c>
      <c r="I19" s="232">
        <v>1804.6666666666665</v>
      </c>
      <c r="J19" s="232">
        <v>1856.383333333333</v>
      </c>
      <c r="K19" s="231">
        <v>1752.95</v>
      </c>
      <c r="L19" s="231">
        <v>1630</v>
      </c>
      <c r="M19" s="231">
        <v>5.1408300000000002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20928.3</v>
      </c>
      <c r="D20" s="232">
        <v>20840.75</v>
      </c>
      <c r="E20" s="232">
        <v>20687.55</v>
      </c>
      <c r="F20" s="232">
        <v>20446.8</v>
      </c>
      <c r="G20" s="232">
        <v>20293.599999999999</v>
      </c>
      <c r="H20" s="232">
        <v>21081.5</v>
      </c>
      <c r="I20" s="232">
        <v>21234.699999999997</v>
      </c>
      <c r="J20" s="232">
        <v>21475.45</v>
      </c>
      <c r="K20" s="231">
        <v>20993.95</v>
      </c>
      <c r="L20" s="231">
        <v>20600</v>
      </c>
      <c r="M20" s="231">
        <v>7.1840000000000001E-2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1876.55</v>
      </c>
      <c r="D21" s="232">
        <v>1880.1333333333332</v>
      </c>
      <c r="E21" s="232">
        <v>1841.4166666666665</v>
      </c>
      <c r="F21" s="232">
        <v>1806.2833333333333</v>
      </c>
      <c r="G21" s="232">
        <v>1767.5666666666666</v>
      </c>
      <c r="H21" s="232">
        <v>1915.2666666666664</v>
      </c>
      <c r="I21" s="232">
        <v>1953.9833333333331</v>
      </c>
      <c r="J21" s="232">
        <v>1989.1166666666663</v>
      </c>
      <c r="K21" s="231">
        <v>1918.85</v>
      </c>
      <c r="L21" s="231">
        <v>1845</v>
      </c>
      <c r="M21" s="231">
        <v>59.69594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816.25</v>
      </c>
      <c r="D22" s="232">
        <v>811.91666666666663</v>
      </c>
      <c r="E22" s="232">
        <v>807.58333333333326</v>
      </c>
      <c r="F22" s="232">
        <v>798.91666666666663</v>
      </c>
      <c r="G22" s="232">
        <v>794.58333333333326</v>
      </c>
      <c r="H22" s="232">
        <v>820.58333333333326</v>
      </c>
      <c r="I22" s="232">
        <v>824.91666666666652</v>
      </c>
      <c r="J22" s="232">
        <v>833.58333333333326</v>
      </c>
      <c r="K22" s="231">
        <v>816.25</v>
      </c>
      <c r="L22" s="231">
        <v>803.25</v>
      </c>
      <c r="M22" s="231">
        <v>33.782760000000003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680.35</v>
      </c>
      <c r="D23" s="232">
        <v>681.13333333333333</v>
      </c>
      <c r="E23" s="232">
        <v>670.51666666666665</v>
      </c>
      <c r="F23" s="232">
        <v>660.68333333333328</v>
      </c>
      <c r="G23" s="232">
        <v>650.06666666666661</v>
      </c>
      <c r="H23" s="232">
        <v>690.9666666666667</v>
      </c>
      <c r="I23" s="232">
        <v>701.58333333333326</v>
      </c>
      <c r="J23" s="232">
        <v>711.41666666666674</v>
      </c>
      <c r="K23" s="231">
        <v>691.75</v>
      </c>
      <c r="L23" s="231">
        <v>671.3</v>
      </c>
      <c r="M23" s="231">
        <v>76.258949999999999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897.75</v>
      </c>
      <c r="D24" s="232">
        <v>904.25</v>
      </c>
      <c r="E24" s="232">
        <v>883.5</v>
      </c>
      <c r="F24" s="232">
        <v>869.25</v>
      </c>
      <c r="G24" s="232">
        <v>848.5</v>
      </c>
      <c r="H24" s="232">
        <v>918.5</v>
      </c>
      <c r="I24" s="232">
        <v>939.25</v>
      </c>
      <c r="J24" s="232">
        <v>953.5</v>
      </c>
      <c r="K24" s="231">
        <v>925</v>
      </c>
      <c r="L24" s="231">
        <v>890</v>
      </c>
      <c r="M24" s="231">
        <v>14.122999999999999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1022.35</v>
      </c>
      <c r="D25" s="232">
        <v>1010.9</v>
      </c>
      <c r="E25" s="232">
        <v>999.44999999999993</v>
      </c>
      <c r="F25" s="232">
        <v>976.55</v>
      </c>
      <c r="G25" s="232">
        <v>965.09999999999991</v>
      </c>
      <c r="H25" s="232">
        <v>1033.8</v>
      </c>
      <c r="I25" s="232">
        <v>1045.25</v>
      </c>
      <c r="J25" s="232">
        <v>1068.1500000000001</v>
      </c>
      <c r="K25" s="231">
        <v>1022.35</v>
      </c>
      <c r="L25" s="231">
        <v>988</v>
      </c>
      <c r="M25" s="231">
        <v>24.554130000000001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427.65</v>
      </c>
      <c r="D26" s="232">
        <v>430.18333333333334</v>
      </c>
      <c r="E26" s="232">
        <v>421.36666666666667</v>
      </c>
      <c r="F26" s="232">
        <v>415.08333333333331</v>
      </c>
      <c r="G26" s="232">
        <v>406.26666666666665</v>
      </c>
      <c r="H26" s="232">
        <v>436.4666666666667</v>
      </c>
      <c r="I26" s="232">
        <v>445.28333333333342</v>
      </c>
      <c r="J26" s="232">
        <v>451.56666666666672</v>
      </c>
      <c r="K26" s="231">
        <v>439</v>
      </c>
      <c r="L26" s="231">
        <v>423.9</v>
      </c>
      <c r="M26" s="231">
        <v>24.232869999999998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153.65</v>
      </c>
      <c r="D27" s="232">
        <v>152.58333333333334</v>
      </c>
      <c r="E27" s="232">
        <v>150.36666666666667</v>
      </c>
      <c r="F27" s="232">
        <v>147.08333333333334</v>
      </c>
      <c r="G27" s="232">
        <v>144.86666666666667</v>
      </c>
      <c r="H27" s="232">
        <v>155.86666666666667</v>
      </c>
      <c r="I27" s="232">
        <v>158.08333333333331</v>
      </c>
      <c r="J27" s="232">
        <v>161.36666666666667</v>
      </c>
      <c r="K27" s="231">
        <v>154.80000000000001</v>
      </c>
      <c r="L27" s="231">
        <v>149.30000000000001</v>
      </c>
      <c r="M27" s="231">
        <v>43.382159999999999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215.05</v>
      </c>
      <c r="D28" s="232">
        <v>215.29999999999998</v>
      </c>
      <c r="E28" s="232">
        <v>212.84999999999997</v>
      </c>
      <c r="F28" s="232">
        <v>210.64999999999998</v>
      </c>
      <c r="G28" s="232">
        <v>208.19999999999996</v>
      </c>
      <c r="H28" s="232">
        <v>217.49999999999997</v>
      </c>
      <c r="I28" s="232">
        <v>219.94999999999996</v>
      </c>
      <c r="J28" s="232">
        <v>222.14999999999998</v>
      </c>
      <c r="K28" s="231">
        <v>217.75</v>
      </c>
      <c r="L28" s="231">
        <v>213.1</v>
      </c>
      <c r="M28" s="231">
        <v>15.590820000000001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359.55</v>
      </c>
      <c r="D29" s="232">
        <v>360.36666666666662</v>
      </c>
      <c r="E29" s="232">
        <v>355.83333333333326</v>
      </c>
      <c r="F29" s="232">
        <v>352.11666666666662</v>
      </c>
      <c r="G29" s="232">
        <v>347.58333333333326</v>
      </c>
      <c r="H29" s="232">
        <v>364.08333333333326</v>
      </c>
      <c r="I29" s="232">
        <v>368.61666666666667</v>
      </c>
      <c r="J29" s="232">
        <v>372.33333333333326</v>
      </c>
      <c r="K29" s="231">
        <v>364.9</v>
      </c>
      <c r="L29" s="231">
        <v>356.65</v>
      </c>
      <c r="M29" s="231">
        <v>1.5168999999999999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377.65</v>
      </c>
      <c r="D30" s="232">
        <v>377.01666666666665</v>
      </c>
      <c r="E30" s="232">
        <v>371.7833333333333</v>
      </c>
      <c r="F30" s="232">
        <v>365.91666666666663</v>
      </c>
      <c r="G30" s="232">
        <v>360.68333333333328</v>
      </c>
      <c r="H30" s="232">
        <v>382.88333333333333</v>
      </c>
      <c r="I30" s="232">
        <v>388.11666666666667</v>
      </c>
      <c r="J30" s="232">
        <v>393.98333333333335</v>
      </c>
      <c r="K30" s="231">
        <v>382.25</v>
      </c>
      <c r="L30" s="231">
        <v>371.15</v>
      </c>
      <c r="M30" s="231">
        <v>2.0617899999999998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867.2</v>
      </c>
      <c r="D31" s="232">
        <v>868.55000000000007</v>
      </c>
      <c r="E31" s="232">
        <v>862.25000000000011</v>
      </c>
      <c r="F31" s="232">
        <v>857.30000000000007</v>
      </c>
      <c r="G31" s="232">
        <v>851.00000000000011</v>
      </c>
      <c r="H31" s="232">
        <v>873.50000000000011</v>
      </c>
      <c r="I31" s="232">
        <v>879.80000000000007</v>
      </c>
      <c r="J31" s="232">
        <v>884.75000000000011</v>
      </c>
      <c r="K31" s="231">
        <v>874.85</v>
      </c>
      <c r="L31" s="231">
        <v>863.6</v>
      </c>
      <c r="M31" s="231">
        <v>0.62360000000000004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954.8</v>
      </c>
      <c r="D32" s="232">
        <v>953.51666666666677</v>
      </c>
      <c r="E32" s="232">
        <v>941.28333333333353</v>
      </c>
      <c r="F32" s="232">
        <v>927.76666666666677</v>
      </c>
      <c r="G32" s="232">
        <v>915.53333333333353</v>
      </c>
      <c r="H32" s="232">
        <v>967.03333333333353</v>
      </c>
      <c r="I32" s="232">
        <v>979.26666666666688</v>
      </c>
      <c r="J32" s="232">
        <v>992.78333333333353</v>
      </c>
      <c r="K32" s="231">
        <v>965.75</v>
      </c>
      <c r="L32" s="231">
        <v>940</v>
      </c>
      <c r="M32" s="231">
        <v>2.1067900000000002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1171.3</v>
      </c>
      <c r="D33" s="232">
        <v>1177.0166666666667</v>
      </c>
      <c r="E33" s="232">
        <v>1145.5333333333333</v>
      </c>
      <c r="F33" s="232">
        <v>1119.7666666666667</v>
      </c>
      <c r="G33" s="232">
        <v>1088.2833333333333</v>
      </c>
      <c r="H33" s="232">
        <v>1202.7833333333333</v>
      </c>
      <c r="I33" s="232">
        <v>1234.2666666666664</v>
      </c>
      <c r="J33" s="232">
        <v>1260.0333333333333</v>
      </c>
      <c r="K33" s="231">
        <v>1208.5</v>
      </c>
      <c r="L33" s="231">
        <v>1151.25</v>
      </c>
      <c r="M33" s="231">
        <v>0.96348999999999996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479.5</v>
      </c>
      <c r="D34" s="232">
        <v>482.7</v>
      </c>
      <c r="E34" s="232">
        <v>474.04999999999995</v>
      </c>
      <c r="F34" s="232">
        <v>468.59999999999997</v>
      </c>
      <c r="G34" s="232">
        <v>459.94999999999993</v>
      </c>
      <c r="H34" s="232">
        <v>488.15</v>
      </c>
      <c r="I34" s="232">
        <v>496.79999999999995</v>
      </c>
      <c r="J34" s="232">
        <v>502.25</v>
      </c>
      <c r="K34" s="231">
        <v>491.35</v>
      </c>
      <c r="L34" s="231">
        <v>477.25</v>
      </c>
      <c r="M34" s="231">
        <v>0.64281999999999995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3113.25</v>
      </c>
      <c r="D35" s="232">
        <v>3133.35</v>
      </c>
      <c r="E35" s="232">
        <v>3078.2</v>
      </c>
      <c r="F35" s="232">
        <v>3043.15</v>
      </c>
      <c r="G35" s="232">
        <v>2988</v>
      </c>
      <c r="H35" s="232">
        <v>3168.3999999999996</v>
      </c>
      <c r="I35" s="232">
        <v>3223.55</v>
      </c>
      <c r="J35" s="232">
        <v>3258.5999999999995</v>
      </c>
      <c r="K35" s="231">
        <v>3188.5</v>
      </c>
      <c r="L35" s="231">
        <v>3098.3</v>
      </c>
      <c r="M35" s="231">
        <v>0.65852999999999995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2303.6</v>
      </c>
      <c r="D36" s="232">
        <v>2316.6333333333332</v>
      </c>
      <c r="E36" s="232">
        <v>2287.9666666666662</v>
      </c>
      <c r="F36" s="232">
        <v>2272.333333333333</v>
      </c>
      <c r="G36" s="232">
        <v>2243.6666666666661</v>
      </c>
      <c r="H36" s="232">
        <v>2332.2666666666664</v>
      </c>
      <c r="I36" s="232">
        <v>2360.9333333333334</v>
      </c>
      <c r="J36" s="232">
        <v>2376.5666666666666</v>
      </c>
      <c r="K36" s="231">
        <v>2345.3000000000002</v>
      </c>
      <c r="L36" s="231">
        <v>2301</v>
      </c>
      <c r="M36" s="231">
        <v>0.16450999999999999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12.95</v>
      </c>
      <c r="D37" s="232">
        <v>13.033333333333331</v>
      </c>
      <c r="E37" s="232">
        <v>12.716666666666663</v>
      </c>
      <c r="F37" s="232">
        <v>12.483333333333333</v>
      </c>
      <c r="G37" s="232">
        <v>12.166666666666664</v>
      </c>
      <c r="H37" s="232">
        <v>13.266666666666662</v>
      </c>
      <c r="I37" s="232">
        <v>13.583333333333332</v>
      </c>
      <c r="J37" s="232">
        <v>13.816666666666661</v>
      </c>
      <c r="K37" s="231">
        <v>13.35</v>
      </c>
      <c r="L37" s="231">
        <v>12.8</v>
      </c>
      <c r="M37" s="231">
        <v>40.559379999999997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568.9</v>
      </c>
      <c r="D38" s="232">
        <v>571.15</v>
      </c>
      <c r="E38" s="232">
        <v>563.29999999999995</v>
      </c>
      <c r="F38" s="232">
        <v>557.69999999999993</v>
      </c>
      <c r="G38" s="232">
        <v>549.84999999999991</v>
      </c>
      <c r="H38" s="232">
        <v>576.75</v>
      </c>
      <c r="I38" s="232">
        <v>584.60000000000014</v>
      </c>
      <c r="J38" s="232">
        <v>590.20000000000005</v>
      </c>
      <c r="K38" s="231">
        <v>579</v>
      </c>
      <c r="L38" s="231">
        <v>565.54999999999995</v>
      </c>
      <c r="M38" s="231">
        <v>2.1490100000000001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1918.45</v>
      </c>
      <c r="D39" s="232">
        <v>1928.1499999999999</v>
      </c>
      <c r="E39" s="232">
        <v>1891.2999999999997</v>
      </c>
      <c r="F39" s="232">
        <v>1864.1499999999999</v>
      </c>
      <c r="G39" s="232">
        <v>1827.2999999999997</v>
      </c>
      <c r="H39" s="232">
        <v>1955.2999999999997</v>
      </c>
      <c r="I39" s="232">
        <v>1992.1499999999996</v>
      </c>
      <c r="J39" s="232">
        <v>2019.2999999999997</v>
      </c>
      <c r="K39" s="231">
        <v>1965</v>
      </c>
      <c r="L39" s="231">
        <v>1901</v>
      </c>
      <c r="M39" s="231">
        <v>0.37222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378.45</v>
      </c>
      <c r="D40" s="232">
        <v>378.71666666666664</v>
      </c>
      <c r="E40" s="232">
        <v>370.7833333333333</v>
      </c>
      <c r="F40" s="232">
        <v>363.11666666666667</v>
      </c>
      <c r="G40" s="232">
        <v>355.18333333333334</v>
      </c>
      <c r="H40" s="232">
        <v>386.38333333333327</v>
      </c>
      <c r="I40" s="232">
        <v>394.31666666666655</v>
      </c>
      <c r="J40" s="232">
        <v>401.98333333333323</v>
      </c>
      <c r="K40" s="231">
        <v>386.65</v>
      </c>
      <c r="L40" s="231">
        <v>371.05</v>
      </c>
      <c r="M40" s="231">
        <v>121.21438000000001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1097.1500000000001</v>
      </c>
      <c r="D41" s="232">
        <v>1084.1333333333334</v>
      </c>
      <c r="E41" s="232">
        <v>1063.2666666666669</v>
      </c>
      <c r="F41" s="232">
        <v>1029.3833333333334</v>
      </c>
      <c r="G41" s="232">
        <v>1008.5166666666669</v>
      </c>
      <c r="H41" s="232">
        <v>1118.0166666666669</v>
      </c>
      <c r="I41" s="232">
        <v>1138.8833333333332</v>
      </c>
      <c r="J41" s="232">
        <v>1172.7666666666669</v>
      </c>
      <c r="K41" s="231">
        <v>1105</v>
      </c>
      <c r="L41" s="231">
        <v>1050.25</v>
      </c>
      <c r="M41" s="231">
        <v>5.0417399999999999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749.15</v>
      </c>
      <c r="D42" s="232">
        <v>743.69999999999993</v>
      </c>
      <c r="E42" s="232">
        <v>737.44999999999982</v>
      </c>
      <c r="F42" s="232">
        <v>725.74999999999989</v>
      </c>
      <c r="G42" s="232">
        <v>719.49999999999977</v>
      </c>
      <c r="H42" s="232">
        <v>755.39999999999986</v>
      </c>
      <c r="I42" s="232">
        <v>761.65000000000009</v>
      </c>
      <c r="J42" s="232">
        <v>773.34999999999991</v>
      </c>
      <c r="K42" s="231">
        <v>749.95</v>
      </c>
      <c r="L42" s="231">
        <v>732</v>
      </c>
      <c r="M42" s="231">
        <v>4.5546600000000002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4346.5</v>
      </c>
      <c r="D43" s="232">
        <v>4339.8</v>
      </c>
      <c r="E43" s="232">
        <v>4303.4000000000005</v>
      </c>
      <c r="F43" s="232">
        <v>4260.3</v>
      </c>
      <c r="G43" s="232">
        <v>4223.9000000000005</v>
      </c>
      <c r="H43" s="232">
        <v>4382.9000000000005</v>
      </c>
      <c r="I43" s="232">
        <v>4419.3</v>
      </c>
      <c r="J43" s="232">
        <v>4462.4000000000005</v>
      </c>
      <c r="K43" s="231">
        <v>4376.2</v>
      </c>
      <c r="L43" s="231">
        <v>4296.7</v>
      </c>
      <c r="M43" s="231">
        <v>3.6865299999999999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308.7</v>
      </c>
      <c r="D44" s="232">
        <v>308.71666666666664</v>
      </c>
      <c r="E44" s="232">
        <v>306.38333333333327</v>
      </c>
      <c r="F44" s="232">
        <v>304.06666666666661</v>
      </c>
      <c r="G44" s="232">
        <v>301.73333333333323</v>
      </c>
      <c r="H44" s="232">
        <v>311.0333333333333</v>
      </c>
      <c r="I44" s="232">
        <v>313.36666666666667</v>
      </c>
      <c r="J44" s="232">
        <v>315.68333333333334</v>
      </c>
      <c r="K44" s="231">
        <v>311.05</v>
      </c>
      <c r="L44" s="231">
        <v>306.39999999999998</v>
      </c>
      <c r="M44" s="231">
        <v>9.7272800000000004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244.05</v>
      </c>
      <c r="D45" s="232">
        <v>245.01666666666668</v>
      </c>
      <c r="E45" s="232">
        <v>241.38333333333335</v>
      </c>
      <c r="F45" s="232">
        <v>238.71666666666667</v>
      </c>
      <c r="G45" s="232">
        <v>235.08333333333334</v>
      </c>
      <c r="H45" s="232">
        <v>247.68333333333337</v>
      </c>
      <c r="I45" s="232">
        <v>251.31666666666669</v>
      </c>
      <c r="J45" s="232">
        <v>253.98333333333338</v>
      </c>
      <c r="K45" s="231">
        <v>248.65</v>
      </c>
      <c r="L45" s="231">
        <v>242.35</v>
      </c>
      <c r="M45" s="231">
        <v>2.6409699999999998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459.85</v>
      </c>
      <c r="D46" s="232">
        <v>462.98333333333335</v>
      </c>
      <c r="E46" s="232">
        <v>452.91666666666669</v>
      </c>
      <c r="F46" s="232">
        <v>445.98333333333335</v>
      </c>
      <c r="G46" s="232">
        <v>435.91666666666669</v>
      </c>
      <c r="H46" s="232">
        <v>469.91666666666669</v>
      </c>
      <c r="I46" s="232">
        <v>479.98333333333329</v>
      </c>
      <c r="J46" s="232">
        <v>486.91666666666669</v>
      </c>
      <c r="K46" s="231">
        <v>473.05</v>
      </c>
      <c r="L46" s="231">
        <v>456.05</v>
      </c>
      <c r="M46" s="231">
        <v>0.64320999999999995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139.5</v>
      </c>
      <c r="D47" s="232">
        <v>139.83333333333334</v>
      </c>
      <c r="E47" s="232">
        <v>138.26666666666668</v>
      </c>
      <c r="F47" s="232">
        <v>137.03333333333333</v>
      </c>
      <c r="G47" s="232">
        <v>135.46666666666667</v>
      </c>
      <c r="H47" s="232">
        <v>141.06666666666669</v>
      </c>
      <c r="I47" s="232">
        <v>142.63333333333335</v>
      </c>
      <c r="J47" s="232">
        <v>143.8666666666667</v>
      </c>
      <c r="K47" s="231">
        <v>141.4</v>
      </c>
      <c r="L47" s="231">
        <v>138.6</v>
      </c>
      <c r="M47" s="231">
        <v>53.229930000000003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2862.65</v>
      </c>
      <c r="D48" s="232">
        <v>2880.5500000000006</v>
      </c>
      <c r="E48" s="232">
        <v>2837.1500000000015</v>
      </c>
      <c r="F48" s="232">
        <v>2811.650000000001</v>
      </c>
      <c r="G48" s="232">
        <v>2768.2500000000018</v>
      </c>
      <c r="H48" s="232">
        <v>2906.0500000000011</v>
      </c>
      <c r="I48" s="232">
        <v>2949.45</v>
      </c>
      <c r="J48" s="232">
        <v>2974.9500000000007</v>
      </c>
      <c r="K48" s="231">
        <v>2923.95</v>
      </c>
      <c r="L48" s="231">
        <v>2855.05</v>
      </c>
      <c r="M48" s="231">
        <v>18.480730000000001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234.2</v>
      </c>
      <c r="D49" s="232">
        <v>232.73333333333335</v>
      </c>
      <c r="E49" s="232">
        <v>230.4666666666667</v>
      </c>
      <c r="F49" s="232">
        <v>226.73333333333335</v>
      </c>
      <c r="G49" s="232">
        <v>224.4666666666667</v>
      </c>
      <c r="H49" s="232">
        <v>236.4666666666667</v>
      </c>
      <c r="I49" s="232">
        <v>238.73333333333335</v>
      </c>
      <c r="J49" s="232">
        <v>242.4666666666667</v>
      </c>
      <c r="K49" s="231">
        <v>235</v>
      </c>
      <c r="L49" s="231">
        <v>229</v>
      </c>
      <c r="M49" s="231">
        <v>1.38029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3365.4</v>
      </c>
      <c r="D50" s="232">
        <v>3339.2166666666667</v>
      </c>
      <c r="E50" s="232">
        <v>3293.4333333333334</v>
      </c>
      <c r="F50" s="232">
        <v>3221.4666666666667</v>
      </c>
      <c r="G50" s="232">
        <v>3175.6833333333334</v>
      </c>
      <c r="H50" s="232">
        <v>3411.1833333333334</v>
      </c>
      <c r="I50" s="232">
        <v>3456.9666666666672</v>
      </c>
      <c r="J50" s="232">
        <v>3528.9333333333334</v>
      </c>
      <c r="K50" s="231">
        <v>3385</v>
      </c>
      <c r="L50" s="231">
        <v>3267.25</v>
      </c>
      <c r="M50" s="231">
        <v>6.2600000000000003E-2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1337.5</v>
      </c>
      <c r="D51" s="232">
        <v>1340.2833333333333</v>
      </c>
      <c r="E51" s="232">
        <v>1322.5666666666666</v>
      </c>
      <c r="F51" s="232">
        <v>1307.6333333333332</v>
      </c>
      <c r="G51" s="232">
        <v>1289.9166666666665</v>
      </c>
      <c r="H51" s="232">
        <v>1355.2166666666667</v>
      </c>
      <c r="I51" s="232">
        <v>1372.9333333333334</v>
      </c>
      <c r="J51" s="232">
        <v>1387.8666666666668</v>
      </c>
      <c r="K51" s="231">
        <v>1358</v>
      </c>
      <c r="L51" s="231">
        <v>1325.35</v>
      </c>
      <c r="M51" s="231">
        <v>2.2345600000000001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6987.45</v>
      </c>
      <c r="D52" s="232">
        <v>6993.5</v>
      </c>
      <c r="E52" s="232">
        <v>6943.95</v>
      </c>
      <c r="F52" s="232">
        <v>6900.45</v>
      </c>
      <c r="G52" s="232">
        <v>6850.9</v>
      </c>
      <c r="H52" s="232">
        <v>7037</v>
      </c>
      <c r="I52" s="232">
        <v>7086.5499999999993</v>
      </c>
      <c r="J52" s="232">
        <v>7130.05</v>
      </c>
      <c r="K52" s="231">
        <v>7043.05</v>
      </c>
      <c r="L52" s="231">
        <v>6950</v>
      </c>
      <c r="M52" s="231">
        <v>0.31764999999999999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477.8</v>
      </c>
      <c r="D53" s="232">
        <v>480.91666666666669</v>
      </c>
      <c r="E53" s="232">
        <v>467.73333333333335</v>
      </c>
      <c r="F53" s="232">
        <v>457.66666666666669</v>
      </c>
      <c r="G53" s="232">
        <v>444.48333333333335</v>
      </c>
      <c r="H53" s="232">
        <v>490.98333333333335</v>
      </c>
      <c r="I53" s="232">
        <v>504.16666666666663</v>
      </c>
      <c r="J53" s="232">
        <v>514.23333333333335</v>
      </c>
      <c r="K53" s="231">
        <v>494.1</v>
      </c>
      <c r="L53" s="231">
        <v>470.85</v>
      </c>
      <c r="M53" s="231">
        <v>47.312550000000002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342.95</v>
      </c>
      <c r="D54" s="232">
        <v>344.51666666666665</v>
      </c>
      <c r="E54" s="232">
        <v>340.43333333333328</v>
      </c>
      <c r="F54" s="232">
        <v>337.91666666666663</v>
      </c>
      <c r="G54" s="232">
        <v>333.83333333333326</v>
      </c>
      <c r="H54" s="232">
        <v>347.0333333333333</v>
      </c>
      <c r="I54" s="232">
        <v>351.11666666666667</v>
      </c>
      <c r="J54" s="232">
        <v>353.63333333333333</v>
      </c>
      <c r="K54" s="231">
        <v>348.6</v>
      </c>
      <c r="L54" s="231">
        <v>342</v>
      </c>
      <c r="M54" s="231">
        <v>5.4670899999999998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3311.3</v>
      </c>
      <c r="D55" s="232">
        <v>3336.7666666666664</v>
      </c>
      <c r="E55" s="232">
        <v>3274.5333333333328</v>
      </c>
      <c r="F55" s="232">
        <v>3237.7666666666664</v>
      </c>
      <c r="G55" s="232">
        <v>3175.5333333333328</v>
      </c>
      <c r="H55" s="232">
        <v>3373.5333333333328</v>
      </c>
      <c r="I55" s="232">
        <v>3435.7666666666664</v>
      </c>
      <c r="J55" s="232">
        <v>3472.5333333333328</v>
      </c>
      <c r="K55" s="231">
        <v>3399</v>
      </c>
      <c r="L55" s="231">
        <v>3300</v>
      </c>
      <c r="M55" s="231">
        <v>5.6286699999999996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837.4</v>
      </c>
      <c r="D56" s="232">
        <v>833.9666666666667</v>
      </c>
      <c r="E56" s="232">
        <v>826.43333333333339</v>
      </c>
      <c r="F56" s="232">
        <v>815.4666666666667</v>
      </c>
      <c r="G56" s="232">
        <v>807.93333333333339</v>
      </c>
      <c r="H56" s="232">
        <v>844.93333333333339</v>
      </c>
      <c r="I56" s="232">
        <v>852.4666666666667</v>
      </c>
      <c r="J56" s="232">
        <v>863.43333333333339</v>
      </c>
      <c r="K56" s="231">
        <v>841.5</v>
      </c>
      <c r="L56" s="231">
        <v>823</v>
      </c>
      <c r="M56" s="231">
        <v>77.624610000000004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2256.5</v>
      </c>
      <c r="D57" s="232">
        <v>2265.3166666666666</v>
      </c>
      <c r="E57" s="232">
        <v>2241.1833333333334</v>
      </c>
      <c r="F57" s="232">
        <v>2225.8666666666668</v>
      </c>
      <c r="G57" s="232">
        <v>2201.7333333333336</v>
      </c>
      <c r="H57" s="232">
        <v>2280.6333333333332</v>
      </c>
      <c r="I57" s="232">
        <v>2304.7666666666664</v>
      </c>
      <c r="J57" s="232">
        <v>2320.083333333333</v>
      </c>
      <c r="K57" s="231">
        <v>2289.4499999999998</v>
      </c>
      <c r="L57" s="231">
        <v>2250</v>
      </c>
      <c r="M57" s="231">
        <v>0.10778</v>
      </c>
      <c r="N57" s="1"/>
      <c r="O57" s="1"/>
    </row>
    <row r="58" spans="1:15" ht="12.75" customHeight="1">
      <c r="A58" s="30">
        <v>48</v>
      </c>
      <c r="B58" s="217" t="s">
        <v>1027</v>
      </c>
      <c r="C58" s="231">
        <v>1217.05</v>
      </c>
      <c r="D58" s="232">
        <v>1226.0833333333333</v>
      </c>
      <c r="E58" s="232">
        <v>1203.1666666666665</v>
      </c>
      <c r="F58" s="232">
        <v>1189.2833333333333</v>
      </c>
      <c r="G58" s="232">
        <v>1166.3666666666666</v>
      </c>
      <c r="H58" s="232">
        <v>1239.9666666666665</v>
      </c>
      <c r="I58" s="232">
        <v>1262.883333333333</v>
      </c>
      <c r="J58" s="232">
        <v>1276.7666666666664</v>
      </c>
      <c r="K58" s="231">
        <v>1249</v>
      </c>
      <c r="L58" s="231">
        <v>1212.2</v>
      </c>
      <c r="M58" s="231">
        <v>1.3381700000000001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439.2</v>
      </c>
      <c r="D59" s="232">
        <v>442.40000000000003</v>
      </c>
      <c r="E59" s="232">
        <v>434.80000000000007</v>
      </c>
      <c r="F59" s="232">
        <v>430.40000000000003</v>
      </c>
      <c r="G59" s="232">
        <v>422.80000000000007</v>
      </c>
      <c r="H59" s="232">
        <v>446.80000000000007</v>
      </c>
      <c r="I59" s="232">
        <v>454.40000000000009</v>
      </c>
      <c r="J59" s="232">
        <v>458.80000000000007</v>
      </c>
      <c r="K59" s="231">
        <v>450</v>
      </c>
      <c r="L59" s="231">
        <v>438</v>
      </c>
      <c r="M59" s="231">
        <v>5.7593100000000002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3814.4</v>
      </c>
      <c r="D60" s="232">
        <v>3811.4666666666672</v>
      </c>
      <c r="E60" s="232">
        <v>3794.9833333333345</v>
      </c>
      <c r="F60" s="232">
        <v>3775.5666666666675</v>
      </c>
      <c r="G60" s="232">
        <v>3759.0833333333348</v>
      </c>
      <c r="H60" s="232">
        <v>3830.8833333333341</v>
      </c>
      <c r="I60" s="232">
        <v>3847.3666666666668</v>
      </c>
      <c r="J60" s="232">
        <v>3866.7833333333338</v>
      </c>
      <c r="K60" s="231">
        <v>3827.95</v>
      </c>
      <c r="L60" s="231">
        <v>3792.05</v>
      </c>
      <c r="M60" s="231">
        <v>3.96793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1076.75</v>
      </c>
      <c r="D61" s="232">
        <v>1078.3166666666666</v>
      </c>
      <c r="E61" s="232">
        <v>1064.9833333333331</v>
      </c>
      <c r="F61" s="232">
        <v>1053.2166666666665</v>
      </c>
      <c r="G61" s="232">
        <v>1039.883333333333</v>
      </c>
      <c r="H61" s="232">
        <v>1090.0833333333333</v>
      </c>
      <c r="I61" s="232">
        <v>1103.4166666666667</v>
      </c>
      <c r="J61" s="232">
        <v>1115.1833333333334</v>
      </c>
      <c r="K61" s="231">
        <v>1091.6500000000001</v>
      </c>
      <c r="L61" s="231">
        <v>1066.55</v>
      </c>
      <c r="M61" s="231">
        <v>0.43037999999999998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5732.35</v>
      </c>
      <c r="D62" s="232">
        <v>5745.7333333333336</v>
      </c>
      <c r="E62" s="232">
        <v>5674.7166666666672</v>
      </c>
      <c r="F62" s="232">
        <v>5617.0833333333339</v>
      </c>
      <c r="G62" s="232">
        <v>5546.0666666666675</v>
      </c>
      <c r="H62" s="232">
        <v>5803.3666666666668</v>
      </c>
      <c r="I62" s="232">
        <v>5874.3833333333332</v>
      </c>
      <c r="J62" s="232">
        <v>5932.0166666666664</v>
      </c>
      <c r="K62" s="231">
        <v>5816.75</v>
      </c>
      <c r="L62" s="231">
        <v>5688.1</v>
      </c>
      <c r="M62" s="231">
        <v>10.47151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1301.75</v>
      </c>
      <c r="D63" s="232">
        <v>1303.6833333333334</v>
      </c>
      <c r="E63" s="232">
        <v>1291.0666666666668</v>
      </c>
      <c r="F63" s="232">
        <v>1280.3833333333334</v>
      </c>
      <c r="G63" s="232">
        <v>1267.7666666666669</v>
      </c>
      <c r="H63" s="232">
        <v>1314.3666666666668</v>
      </c>
      <c r="I63" s="232">
        <v>1326.9833333333336</v>
      </c>
      <c r="J63" s="232">
        <v>1337.6666666666667</v>
      </c>
      <c r="K63" s="231">
        <v>1316.3</v>
      </c>
      <c r="L63" s="231">
        <v>1293</v>
      </c>
      <c r="M63" s="231">
        <v>13.32869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5985.75</v>
      </c>
      <c r="D64" s="232">
        <v>6021.166666666667</v>
      </c>
      <c r="E64" s="232">
        <v>5875.7833333333338</v>
      </c>
      <c r="F64" s="232">
        <v>5765.8166666666666</v>
      </c>
      <c r="G64" s="232">
        <v>5620.4333333333334</v>
      </c>
      <c r="H64" s="232">
        <v>6131.1333333333341</v>
      </c>
      <c r="I64" s="232">
        <v>6276.5166666666673</v>
      </c>
      <c r="J64" s="232">
        <v>6386.4833333333345</v>
      </c>
      <c r="K64" s="231">
        <v>6166.55</v>
      </c>
      <c r="L64" s="231">
        <v>5911.2</v>
      </c>
      <c r="M64" s="231">
        <v>0.40044000000000002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2006.45</v>
      </c>
      <c r="D65" s="232">
        <v>2021.5666666666666</v>
      </c>
      <c r="E65" s="232">
        <v>1984.8833333333332</v>
      </c>
      <c r="F65" s="232">
        <v>1963.3166666666666</v>
      </c>
      <c r="G65" s="232">
        <v>1926.6333333333332</v>
      </c>
      <c r="H65" s="232">
        <v>2043.1333333333332</v>
      </c>
      <c r="I65" s="232">
        <v>2079.8166666666666</v>
      </c>
      <c r="J65" s="232">
        <v>2101.3833333333332</v>
      </c>
      <c r="K65" s="231">
        <v>2058.25</v>
      </c>
      <c r="L65" s="231">
        <v>2000</v>
      </c>
      <c r="M65" s="231">
        <v>0.45366000000000001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1962.55</v>
      </c>
      <c r="D66" s="232">
        <v>1972.3333333333333</v>
      </c>
      <c r="E66" s="232">
        <v>1941.9166666666665</v>
      </c>
      <c r="F66" s="232">
        <v>1921.2833333333333</v>
      </c>
      <c r="G66" s="232">
        <v>1890.8666666666666</v>
      </c>
      <c r="H66" s="232">
        <v>1992.9666666666665</v>
      </c>
      <c r="I66" s="232">
        <v>2023.383333333333</v>
      </c>
      <c r="J66" s="232">
        <v>2044.0166666666664</v>
      </c>
      <c r="K66" s="231">
        <v>2002.75</v>
      </c>
      <c r="L66" s="231">
        <v>1951.7</v>
      </c>
      <c r="M66" s="231">
        <v>1.4411099999999999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387.1</v>
      </c>
      <c r="D67" s="232">
        <v>388.18333333333334</v>
      </c>
      <c r="E67" s="232">
        <v>382.9666666666667</v>
      </c>
      <c r="F67" s="232">
        <v>378.83333333333337</v>
      </c>
      <c r="G67" s="232">
        <v>373.61666666666673</v>
      </c>
      <c r="H67" s="232">
        <v>392.31666666666666</v>
      </c>
      <c r="I67" s="232">
        <v>397.53333333333325</v>
      </c>
      <c r="J67" s="232">
        <v>401.66666666666663</v>
      </c>
      <c r="K67" s="231">
        <v>393.4</v>
      </c>
      <c r="L67" s="231">
        <v>384.05</v>
      </c>
      <c r="M67" s="231">
        <v>11.435930000000001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207.4</v>
      </c>
      <c r="D68" s="232">
        <v>207.60000000000002</v>
      </c>
      <c r="E68" s="232">
        <v>205.40000000000003</v>
      </c>
      <c r="F68" s="232">
        <v>203.4</v>
      </c>
      <c r="G68" s="232">
        <v>201.20000000000002</v>
      </c>
      <c r="H68" s="232">
        <v>209.60000000000005</v>
      </c>
      <c r="I68" s="232">
        <v>211.80000000000004</v>
      </c>
      <c r="J68" s="232">
        <v>213.80000000000007</v>
      </c>
      <c r="K68" s="231">
        <v>209.8</v>
      </c>
      <c r="L68" s="231">
        <v>205.6</v>
      </c>
      <c r="M68" s="231">
        <v>80.897559999999999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160.05000000000001</v>
      </c>
      <c r="D69" s="232">
        <v>160.28333333333333</v>
      </c>
      <c r="E69" s="232">
        <v>157.91666666666666</v>
      </c>
      <c r="F69" s="232">
        <v>155.78333333333333</v>
      </c>
      <c r="G69" s="232">
        <v>153.41666666666666</v>
      </c>
      <c r="H69" s="232">
        <v>162.41666666666666</v>
      </c>
      <c r="I69" s="232">
        <v>164.78333333333333</v>
      </c>
      <c r="J69" s="232">
        <v>166.91666666666666</v>
      </c>
      <c r="K69" s="231">
        <v>162.65</v>
      </c>
      <c r="L69" s="231">
        <v>158.15</v>
      </c>
      <c r="M69" s="231">
        <v>267.62767000000002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74.55</v>
      </c>
      <c r="D70" s="232">
        <v>73.983333333333334</v>
      </c>
      <c r="E70" s="232">
        <v>72.116666666666674</v>
      </c>
      <c r="F70" s="232">
        <v>69.683333333333337</v>
      </c>
      <c r="G70" s="232">
        <v>67.816666666666677</v>
      </c>
      <c r="H70" s="232">
        <v>76.416666666666671</v>
      </c>
      <c r="I70" s="232">
        <v>78.283333333333317</v>
      </c>
      <c r="J70" s="232">
        <v>80.716666666666669</v>
      </c>
      <c r="K70" s="231">
        <v>75.849999999999994</v>
      </c>
      <c r="L70" s="231">
        <v>71.55</v>
      </c>
      <c r="M70" s="231">
        <v>290.72424000000001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25.15</v>
      </c>
      <c r="D71" s="232">
        <v>25.25</v>
      </c>
      <c r="E71" s="232">
        <v>24.75</v>
      </c>
      <c r="F71" s="232">
        <v>24.35</v>
      </c>
      <c r="G71" s="232">
        <v>23.85</v>
      </c>
      <c r="H71" s="232">
        <v>25.65</v>
      </c>
      <c r="I71" s="232">
        <v>26.15</v>
      </c>
      <c r="J71" s="232">
        <v>26.549999999999997</v>
      </c>
      <c r="K71" s="231">
        <v>25.75</v>
      </c>
      <c r="L71" s="231">
        <v>24.85</v>
      </c>
      <c r="M71" s="231">
        <v>80.85754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1418.7</v>
      </c>
      <c r="D72" s="232">
        <v>1415.5833333333333</v>
      </c>
      <c r="E72" s="232">
        <v>1408.3166666666666</v>
      </c>
      <c r="F72" s="232">
        <v>1397.9333333333334</v>
      </c>
      <c r="G72" s="232">
        <v>1390.6666666666667</v>
      </c>
      <c r="H72" s="232">
        <v>1425.9666666666665</v>
      </c>
      <c r="I72" s="232">
        <v>1433.2333333333333</v>
      </c>
      <c r="J72" s="232">
        <v>1443.6166666666663</v>
      </c>
      <c r="K72" s="231">
        <v>1422.85</v>
      </c>
      <c r="L72" s="231">
        <v>1405.2</v>
      </c>
      <c r="M72" s="231">
        <v>1.8242400000000001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3988.1</v>
      </c>
      <c r="D73" s="232">
        <v>4004.2833333333328</v>
      </c>
      <c r="E73" s="232">
        <v>3941.8666666666659</v>
      </c>
      <c r="F73" s="232">
        <v>3895.6333333333332</v>
      </c>
      <c r="G73" s="232">
        <v>3833.2166666666662</v>
      </c>
      <c r="H73" s="232">
        <v>4050.5166666666655</v>
      </c>
      <c r="I73" s="232">
        <v>4112.9333333333325</v>
      </c>
      <c r="J73" s="232">
        <v>4159.1666666666652</v>
      </c>
      <c r="K73" s="231">
        <v>4066.7</v>
      </c>
      <c r="L73" s="231">
        <v>3958.05</v>
      </c>
      <c r="M73" s="231">
        <v>0.18869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593.45000000000005</v>
      </c>
      <c r="D74" s="232">
        <v>597.73333333333323</v>
      </c>
      <c r="E74" s="232">
        <v>586.56666666666649</v>
      </c>
      <c r="F74" s="232">
        <v>579.68333333333328</v>
      </c>
      <c r="G74" s="232">
        <v>568.51666666666654</v>
      </c>
      <c r="H74" s="232">
        <v>604.61666666666645</v>
      </c>
      <c r="I74" s="232">
        <v>615.78333333333319</v>
      </c>
      <c r="J74" s="232">
        <v>622.6666666666664</v>
      </c>
      <c r="K74" s="231">
        <v>608.9</v>
      </c>
      <c r="L74" s="231">
        <v>590.85</v>
      </c>
      <c r="M74" s="231">
        <v>9.0463400000000007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912.95</v>
      </c>
      <c r="D75" s="232">
        <v>913.2833333333333</v>
      </c>
      <c r="E75" s="232">
        <v>900.66666666666663</v>
      </c>
      <c r="F75" s="232">
        <v>888.38333333333333</v>
      </c>
      <c r="G75" s="232">
        <v>875.76666666666665</v>
      </c>
      <c r="H75" s="232">
        <v>925.56666666666661</v>
      </c>
      <c r="I75" s="232">
        <v>938.18333333333339</v>
      </c>
      <c r="J75" s="232">
        <v>950.46666666666658</v>
      </c>
      <c r="K75" s="231">
        <v>925.9</v>
      </c>
      <c r="L75" s="231">
        <v>901</v>
      </c>
      <c r="M75" s="231">
        <v>19.281230000000001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93.4</v>
      </c>
      <c r="D76" s="232">
        <v>93.666666666666671</v>
      </c>
      <c r="E76" s="232">
        <v>92.63333333333334</v>
      </c>
      <c r="F76" s="232">
        <v>91.866666666666674</v>
      </c>
      <c r="G76" s="232">
        <v>90.833333333333343</v>
      </c>
      <c r="H76" s="232">
        <v>94.433333333333337</v>
      </c>
      <c r="I76" s="232">
        <v>95.466666666666669</v>
      </c>
      <c r="J76" s="232">
        <v>96.233333333333334</v>
      </c>
      <c r="K76" s="231">
        <v>94.7</v>
      </c>
      <c r="L76" s="231">
        <v>92.9</v>
      </c>
      <c r="M76" s="231">
        <v>131.58717999999999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800.7</v>
      </c>
      <c r="D77" s="232">
        <v>806.69999999999993</v>
      </c>
      <c r="E77" s="232">
        <v>787.09999999999991</v>
      </c>
      <c r="F77" s="232">
        <v>773.5</v>
      </c>
      <c r="G77" s="232">
        <v>753.9</v>
      </c>
      <c r="H77" s="232">
        <v>820.29999999999984</v>
      </c>
      <c r="I77" s="232">
        <v>839.9</v>
      </c>
      <c r="J77" s="232">
        <v>853.49999999999977</v>
      </c>
      <c r="K77" s="231">
        <v>826.3</v>
      </c>
      <c r="L77" s="231">
        <v>793.1</v>
      </c>
      <c r="M77" s="231">
        <v>17.604949999999999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76.3</v>
      </c>
      <c r="D78" s="232">
        <v>76.183333333333337</v>
      </c>
      <c r="E78" s="232">
        <v>75.616666666666674</v>
      </c>
      <c r="F78" s="232">
        <v>74.933333333333337</v>
      </c>
      <c r="G78" s="232">
        <v>74.366666666666674</v>
      </c>
      <c r="H78" s="232">
        <v>76.866666666666674</v>
      </c>
      <c r="I78" s="232">
        <v>77.433333333333337</v>
      </c>
      <c r="J78" s="232">
        <v>78.116666666666674</v>
      </c>
      <c r="K78" s="231">
        <v>76.75</v>
      </c>
      <c r="L78" s="231">
        <v>75.5</v>
      </c>
      <c r="M78" s="231">
        <v>86.592830000000006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351.4</v>
      </c>
      <c r="D79" s="232">
        <v>350.59999999999997</v>
      </c>
      <c r="E79" s="232">
        <v>346.24999999999994</v>
      </c>
      <c r="F79" s="232">
        <v>341.09999999999997</v>
      </c>
      <c r="G79" s="232">
        <v>336.74999999999994</v>
      </c>
      <c r="H79" s="232">
        <v>355.74999999999994</v>
      </c>
      <c r="I79" s="232">
        <v>360.09999999999997</v>
      </c>
      <c r="J79" s="232">
        <v>365.24999999999994</v>
      </c>
      <c r="K79" s="231">
        <v>354.95</v>
      </c>
      <c r="L79" s="231">
        <v>345.45</v>
      </c>
      <c r="M79" s="231">
        <v>116.94506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8748.6</v>
      </c>
      <c r="D80" s="232">
        <v>8677.6666666666661</v>
      </c>
      <c r="E80" s="232">
        <v>8589.4333333333325</v>
      </c>
      <c r="F80" s="232">
        <v>8430.2666666666664</v>
      </c>
      <c r="G80" s="232">
        <v>8342.0333333333328</v>
      </c>
      <c r="H80" s="232">
        <v>8836.8333333333321</v>
      </c>
      <c r="I80" s="232">
        <v>8925.0666666666657</v>
      </c>
      <c r="J80" s="232">
        <v>9084.2333333333318</v>
      </c>
      <c r="K80" s="231">
        <v>8765.9</v>
      </c>
      <c r="L80" s="231">
        <v>8518.5</v>
      </c>
      <c r="M80" s="231">
        <v>6.5900000000000004E-3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757.25</v>
      </c>
      <c r="D81" s="232">
        <v>751.94999999999993</v>
      </c>
      <c r="E81" s="232">
        <v>744.44999999999982</v>
      </c>
      <c r="F81" s="232">
        <v>731.64999999999986</v>
      </c>
      <c r="G81" s="232">
        <v>724.14999999999975</v>
      </c>
      <c r="H81" s="232">
        <v>764.74999999999989</v>
      </c>
      <c r="I81" s="232">
        <v>772.25000000000011</v>
      </c>
      <c r="J81" s="232">
        <v>785.05</v>
      </c>
      <c r="K81" s="231">
        <v>759.45</v>
      </c>
      <c r="L81" s="231">
        <v>739.15</v>
      </c>
      <c r="M81" s="231">
        <v>93.068569999999994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202.3</v>
      </c>
      <c r="D82" s="232">
        <v>208.56666666666669</v>
      </c>
      <c r="E82" s="232">
        <v>193.73333333333338</v>
      </c>
      <c r="F82" s="232">
        <v>185.16666666666669</v>
      </c>
      <c r="G82" s="232">
        <v>170.33333333333337</v>
      </c>
      <c r="H82" s="232">
        <v>217.13333333333338</v>
      </c>
      <c r="I82" s="232">
        <v>231.9666666666667</v>
      </c>
      <c r="J82" s="232">
        <v>240.53333333333339</v>
      </c>
      <c r="K82" s="231">
        <v>223.4</v>
      </c>
      <c r="L82" s="231">
        <v>200</v>
      </c>
      <c r="M82" s="231">
        <v>436.22635000000002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864.55</v>
      </c>
      <c r="D83" s="232">
        <v>865.51666666666677</v>
      </c>
      <c r="E83" s="232">
        <v>856.28333333333353</v>
      </c>
      <c r="F83" s="232">
        <v>848.01666666666677</v>
      </c>
      <c r="G83" s="232">
        <v>838.78333333333353</v>
      </c>
      <c r="H83" s="232">
        <v>873.78333333333353</v>
      </c>
      <c r="I83" s="232">
        <v>883.01666666666688</v>
      </c>
      <c r="J83" s="232">
        <v>891.28333333333353</v>
      </c>
      <c r="K83" s="231">
        <v>874.75</v>
      </c>
      <c r="L83" s="231">
        <v>857.25</v>
      </c>
      <c r="M83" s="231">
        <v>0.86992999999999998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276.55</v>
      </c>
      <c r="D84" s="232">
        <v>276.05</v>
      </c>
      <c r="E84" s="232">
        <v>274.3</v>
      </c>
      <c r="F84" s="232">
        <v>272.05</v>
      </c>
      <c r="G84" s="232">
        <v>270.3</v>
      </c>
      <c r="H84" s="232">
        <v>278.3</v>
      </c>
      <c r="I84" s="232">
        <v>280.05</v>
      </c>
      <c r="J84" s="232">
        <v>282.3</v>
      </c>
      <c r="K84" s="231">
        <v>277.8</v>
      </c>
      <c r="L84" s="231">
        <v>273.8</v>
      </c>
      <c r="M84" s="231">
        <v>9.0704200000000004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5999.65</v>
      </c>
      <c r="D85" s="232">
        <v>6013.0999999999995</v>
      </c>
      <c r="E85" s="232">
        <v>5973.5999999999985</v>
      </c>
      <c r="F85" s="232">
        <v>5947.5499999999993</v>
      </c>
      <c r="G85" s="232">
        <v>5908.0499999999984</v>
      </c>
      <c r="H85" s="232">
        <v>6039.1499999999987</v>
      </c>
      <c r="I85" s="232">
        <v>6078.6500000000005</v>
      </c>
      <c r="J85" s="232">
        <v>6104.6999999999989</v>
      </c>
      <c r="K85" s="231">
        <v>6052.6</v>
      </c>
      <c r="L85" s="231">
        <v>5987.05</v>
      </c>
      <c r="M85" s="231">
        <v>9.7769999999999996E-2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1439.55</v>
      </c>
      <c r="D86" s="232">
        <v>1431.3</v>
      </c>
      <c r="E86" s="232">
        <v>1412.6999999999998</v>
      </c>
      <c r="F86" s="232">
        <v>1385.85</v>
      </c>
      <c r="G86" s="232">
        <v>1367.2499999999998</v>
      </c>
      <c r="H86" s="232">
        <v>1458.1499999999999</v>
      </c>
      <c r="I86" s="232">
        <v>1476.7499999999998</v>
      </c>
      <c r="J86" s="232">
        <v>1503.6</v>
      </c>
      <c r="K86" s="231">
        <v>1449.9</v>
      </c>
      <c r="L86" s="231">
        <v>1404.45</v>
      </c>
      <c r="M86" s="231">
        <v>0.84950000000000003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860.65</v>
      </c>
      <c r="D87" s="232">
        <v>862.61666666666667</v>
      </c>
      <c r="E87" s="232">
        <v>854.33333333333337</v>
      </c>
      <c r="F87" s="232">
        <v>848.01666666666665</v>
      </c>
      <c r="G87" s="232">
        <v>839.73333333333335</v>
      </c>
      <c r="H87" s="232">
        <v>868.93333333333339</v>
      </c>
      <c r="I87" s="232">
        <v>877.2166666666667</v>
      </c>
      <c r="J87" s="232">
        <v>883.53333333333342</v>
      </c>
      <c r="K87" s="231">
        <v>870.9</v>
      </c>
      <c r="L87" s="231">
        <v>856.3</v>
      </c>
      <c r="M87" s="231">
        <v>0.16843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439.4</v>
      </c>
      <c r="D88" s="232">
        <v>443.7</v>
      </c>
      <c r="E88" s="232">
        <v>432.7</v>
      </c>
      <c r="F88" s="232">
        <v>426</v>
      </c>
      <c r="G88" s="232">
        <v>415</v>
      </c>
      <c r="H88" s="232">
        <v>450.4</v>
      </c>
      <c r="I88" s="232">
        <v>461.4</v>
      </c>
      <c r="J88" s="232">
        <v>468.09999999999997</v>
      </c>
      <c r="K88" s="231">
        <v>454.7</v>
      </c>
      <c r="L88" s="231">
        <v>437</v>
      </c>
      <c r="M88" s="231">
        <v>1.6933800000000001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18113.599999999999</v>
      </c>
      <c r="D89" s="232">
        <v>18161.383333333331</v>
      </c>
      <c r="E89" s="232">
        <v>18022.216666666664</v>
      </c>
      <c r="F89" s="232">
        <v>17930.833333333332</v>
      </c>
      <c r="G89" s="232">
        <v>17791.666666666664</v>
      </c>
      <c r="H89" s="232">
        <v>18252.766666666663</v>
      </c>
      <c r="I89" s="232">
        <v>18391.933333333334</v>
      </c>
      <c r="J89" s="232">
        <v>18483.316666666662</v>
      </c>
      <c r="K89" s="231">
        <v>18300.55</v>
      </c>
      <c r="L89" s="231">
        <v>18070</v>
      </c>
      <c r="M89" s="231">
        <v>0.15709000000000001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466.55</v>
      </c>
      <c r="D90" s="232">
        <v>463.11666666666662</v>
      </c>
      <c r="E90" s="232">
        <v>454.23333333333323</v>
      </c>
      <c r="F90" s="232">
        <v>441.91666666666663</v>
      </c>
      <c r="G90" s="232">
        <v>433.03333333333325</v>
      </c>
      <c r="H90" s="232">
        <v>475.43333333333322</v>
      </c>
      <c r="I90" s="232">
        <v>484.31666666666655</v>
      </c>
      <c r="J90" s="232">
        <v>496.63333333333321</v>
      </c>
      <c r="K90" s="231">
        <v>472</v>
      </c>
      <c r="L90" s="231">
        <v>450.8</v>
      </c>
      <c r="M90" s="231">
        <v>1.18161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17.600000000000001</v>
      </c>
      <c r="D91" s="232">
        <v>17.5</v>
      </c>
      <c r="E91" s="232">
        <v>17</v>
      </c>
      <c r="F91" s="232">
        <v>16.399999999999999</v>
      </c>
      <c r="G91" s="232">
        <v>15.899999999999999</v>
      </c>
      <c r="H91" s="232">
        <v>18.100000000000001</v>
      </c>
      <c r="I91" s="232">
        <v>18.600000000000001</v>
      </c>
      <c r="J91" s="232">
        <v>19.200000000000003</v>
      </c>
      <c r="K91" s="231">
        <v>18</v>
      </c>
      <c r="L91" s="231">
        <v>16.899999999999999</v>
      </c>
      <c r="M91" s="231">
        <v>326.0258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4362.55</v>
      </c>
      <c r="D92" s="232">
        <v>4346.05</v>
      </c>
      <c r="E92" s="232">
        <v>4322.1000000000004</v>
      </c>
      <c r="F92" s="232">
        <v>4281.6500000000005</v>
      </c>
      <c r="G92" s="232">
        <v>4257.7000000000007</v>
      </c>
      <c r="H92" s="232">
        <v>4386.5</v>
      </c>
      <c r="I92" s="232">
        <v>4410.4499999999989</v>
      </c>
      <c r="J92" s="232">
        <v>4450.8999999999996</v>
      </c>
      <c r="K92" s="231">
        <v>4370</v>
      </c>
      <c r="L92" s="231">
        <v>4305.6000000000004</v>
      </c>
      <c r="M92" s="231">
        <v>2.9494799999999999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1069.0999999999999</v>
      </c>
      <c r="D93" s="232">
        <v>1071.9833333333333</v>
      </c>
      <c r="E93" s="232">
        <v>1057.9666666666667</v>
      </c>
      <c r="F93" s="232">
        <v>1046.8333333333333</v>
      </c>
      <c r="G93" s="232">
        <v>1032.8166666666666</v>
      </c>
      <c r="H93" s="232">
        <v>1083.1166666666668</v>
      </c>
      <c r="I93" s="232">
        <v>1097.1333333333337</v>
      </c>
      <c r="J93" s="232">
        <v>1108.2666666666669</v>
      </c>
      <c r="K93" s="231">
        <v>1086</v>
      </c>
      <c r="L93" s="231">
        <v>1060.8499999999999</v>
      </c>
      <c r="M93" s="231">
        <v>0.30886000000000002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565.04999999999995</v>
      </c>
      <c r="D94" s="232">
        <v>569.15</v>
      </c>
      <c r="E94" s="232">
        <v>559.29999999999995</v>
      </c>
      <c r="F94" s="232">
        <v>553.54999999999995</v>
      </c>
      <c r="G94" s="232">
        <v>543.69999999999993</v>
      </c>
      <c r="H94" s="232">
        <v>574.9</v>
      </c>
      <c r="I94" s="232">
        <v>584.75000000000011</v>
      </c>
      <c r="J94" s="232">
        <v>590.5</v>
      </c>
      <c r="K94" s="231">
        <v>579</v>
      </c>
      <c r="L94" s="231">
        <v>563.4</v>
      </c>
      <c r="M94" s="231">
        <v>1.0739300000000001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68.8</v>
      </c>
      <c r="D95" s="232">
        <v>69.05</v>
      </c>
      <c r="E95" s="232">
        <v>68.3</v>
      </c>
      <c r="F95" s="232">
        <v>67.8</v>
      </c>
      <c r="G95" s="232">
        <v>67.05</v>
      </c>
      <c r="H95" s="232">
        <v>69.55</v>
      </c>
      <c r="I95" s="232">
        <v>70.3</v>
      </c>
      <c r="J95" s="232">
        <v>70.8</v>
      </c>
      <c r="K95" s="231">
        <v>69.8</v>
      </c>
      <c r="L95" s="231">
        <v>68.55</v>
      </c>
      <c r="M95" s="231">
        <v>14.675520000000001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289.14999999999998</v>
      </c>
      <c r="D96" s="232">
        <v>289.5333333333333</v>
      </c>
      <c r="E96" s="232">
        <v>285.61666666666662</v>
      </c>
      <c r="F96" s="232">
        <v>282.08333333333331</v>
      </c>
      <c r="G96" s="232">
        <v>278.16666666666663</v>
      </c>
      <c r="H96" s="232">
        <v>293.06666666666661</v>
      </c>
      <c r="I96" s="232">
        <v>296.98333333333335</v>
      </c>
      <c r="J96" s="232">
        <v>300.51666666666659</v>
      </c>
      <c r="K96" s="231">
        <v>293.45</v>
      </c>
      <c r="L96" s="231">
        <v>286</v>
      </c>
      <c r="M96" s="231">
        <v>18.010100000000001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2997.75</v>
      </c>
      <c r="D97" s="232">
        <v>3032.6166666666668</v>
      </c>
      <c r="E97" s="232">
        <v>2936.6333333333337</v>
      </c>
      <c r="F97" s="232">
        <v>2875.5166666666669</v>
      </c>
      <c r="G97" s="232">
        <v>2779.5333333333338</v>
      </c>
      <c r="H97" s="232">
        <v>3093.7333333333336</v>
      </c>
      <c r="I97" s="232">
        <v>3189.7166666666672</v>
      </c>
      <c r="J97" s="232">
        <v>3250.8333333333335</v>
      </c>
      <c r="K97" s="231">
        <v>3128.6</v>
      </c>
      <c r="L97" s="231">
        <v>2971.5</v>
      </c>
      <c r="M97" s="231">
        <v>0.29823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227.9</v>
      </c>
      <c r="D98" s="232">
        <v>226.28333333333333</v>
      </c>
      <c r="E98" s="232">
        <v>222.71666666666667</v>
      </c>
      <c r="F98" s="232">
        <v>217.53333333333333</v>
      </c>
      <c r="G98" s="232">
        <v>213.96666666666667</v>
      </c>
      <c r="H98" s="232">
        <v>231.46666666666667</v>
      </c>
      <c r="I98" s="232">
        <v>235.03333333333333</v>
      </c>
      <c r="J98" s="232">
        <v>240.21666666666667</v>
      </c>
      <c r="K98" s="231">
        <v>229.85</v>
      </c>
      <c r="L98" s="231">
        <v>221.1</v>
      </c>
      <c r="M98" s="231">
        <v>1.35124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373.8</v>
      </c>
      <c r="D99" s="232">
        <v>375.33333333333331</v>
      </c>
      <c r="E99" s="232">
        <v>365.66666666666663</v>
      </c>
      <c r="F99" s="232">
        <v>357.5333333333333</v>
      </c>
      <c r="G99" s="232">
        <v>347.86666666666662</v>
      </c>
      <c r="H99" s="232">
        <v>383.46666666666664</v>
      </c>
      <c r="I99" s="232">
        <v>393.13333333333327</v>
      </c>
      <c r="J99" s="232">
        <v>401.26666666666665</v>
      </c>
      <c r="K99" s="231">
        <v>385</v>
      </c>
      <c r="L99" s="231">
        <v>367.2</v>
      </c>
      <c r="M99" s="231">
        <v>20.341339999999999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530.15</v>
      </c>
      <c r="D100" s="232">
        <v>526.58333333333326</v>
      </c>
      <c r="E100" s="232">
        <v>521.11666666666656</v>
      </c>
      <c r="F100" s="232">
        <v>512.08333333333326</v>
      </c>
      <c r="G100" s="232">
        <v>506.61666666666656</v>
      </c>
      <c r="H100" s="232">
        <v>535.61666666666656</v>
      </c>
      <c r="I100" s="232">
        <v>541.08333333333326</v>
      </c>
      <c r="J100" s="232">
        <v>550.11666666666656</v>
      </c>
      <c r="K100" s="231">
        <v>532.04999999999995</v>
      </c>
      <c r="L100" s="231">
        <v>517.54999999999995</v>
      </c>
      <c r="M100" s="231">
        <v>6.8282800000000003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281.75</v>
      </c>
      <c r="D101" s="232">
        <v>281.41666666666669</v>
      </c>
      <c r="E101" s="232">
        <v>276.83333333333337</v>
      </c>
      <c r="F101" s="232">
        <v>271.91666666666669</v>
      </c>
      <c r="G101" s="232">
        <v>267.33333333333337</v>
      </c>
      <c r="H101" s="232">
        <v>286.33333333333337</v>
      </c>
      <c r="I101" s="232">
        <v>290.91666666666674</v>
      </c>
      <c r="J101" s="232">
        <v>295.83333333333337</v>
      </c>
      <c r="K101" s="231">
        <v>286</v>
      </c>
      <c r="L101" s="231">
        <v>276.5</v>
      </c>
      <c r="M101" s="231">
        <v>82.929829999999995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610.6</v>
      </c>
      <c r="D102" s="232">
        <v>615.85</v>
      </c>
      <c r="E102" s="232">
        <v>599.75</v>
      </c>
      <c r="F102" s="232">
        <v>588.9</v>
      </c>
      <c r="G102" s="232">
        <v>572.79999999999995</v>
      </c>
      <c r="H102" s="232">
        <v>626.70000000000005</v>
      </c>
      <c r="I102" s="232">
        <v>642.80000000000018</v>
      </c>
      <c r="J102" s="232">
        <v>653.65000000000009</v>
      </c>
      <c r="K102" s="231">
        <v>631.95000000000005</v>
      </c>
      <c r="L102" s="231">
        <v>605</v>
      </c>
      <c r="M102" s="231">
        <v>0.82915000000000005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622</v>
      </c>
      <c r="D103" s="232">
        <v>622.56666666666672</v>
      </c>
      <c r="E103" s="232">
        <v>620.13333333333344</v>
      </c>
      <c r="F103" s="232">
        <v>618.26666666666677</v>
      </c>
      <c r="G103" s="232">
        <v>615.83333333333348</v>
      </c>
      <c r="H103" s="232">
        <v>624.43333333333339</v>
      </c>
      <c r="I103" s="232">
        <v>626.86666666666656</v>
      </c>
      <c r="J103" s="232">
        <v>628.73333333333335</v>
      </c>
      <c r="K103" s="231">
        <v>625</v>
      </c>
      <c r="L103" s="231">
        <v>620.70000000000005</v>
      </c>
      <c r="M103" s="231">
        <v>1.01431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966.05</v>
      </c>
      <c r="D104" s="232">
        <v>969.76666666666654</v>
      </c>
      <c r="E104" s="232">
        <v>955.1333333333331</v>
      </c>
      <c r="F104" s="232">
        <v>944.21666666666658</v>
      </c>
      <c r="G104" s="232">
        <v>929.58333333333314</v>
      </c>
      <c r="H104" s="232">
        <v>980.68333333333305</v>
      </c>
      <c r="I104" s="232">
        <v>995.31666666666649</v>
      </c>
      <c r="J104" s="232">
        <v>1006.233333333333</v>
      </c>
      <c r="K104" s="231">
        <v>984.4</v>
      </c>
      <c r="L104" s="231">
        <v>958.85</v>
      </c>
      <c r="M104" s="231">
        <v>0.53637999999999997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110.2</v>
      </c>
      <c r="D105" s="232">
        <v>110.88333333333333</v>
      </c>
      <c r="E105" s="232">
        <v>108.81666666666665</v>
      </c>
      <c r="F105" s="232">
        <v>107.43333333333332</v>
      </c>
      <c r="G105" s="232">
        <v>105.36666666666665</v>
      </c>
      <c r="H105" s="232">
        <v>112.26666666666665</v>
      </c>
      <c r="I105" s="232">
        <v>114.33333333333331</v>
      </c>
      <c r="J105" s="232">
        <v>115.71666666666665</v>
      </c>
      <c r="K105" s="231">
        <v>112.95</v>
      </c>
      <c r="L105" s="231">
        <v>109.5</v>
      </c>
      <c r="M105" s="231">
        <v>10.033239999999999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1397.9</v>
      </c>
      <c r="D106" s="232">
        <v>1413.95</v>
      </c>
      <c r="E106" s="232">
        <v>1374.95</v>
      </c>
      <c r="F106" s="232">
        <v>1352</v>
      </c>
      <c r="G106" s="232">
        <v>1313</v>
      </c>
      <c r="H106" s="232">
        <v>1436.9</v>
      </c>
      <c r="I106" s="232">
        <v>1475.9</v>
      </c>
      <c r="J106" s="232">
        <v>1498.8500000000001</v>
      </c>
      <c r="K106" s="231">
        <v>1452.95</v>
      </c>
      <c r="L106" s="231">
        <v>1391</v>
      </c>
      <c r="M106" s="231">
        <v>0.80481000000000003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24.35</v>
      </c>
      <c r="D107" s="232">
        <v>24.400000000000002</v>
      </c>
      <c r="E107" s="232">
        <v>23.950000000000003</v>
      </c>
      <c r="F107" s="232">
        <v>23.55</v>
      </c>
      <c r="G107" s="232">
        <v>23.1</v>
      </c>
      <c r="H107" s="232">
        <v>24.800000000000004</v>
      </c>
      <c r="I107" s="232">
        <v>25.25</v>
      </c>
      <c r="J107" s="232">
        <v>25.650000000000006</v>
      </c>
      <c r="K107" s="231">
        <v>24.85</v>
      </c>
      <c r="L107" s="231">
        <v>24</v>
      </c>
      <c r="M107" s="231">
        <v>49.736600000000003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950.05</v>
      </c>
      <c r="D108" s="232">
        <v>955.63333333333333</v>
      </c>
      <c r="E108" s="232">
        <v>942.31666666666661</v>
      </c>
      <c r="F108" s="232">
        <v>934.58333333333326</v>
      </c>
      <c r="G108" s="232">
        <v>921.26666666666654</v>
      </c>
      <c r="H108" s="232">
        <v>963.36666666666667</v>
      </c>
      <c r="I108" s="232">
        <v>976.68333333333351</v>
      </c>
      <c r="J108" s="232">
        <v>984.41666666666674</v>
      </c>
      <c r="K108" s="231">
        <v>968.95</v>
      </c>
      <c r="L108" s="231">
        <v>947.9</v>
      </c>
      <c r="M108" s="231">
        <v>2.6444299999999998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480.4</v>
      </c>
      <c r="D109" s="232">
        <v>481.86666666666662</v>
      </c>
      <c r="E109" s="232">
        <v>473.73333333333323</v>
      </c>
      <c r="F109" s="232">
        <v>467.06666666666661</v>
      </c>
      <c r="G109" s="232">
        <v>458.93333333333322</v>
      </c>
      <c r="H109" s="232">
        <v>488.53333333333325</v>
      </c>
      <c r="I109" s="232">
        <v>496.66666666666657</v>
      </c>
      <c r="J109" s="232">
        <v>503.33333333333326</v>
      </c>
      <c r="K109" s="231">
        <v>490</v>
      </c>
      <c r="L109" s="231">
        <v>475.2</v>
      </c>
      <c r="M109" s="231">
        <v>1.2610300000000001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671.75</v>
      </c>
      <c r="D110" s="232">
        <v>669.26666666666665</v>
      </c>
      <c r="E110" s="232">
        <v>658.5333333333333</v>
      </c>
      <c r="F110" s="232">
        <v>645.31666666666661</v>
      </c>
      <c r="G110" s="232">
        <v>634.58333333333326</v>
      </c>
      <c r="H110" s="232">
        <v>682.48333333333335</v>
      </c>
      <c r="I110" s="232">
        <v>693.2166666666667</v>
      </c>
      <c r="J110" s="232">
        <v>706.43333333333339</v>
      </c>
      <c r="K110" s="231">
        <v>680</v>
      </c>
      <c r="L110" s="231">
        <v>656.05</v>
      </c>
      <c r="M110" s="231">
        <v>4.7809200000000001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6183.85</v>
      </c>
      <c r="D111" s="232">
        <v>6122.25</v>
      </c>
      <c r="E111" s="232">
        <v>5948.5</v>
      </c>
      <c r="F111" s="232">
        <v>5713.15</v>
      </c>
      <c r="G111" s="232">
        <v>5539.4</v>
      </c>
      <c r="H111" s="232">
        <v>6357.6</v>
      </c>
      <c r="I111" s="232">
        <v>6531.35</v>
      </c>
      <c r="J111" s="232">
        <v>6766.7000000000007</v>
      </c>
      <c r="K111" s="231">
        <v>6296</v>
      </c>
      <c r="L111" s="231">
        <v>5886.9</v>
      </c>
      <c r="M111" s="231">
        <v>1.72926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366.3</v>
      </c>
      <c r="D112" s="232">
        <v>369.13333333333338</v>
      </c>
      <c r="E112" s="232">
        <v>362.06666666666678</v>
      </c>
      <c r="F112" s="232">
        <v>357.83333333333337</v>
      </c>
      <c r="G112" s="232">
        <v>350.76666666666677</v>
      </c>
      <c r="H112" s="232">
        <v>373.36666666666679</v>
      </c>
      <c r="I112" s="232">
        <v>380.43333333333339</v>
      </c>
      <c r="J112" s="232">
        <v>384.6666666666668</v>
      </c>
      <c r="K112" s="231">
        <v>376.2</v>
      </c>
      <c r="L112" s="231">
        <v>364.9</v>
      </c>
      <c r="M112" s="231">
        <v>2.76057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274.39999999999998</v>
      </c>
      <c r="D113" s="232">
        <v>275.5</v>
      </c>
      <c r="E113" s="232">
        <v>272</v>
      </c>
      <c r="F113" s="232">
        <v>269.60000000000002</v>
      </c>
      <c r="G113" s="232">
        <v>266.10000000000002</v>
      </c>
      <c r="H113" s="232">
        <v>277.89999999999998</v>
      </c>
      <c r="I113" s="232">
        <v>281.39999999999998</v>
      </c>
      <c r="J113" s="232">
        <v>283.79999999999995</v>
      </c>
      <c r="K113" s="231">
        <v>279</v>
      </c>
      <c r="L113" s="231">
        <v>273.10000000000002</v>
      </c>
      <c r="M113" s="231">
        <v>6.9725400000000004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363.35</v>
      </c>
      <c r="D114" s="232">
        <v>365.11666666666662</v>
      </c>
      <c r="E114" s="232">
        <v>359.63333333333321</v>
      </c>
      <c r="F114" s="232">
        <v>355.91666666666657</v>
      </c>
      <c r="G114" s="232">
        <v>350.43333333333317</v>
      </c>
      <c r="H114" s="232">
        <v>368.83333333333326</v>
      </c>
      <c r="I114" s="232">
        <v>374.31666666666672</v>
      </c>
      <c r="J114" s="232">
        <v>378.0333333333333</v>
      </c>
      <c r="K114" s="231">
        <v>370.6</v>
      </c>
      <c r="L114" s="231">
        <v>361.4</v>
      </c>
      <c r="M114" s="231">
        <v>1.3872899999999999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548</v>
      </c>
      <c r="D115" s="232">
        <v>549.94999999999993</v>
      </c>
      <c r="E115" s="232">
        <v>543.19999999999982</v>
      </c>
      <c r="F115" s="232">
        <v>538.39999999999986</v>
      </c>
      <c r="G115" s="232">
        <v>531.64999999999975</v>
      </c>
      <c r="H115" s="232">
        <v>554.74999999999989</v>
      </c>
      <c r="I115" s="232">
        <v>561.50000000000011</v>
      </c>
      <c r="J115" s="232">
        <v>566.29999999999995</v>
      </c>
      <c r="K115" s="231">
        <v>556.70000000000005</v>
      </c>
      <c r="L115" s="231">
        <v>545.15</v>
      </c>
      <c r="M115" s="231">
        <v>1.50881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763.7</v>
      </c>
      <c r="D116" s="232">
        <v>759.25</v>
      </c>
      <c r="E116" s="232">
        <v>752.45</v>
      </c>
      <c r="F116" s="232">
        <v>741.2</v>
      </c>
      <c r="G116" s="232">
        <v>734.40000000000009</v>
      </c>
      <c r="H116" s="232">
        <v>770.5</v>
      </c>
      <c r="I116" s="232">
        <v>777.3</v>
      </c>
      <c r="J116" s="232">
        <v>788.55</v>
      </c>
      <c r="K116" s="231">
        <v>766.05</v>
      </c>
      <c r="L116" s="231">
        <v>748</v>
      </c>
      <c r="M116" s="231">
        <v>11.833349999999999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874.05</v>
      </c>
      <c r="D117" s="232">
        <v>877.48333333333323</v>
      </c>
      <c r="E117" s="232">
        <v>866.56666666666649</v>
      </c>
      <c r="F117" s="232">
        <v>859.08333333333326</v>
      </c>
      <c r="G117" s="232">
        <v>848.16666666666652</v>
      </c>
      <c r="H117" s="232">
        <v>884.96666666666647</v>
      </c>
      <c r="I117" s="232">
        <v>895.88333333333321</v>
      </c>
      <c r="J117" s="232">
        <v>903.36666666666645</v>
      </c>
      <c r="K117" s="231">
        <v>888.4</v>
      </c>
      <c r="L117" s="231">
        <v>870</v>
      </c>
      <c r="M117" s="231">
        <v>22.05087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130.30000000000001</v>
      </c>
      <c r="D118" s="232">
        <v>130.6</v>
      </c>
      <c r="E118" s="232">
        <v>128.69999999999999</v>
      </c>
      <c r="F118" s="232">
        <v>127.1</v>
      </c>
      <c r="G118" s="232">
        <v>125.19999999999999</v>
      </c>
      <c r="H118" s="232">
        <v>132.19999999999999</v>
      </c>
      <c r="I118" s="232">
        <v>134.10000000000002</v>
      </c>
      <c r="J118" s="232">
        <v>135.69999999999999</v>
      </c>
      <c r="K118" s="231">
        <v>132.5</v>
      </c>
      <c r="L118" s="231">
        <v>129</v>
      </c>
      <c r="M118" s="231">
        <v>20.728470000000002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1361.45</v>
      </c>
      <c r="D119" s="232">
        <v>1372.5</v>
      </c>
      <c r="E119" s="232">
        <v>1340</v>
      </c>
      <c r="F119" s="232">
        <v>1318.55</v>
      </c>
      <c r="G119" s="232">
        <v>1286.05</v>
      </c>
      <c r="H119" s="232">
        <v>1393.95</v>
      </c>
      <c r="I119" s="232">
        <v>1426.45</v>
      </c>
      <c r="J119" s="232">
        <v>1447.9</v>
      </c>
      <c r="K119" s="231">
        <v>1405</v>
      </c>
      <c r="L119" s="231">
        <v>1351.05</v>
      </c>
      <c r="M119" s="231">
        <v>0.67971000000000004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221.65</v>
      </c>
      <c r="D120" s="232">
        <v>222.56666666666669</v>
      </c>
      <c r="E120" s="232">
        <v>219.18333333333339</v>
      </c>
      <c r="F120" s="232">
        <v>216.7166666666667</v>
      </c>
      <c r="G120" s="232">
        <v>213.3333333333334</v>
      </c>
      <c r="H120" s="232">
        <v>225.03333333333339</v>
      </c>
      <c r="I120" s="232">
        <v>228.41666666666666</v>
      </c>
      <c r="J120" s="232">
        <v>230.88333333333338</v>
      </c>
      <c r="K120" s="231">
        <v>225.95</v>
      </c>
      <c r="L120" s="231">
        <v>220.1</v>
      </c>
      <c r="M120" s="231">
        <v>157.20256000000001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444</v>
      </c>
      <c r="D121" s="232">
        <v>441.93333333333339</v>
      </c>
      <c r="E121" s="232">
        <v>437.1666666666668</v>
      </c>
      <c r="F121" s="232">
        <v>430.33333333333343</v>
      </c>
      <c r="G121" s="232">
        <v>425.56666666666683</v>
      </c>
      <c r="H121" s="232">
        <v>448.76666666666677</v>
      </c>
      <c r="I121" s="232">
        <v>453.53333333333342</v>
      </c>
      <c r="J121" s="232">
        <v>460.36666666666673</v>
      </c>
      <c r="K121" s="231">
        <v>446.7</v>
      </c>
      <c r="L121" s="231">
        <v>435.1</v>
      </c>
      <c r="M121" s="231">
        <v>3.8528899999999999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3901</v>
      </c>
      <c r="D122" s="232">
        <v>3908.3333333333335</v>
      </c>
      <c r="E122" s="232">
        <v>3872.666666666667</v>
      </c>
      <c r="F122" s="232">
        <v>3844.3333333333335</v>
      </c>
      <c r="G122" s="232">
        <v>3808.666666666667</v>
      </c>
      <c r="H122" s="232">
        <v>3936.666666666667</v>
      </c>
      <c r="I122" s="232">
        <v>3972.3333333333339</v>
      </c>
      <c r="J122" s="232">
        <v>4000.666666666667</v>
      </c>
      <c r="K122" s="231">
        <v>3944</v>
      </c>
      <c r="L122" s="231">
        <v>3880</v>
      </c>
      <c r="M122" s="231">
        <v>2.51762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1487.85</v>
      </c>
      <c r="D123" s="232">
        <v>1490.5999999999997</v>
      </c>
      <c r="E123" s="232">
        <v>1479.5999999999995</v>
      </c>
      <c r="F123" s="232">
        <v>1471.3499999999997</v>
      </c>
      <c r="G123" s="232">
        <v>1460.3499999999995</v>
      </c>
      <c r="H123" s="232">
        <v>1498.8499999999995</v>
      </c>
      <c r="I123" s="232">
        <v>1509.85</v>
      </c>
      <c r="J123" s="232">
        <v>1518.0999999999995</v>
      </c>
      <c r="K123" s="231">
        <v>1501.6</v>
      </c>
      <c r="L123" s="231">
        <v>1482.35</v>
      </c>
      <c r="M123" s="231">
        <v>4.7616699999999996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2159.4499999999998</v>
      </c>
      <c r="D124" s="232">
        <v>2165.4500000000003</v>
      </c>
      <c r="E124" s="232">
        <v>2145.0000000000005</v>
      </c>
      <c r="F124" s="232">
        <v>2130.5500000000002</v>
      </c>
      <c r="G124" s="232">
        <v>2110.1000000000004</v>
      </c>
      <c r="H124" s="232">
        <v>2179.9000000000005</v>
      </c>
      <c r="I124" s="232">
        <v>2200.3500000000004</v>
      </c>
      <c r="J124" s="232">
        <v>2214.8000000000006</v>
      </c>
      <c r="K124" s="231">
        <v>2185.9</v>
      </c>
      <c r="L124" s="231">
        <v>2151</v>
      </c>
      <c r="M124" s="231">
        <v>0.42815999999999999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594.6</v>
      </c>
      <c r="D125" s="232">
        <v>592.7833333333333</v>
      </c>
      <c r="E125" s="232">
        <v>589.16666666666663</v>
      </c>
      <c r="F125" s="232">
        <v>583.73333333333335</v>
      </c>
      <c r="G125" s="232">
        <v>580.11666666666667</v>
      </c>
      <c r="H125" s="232">
        <v>598.21666666666658</v>
      </c>
      <c r="I125" s="232">
        <v>601.83333333333337</v>
      </c>
      <c r="J125" s="232">
        <v>607.26666666666654</v>
      </c>
      <c r="K125" s="231">
        <v>596.4</v>
      </c>
      <c r="L125" s="231">
        <v>587.35</v>
      </c>
      <c r="M125" s="231">
        <v>12.385809999999999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858.7</v>
      </c>
      <c r="D126" s="232">
        <v>861.48333333333323</v>
      </c>
      <c r="E126" s="232">
        <v>853.01666666666642</v>
      </c>
      <c r="F126" s="232">
        <v>847.33333333333314</v>
      </c>
      <c r="G126" s="232">
        <v>838.86666666666633</v>
      </c>
      <c r="H126" s="232">
        <v>867.16666666666652</v>
      </c>
      <c r="I126" s="232">
        <v>875.63333333333344</v>
      </c>
      <c r="J126" s="232">
        <v>881.31666666666661</v>
      </c>
      <c r="K126" s="231">
        <v>869.95</v>
      </c>
      <c r="L126" s="231">
        <v>855.8</v>
      </c>
      <c r="M126" s="231">
        <v>2.5158900000000002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903.2</v>
      </c>
      <c r="D127" s="232">
        <v>904.86666666666667</v>
      </c>
      <c r="E127" s="232">
        <v>892.98333333333335</v>
      </c>
      <c r="F127" s="232">
        <v>882.76666666666665</v>
      </c>
      <c r="G127" s="232">
        <v>870.88333333333333</v>
      </c>
      <c r="H127" s="232">
        <v>915.08333333333337</v>
      </c>
      <c r="I127" s="232">
        <v>926.96666666666681</v>
      </c>
      <c r="J127" s="232">
        <v>937.18333333333339</v>
      </c>
      <c r="K127" s="231">
        <v>916.75</v>
      </c>
      <c r="L127" s="231">
        <v>894.65</v>
      </c>
      <c r="M127" s="231">
        <v>0.98251999999999995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287.14999999999998</v>
      </c>
      <c r="D128" s="232">
        <v>287.63333333333333</v>
      </c>
      <c r="E128" s="232">
        <v>284.91666666666663</v>
      </c>
      <c r="F128" s="232">
        <v>282.68333333333328</v>
      </c>
      <c r="G128" s="232">
        <v>279.96666666666658</v>
      </c>
      <c r="H128" s="232">
        <v>289.86666666666667</v>
      </c>
      <c r="I128" s="232">
        <v>292.58333333333337</v>
      </c>
      <c r="J128" s="232">
        <v>294.81666666666672</v>
      </c>
      <c r="K128" s="231">
        <v>290.35000000000002</v>
      </c>
      <c r="L128" s="231">
        <v>285.39999999999998</v>
      </c>
      <c r="M128" s="231">
        <v>26.16395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1679.15</v>
      </c>
      <c r="D129" s="232">
        <v>1679.25</v>
      </c>
      <c r="E129" s="232">
        <v>1662.05</v>
      </c>
      <c r="F129" s="232">
        <v>1644.95</v>
      </c>
      <c r="G129" s="232">
        <v>1627.75</v>
      </c>
      <c r="H129" s="232">
        <v>1696.35</v>
      </c>
      <c r="I129" s="232">
        <v>1713.5499999999997</v>
      </c>
      <c r="J129" s="232">
        <v>1730.6499999999999</v>
      </c>
      <c r="K129" s="231">
        <v>1696.45</v>
      </c>
      <c r="L129" s="231">
        <v>1662.15</v>
      </c>
      <c r="M129" s="231">
        <v>7.5681399999999996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963</v>
      </c>
      <c r="D130" s="232">
        <v>969.23333333333323</v>
      </c>
      <c r="E130" s="232">
        <v>953.76666666666642</v>
      </c>
      <c r="F130" s="232">
        <v>944.53333333333319</v>
      </c>
      <c r="G130" s="232">
        <v>929.06666666666638</v>
      </c>
      <c r="H130" s="232">
        <v>978.46666666666647</v>
      </c>
      <c r="I130" s="232">
        <v>993.93333333333339</v>
      </c>
      <c r="J130" s="232">
        <v>1003.1666666666665</v>
      </c>
      <c r="K130" s="231">
        <v>984.7</v>
      </c>
      <c r="L130" s="231">
        <v>960</v>
      </c>
      <c r="M130" s="231">
        <v>4.7050599999999996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815.15</v>
      </c>
      <c r="D131" s="232">
        <v>818.66666666666663</v>
      </c>
      <c r="E131" s="232">
        <v>808.88333333333321</v>
      </c>
      <c r="F131" s="232">
        <v>802.61666666666656</v>
      </c>
      <c r="G131" s="232">
        <v>792.83333333333314</v>
      </c>
      <c r="H131" s="232">
        <v>824.93333333333328</v>
      </c>
      <c r="I131" s="232">
        <v>834.71666666666681</v>
      </c>
      <c r="J131" s="232">
        <v>840.98333333333335</v>
      </c>
      <c r="K131" s="231">
        <v>828.45</v>
      </c>
      <c r="L131" s="231">
        <v>812.4</v>
      </c>
      <c r="M131" s="231">
        <v>0.18654000000000001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375.25</v>
      </c>
      <c r="D132" s="232">
        <v>372</v>
      </c>
      <c r="E132" s="232">
        <v>366.5</v>
      </c>
      <c r="F132" s="232">
        <v>357.75</v>
      </c>
      <c r="G132" s="232">
        <v>352.25</v>
      </c>
      <c r="H132" s="232">
        <v>380.75</v>
      </c>
      <c r="I132" s="232">
        <v>386.25</v>
      </c>
      <c r="J132" s="232">
        <v>395</v>
      </c>
      <c r="K132" s="231">
        <v>377.5</v>
      </c>
      <c r="L132" s="231">
        <v>363.25</v>
      </c>
      <c r="M132" s="231">
        <v>106.95531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536.15</v>
      </c>
      <c r="D133" s="232">
        <v>535.91666666666663</v>
      </c>
      <c r="E133" s="232">
        <v>532.58333333333326</v>
      </c>
      <c r="F133" s="232">
        <v>529.01666666666665</v>
      </c>
      <c r="G133" s="232">
        <v>525.68333333333328</v>
      </c>
      <c r="H133" s="232">
        <v>539.48333333333323</v>
      </c>
      <c r="I133" s="232">
        <v>542.81666666666649</v>
      </c>
      <c r="J133" s="232">
        <v>546.38333333333321</v>
      </c>
      <c r="K133" s="231">
        <v>539.25</v>
      </c>
      <c r="L133" s="231">
        <v>532.35</v>
      </c>
      <c r="M133" s="231">
        <v>14.00977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1808.25</v>
      </c>
      <c r="D134" s="232">
        <v>1810.2</v>
      </c>
      <c r="E134" s="232">
        <v>1792.4</v>
      </c>
      <c r="F134" s="232">
        <v>1776.55</v>
      </c>
      <c r="G134" s="232">
        <v>1758.75</v>
      </c>
      <c r="H134" s="232">
        <v>1826.0500000000002</v>
      </c>
      <c r="I134" s="232">
        <v>1843.85</v>
      </c>
      <c r="J134" s="232">
        <v>1859.7000000000003</v>
      </c>
      <c r="K134" s="231">
        <v>1828</v>
      </c>
      <c r="L134" s="231">
        <v>1794.35</v>
      </c>
      <c r="M134" s="231">
        <v>3.3085300000000002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586.79999999999995</v>
      </c>
      <c r="D135" s="232">
        <v>591.5</v>
      </c>
      <c r="E135" s="232">
        <v>580.29999999999995</v>
      </c>
      <c r="F135" s="232">
        <v>573.79999999999995</v>
      </c>
      <c r="G135" s="232">
        <v>562.59999999999991</v>
      </c>
      <c r="H135" s="232">
        <v>598</v>
      </c>
      <c r="I135" s="232">
        <v>609.20000000000005</v>
      </c>
      <c r="J135" s="232">
        <v>615.70000000000005</v>
      </c>
      <c r="K135" s="231">
        <v>602.70000000000005</v>
      </c>
      <c r="L135" s="231">
        <v>585</v>
      </c>
      <c r="M135" s="231">
        <v>2.4949400000000002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1803.9</v>
      </c>
      <c r="D136" s="232">
        <v>1812.2833333333335</v>
      </c>
      <c r="E136" s="232">
        <v>1789.4666666666672</v>
      </c>
      <c r="F136" s="232">
        <v>1775.0333333333335</v>
      </c>
      <c r="G136" s="232">
        <v>1752.2166666666672</v>
      </c>
      <c r="H136" s="232">
        <v>1826.7166666666672</v>
      </c>
      <c r="I136" s="232">
        <v>1849.5333333333333</v>
      </c>
      <c r="J136" s="232">
        <v>1863.9666666666672</v>
      </c>
      <c r="K136" s="231">
        <v>1835.1</v>
      </c>
      <c r="L136" s="231">
        <v>1797.85</v>
      </c>
      <c r="M136" s="231">
        <v>1.82866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322.10000000000002</v>
      </c>
      <c r="D137" s="232">
        <v>323.43333333333334</v>
      </c>
      <c r="E137" s="232">
        <v>314.01666666666665</v>
      </c>
      <c r="F137" s="232">
        <v>305.93333333333334</v>
      </c>
      <c r="G137" s="232">
        <v>296.51666666666665</v>
      </c>
      <c r="H137" s="232">
        <v>331.51666666666665</v>
      </c>
      <c r="I137" s="232">
        <v>340.93333333333328</v>
      </c>
      <c r="J137" s="232">
        <v>349.01666666666665</v>
      </c>
      <c r="K137" s="231">
        <v>332.85</v>
      </c>
      <c r="L137" s="231">
        <v>315.35000000000002</v>
      </c>
      <c r="M137" s="231">
        <v>225.79605000000001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198.9</v>
      </c>
      <c r="D138" s="232">
        <v>197.61666666666667</v>
      </c>
      <c r="E138" s="232">
        <v>194.38333333333335</v>
      </c>
      <c r="F138" s="232">
        <v>189.86666666666667</v>
      </c>
      <c r="G138" s="232">
        <v>186.63333333333335</v>
      </c>
      <c r="H138" s="232">
        <v>202.13333333333335</v>
      </c>
      <c r="I138" s="232">
        <v>205.3666666666667</v>
      </c>
      <c r="J138" s="232">
        <v>209.88333333333335</v>
      </c>
      <c r="K138" s="231">
        <v>200.85</v>
      </c>
      <c r="L138" s="231">
        <v>193.1</v>
      </c>
      <c r="M138" s="231">
        <v>36.100099999999998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144.44999999999999</v>
      </c>
      <c r="D139" s="232">
        <v>144.83333333333334</v>
      </c>
      <c r="E139" s="232">
        <v>142.66666666666669</v>
      </c>
      <c r="F139" s="232">
        <v>140.88333333333335</v>
      </c>
      <c r="G139" s="232">
        <v>138.7166666666667</v>
      </c>
      <c r="H139" s="232">
        <v>146.61666666666667</v>
      </c>
      <c r="I139" s="232">
        <v>148.78333333333336</v>
      </c>
      <c r="J139" s="232">
        <v>150.56666666666666</v>
      </c>
      <c r="K139" s="231">
        <v>147</v>
      </c>
      <c r="L139" s="231">
        <v>143.05000000000001</v>
      </c>
      <c r="M139" s="231">
        <v>7.0094799999999999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29</v>
      </c>
      <c r="D140" s="232">
        <v>28.933333333333337</v>
      </c>
      <c r="E140" s="232">
        <v>28.666666666666675</v>
      </c>
      <c r="F140" s="232">
        <v>28.333333333333339</v>
      </c>
      <c r="G140" s="232">
        <v>28.066666666666677</v>
      </c>
      <c r="H140" s="232">
        <v>29.266666666666673</v>
      </c>
      <c r="I140" s="232">
        <v>29.533333333333339</v>
      </c>
      <c r="J140" s="232">
        <v>29.866666666666671</v>
      </c>
      <c r="K140" s="231">
        <v>29.2</v>
      </c>
      <c r="L140" s="231">
        <v>28.6</v>
      </c>
      <c r="M140" s="231">
        <v>12.545159999999999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187.1</v>
      </c>
      <c r="D141" s="232">
        <v>187.61666666666667</v>
      </c>
      <c r="E141" s="232">
        <v>185.23333333333335</v>
      </c>
      <c r="F141" s="232">
        <v>183.36666666666667</v>
      </c>
      <c r="G141" s="232">
        <v>180.98333333333335</v>
      </c>
      <c r="H141" s="232">
        <v>189.48333333333335</v>
      </c>
      <c r="I141" s="232">
        <v>191.86666666666667</v>
      </c>
      <c r="J141" s="232">
        <v>193.73333333333335</v>
      </c>
      <c r="K141" s="231">
        <v>190</v>
      </c>
      <c r="L141" s="231">
        <v>185.75</v>
      </c>
      <c r="M141" s="231">
        <v>1.23685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2791.5</v>
      </c>
      <c r="D142" s="232">
        <v>2803.65</v>
      </c>
      <c r="E142" s="232">
        <v>2772.8500000000004</v>
      </c>
      <c r="F142" s="232">
        <v>2754.2000000000003</v>
      </c>
      <c r="G142" s="232">
        <v>2723.4000000000005</v>
      </c>
      <c r="H142" s="232">
        <v>2822.3</v>
      </c>
      <c r="I142" s="232">
        <v>2853.1000000000004</v>
      </c>
      <c r="J142" s="232">
        <v>2871.75</v>
      </c>
      <c r="K142" s="231">
        <v>2834.45</v>
      </c>
      <c r="L142" s="231">
        <v>2785</v>
      </c>
      <c r="M142" s="231">
        <v>3.7831299999999999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2886.8</v>
      </c>
      <c r="D143" s="232">
        <v>2882.2333333333336</v>
      </c>
      <c r="E143" s="232">
        <v>2856.8166666666671</v>
      </c>
      <c r="F143" s="232">
        <v>2826.8333333333335</v>
      </c>
      <c r="G143" s="232">
        <v>2801.416666666667</v>
      </c>
      <c r="H143" s="232">
        <v>2912.2166666666672</v>
      </c>
      <c r="I143" s="232">
        <v>2937.6333333333332</v>
      </c>
      <c r="J143" s="232">
        <v>2967.6166666666672</v>
      </c>
      <c r="K143" s="231">
        <v>2907.65</v>
      </c>
      <c r="L143" s="231">
        <v>2852.25</v>
      </c>
      <c r="M143" s="231">
        <v>1.5812900000000001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1828.3</v>
      </c>
      <c r="D144" s="232">
        <v>1840.6666666666667</v>
      </c>
      <c r="E144" s="232">
        <v>1807.6333333333334</v>
      </c>
      <c r="F144" s="232">
        <v>1786.9666666666667</v>
      </c>
      <c r="G144" s="232">
        <v>1753.9333333333334</v>
      </c>
      <c r="H144" s="232">
        <v>1861.3333333333335</v>
      </c>
      <c r="I144" s="232">
        <v>1894.3666666666668</v>
      </c>
      <c r="J144" s="232">
        <v>1915.0333333333335</v>
      </c>
      <c r="K144" s="231">
        <v>1873.7</v>
      </c>
      <c r="L144" s="231">
        <v>1820</v>
      </c>
      <c r="M144" s="231">
        <v>1.90395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4436.1499999999996</v>
      </c>
      <c r="D145" s="232">
        <v>4427.6833333333334</v>
      </c>
      <c r="E145" s="232">
        <v>4392.2166666666672</v>
      </c>
      <c r="F145" s="232">
        <v>4348.2833333333338</v>
      </c>
      <c r="G145" s="232">
        <v>4312.8166666666675</v>
      </c>
      <c r="H145" s="232">
        <v>4471.6166666666668</v>
      </c>
      <c r="I145" s="232">
        <v>4507.0833333333321</v>
      </c>
      <c r="J145" s="232">
        <v>4551.0166666666664</v>
      </c>
      <c r="K145" s="231">
        <v>4463.1499999999996</v>
      </c>
      <c r="L145" s="231">
        <v>4383.75</v>
      </c>
      <c r="M145" s="231">
        <v>6.1859799999999998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497.95</v>
      </c>
      <c r="D146" s="232">
        <v>500.68333333333339</v>
      </c>
      <c r="E146" s="232">
        <v>492.36666666666679</v>
      </c>
      <c r="F146" s="232">
        <v>486.78333333333342</v>
      </c>
      <c r="G146" s="232">
        <v>478.46666666666681</v>
      </c>
      <c r="H146" s="232">
        <v>506.26666666666677</v>
      </c>
      <c r="I146" s="232">
        <v>514.58333333333337</v>
      </c>
      <c r="J146" s="232">
        <v>520.16666666666674</v>
      </c>
      <c r="K146" s="231">
        <v>509</v>
      </c>
      <c r="L146" s="231">
        <v>495.1</v>
      </c>
      <c r="M146" s="231">
        <v>1.67998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162.80000000000001</v>
      </c>
      <c r="D147" s="232">
        <v>163.91666666666666</v>
      </c>
      <c r="E147" s="232">
        <v>161.38333333333333</v>
      </c>
      <c r="F147" s="232">
        <v>159.96666666666667</v>
      </c>
      <c r="G147" s="232">
        <v>157.43333333333334</v>
      </c>
      <c r="H147" s="232">
        <v>165.33333333333331</v>
      </c>
      <c r="I147" s="232">
        <v>167.86666666666667</v>
      </c>
      <c r="J147" s="232">
        <v>169.2833333333333</v>
      </c>
      <c r="K147" s="231">
        <v>166.45</v>
      </c>
      <c r="L147" s="231">
        <v>162.5</v>
      </c>
      <c r="M147" s="231">
        <v>1.58049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156.05000000000001</v>
      </c>
      <c r="D148" s="232">
        <v>156.48333333333335</v>
      </c>
      <c r="E148" s="232">
        <v>154.56666666666669</v>
      </c>
      <c r="F148" s="232">
        <v>153.08333333333334</v>
      </c>
      <c r="G148" s="232">
        <v>151.16666666666669</v>
      </c>
      <c r="H148" s="232">
        <v>157.9666666666667</v>
      </c>
      <c r="I148" s="232">
        <v>159.88333333333333</v>
      </c>
      <c r="J148" s="232">
        <v>161.3666666666667</v>
      </c>
      <c r="K148" s="231">
        <v>158.4</v>
      </c>
      <c r="L148" s="231">
        <v>155</v>
      </c>
      <c r="M148" s="231">
        <v>1.47316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46.5</v>
      </c>
      <c r="D149" s="232">
        <v>46.6</v>
      </c>
      <c r="E149" s="232">
        <v>46</v>
      </c>
      <c r="F149" s="232">
        <v>45.5</v>
      </c>
      <c r="G149" s="232">
        <v>44.9</v>
      </c>
      <c r="H149" s="232">
        <v>47.1</v>
      </c>
      <c r="I149" s="232">
        <v>47.70000000000001</v>
      </c>
      <c r="J149" s="232">
        <v>48.2</v>
      </c>
      <c r="K149" s="231">
        <v>47.2</v>
      </c>
      <c r="L149" s="231">
        <v>46.1</v>
      </c>
      <c r="M149" s="231">
        <v>131.68621999999999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55.6</v>
      </c>
      <c r="D150" s="232">
        <v>55.6</v>
      </c>
      <c r="E150" s="232">
        <v>55.150000000000006</v>
      </c>
      <c r="F150" s="232">
        <v>54.7</v>
      </c>
      <c r="G150" s="232">
        <v>54.250000000000007</v>
      </c>
      <c r="H150" s="232">
        <v>56.050000000000004</v>
      </c>
      <c r="I150" s="232">
        <v>56.500000000000007</v>
      </c>
      <c r="J150" s="232">
        <v>56.95</v>
      </c>
      <c r="K150" s="231">
        <v>56.05</v>
      </c>
      <c r="L150" s="231">
        <v>55.15</v>
      </c>
      <c r="M150" s="231">
        <v>5.9326499999999998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2974.6</v>
      </c>
      <c r="D151" s="232">
        <v>2991.6166666666668</v>
      </c>
      <c r="E151" s="232">
        <v>2925.2333333333336</v>
      </c>
      <c r="F151" s="232">
        <v>2875.8666666666668</v>
      </c>
      <c r="G151" s="232">
        <v>2809.4833333333336</v>
      </c>
      <c r="H151" s="232">
        <v>3040.9833333333336</v>
      </c>
      <c r="I151" s="232">
        <v>3107.3666666666668</v>
      </c>
      <c r="J151" s="232">
        <v>3156.7333333333336</v>
      </c>
      <c r="K151" s="231">
        <v>3058</v>
      </c>
      <c r="L151" s="231">
        <v>2942.25</v>
      </c>
      <c r="M151" s="231">
        <v>6.9262600000000001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488.25</v>
      </c>
      <c r="D152" s="232">
        <v>484.61666666666662</v>
      </c>
      <c r="E152" s="232">
        <v>474.68333333333322</v>
      </c>
      <c r="F152" s="232">
        <v>461.11666666666662</v>
      </c>
      <c r="G152" s="232">
        <v>451.18333333333322</v>
      </c>
      <c r="H152" s="232">
        <v>498.18333333333322</v>
      </c>
      <c r="I152" s="232">
        <v>508.11666666666662</v>
      </c>
      <c r="J152" s="232">
        <v>521.68333333333317</v>
      </c>
      <c r="K152" s="231">
        <v>494.55</v>
      </c>
      <c r="L152" s="231">
        <v>471.05</v>
      </c>
      <c r="M152" s="231">
        <v>1.9463900000000001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351.65</v>
      </c>
      <c r="D153" s="232">
        <v>354.34999999999997</v>
      </c>
      <c r="E153" s="232">
        <v>347.74999999999994</v>
      </c>
      <c r="F153" s="232">
        <v>343.84999999999997</v>
      </c>
      <c r="G153" s="232">
        <v>337.24999999999994</v>
      </c>
      <c r="H153" s="232">
        <v>358.24999999999994</v>
      </c>
      <c r="I153" s="232">
        <v>364.84999999999997</v>
      </c>
      <c r="J153" s="232">
        <v>368.74999999999994</v>
      </c>
      <c r="K153" s="231">
        <v>360.95</v>
      </c>
      <c r="L153" s="231">
        <v>350.45</v>
      </c>
      <c r="M153" s="231">
        <v>4.5970000000000004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1254.4000000000001</v>
      </c>
      <c r="D154" s="232">
        <v>1249.1666666666667</v>
      </c>
      <c r="E154" s="232">
        <v>1236.3333333333335</v>
      </c>
      <c r="F154" s="232">
        <v>1218.2666666666667</v>
      </c>
      <c r="G154" s="232">
        <v>1205.4333333333334</v>
      </c>
      <c r="H154" s="232">
        <v>1267.2333333333336</v>
      </c>
      <c r="I154" s="232">
        <v>1280.0666666666671</v>
      </c>
      <c r="J154" s="232">
        <v>1298.1333333333337</v>
      </c>
      <c r="K154" s="231">
        <v>1262</v>
      </c>
      <c r="L154" s="231">
        <v>1231.0999999999999</v>
      </c>
      <c r="M154" s="231">
        <v>0.15809000000000001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75.8</v>
      </c>
      <c r="D155" s="232">
        <v>76.2</v>
      </c>
      <c r="E155" s="232">
        <v>75.2</v>
      </c>
      <c r="F155" s="232">
        <v>74.599999999999994</v>
      </c>
      <c r="G155" s="232">
        <v>73.599999999999994</v>
      </c>
      <c r="H155" s="232">
        <v>76.800000000000011</v>
      </c>
      <c r="I155" s="232">
        <v>77.800000000000011</v>
      </c>
      <c r="J155" s="232">
        <v>78.40000000000002</v>
      </c>
      <c r="K155" s="231">
        <v>77.2</v>
      </c>
      <c r="L155" s="231">
        <v>75.599999999999994</v>
      </c>
      <c r="M155" s="231">
        <v>11.238490000000001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68.150000000000006</v>
      </c>
      <c r="D156" s="232">
        <v>67.316666666666677</v>
      </c>
      <c r="E156" s="232">
        <v>64.933333333333351</v>
      </c>
      <c r="F156" s="232">
        <v>61.716666666666669</v>
      </c>
      <c r="G156" s="232">
        <v>59.333333333333343</v>
      </c>
      <c r="H156" s="232">
        <v>70.53333333333336</v>
      </c>
      <c r="I156" s="232">
        <v>72.916666666666686</v>
      </c>
      <c r="J156" s="232">
        <v>76.133333333333368</v>
      </c>
      <c r="K156" s="231">
        <v>69.7</v>
      </c>
      <c r="L156" s="231">
        <v>64.099999999999994</v>
      </c>
      <c r="M156" s="231">
        <v>340.48919999999998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1910.6</v>
      </c>
      <c r="D157" s="232">
        <v>1911.1499999999999</v>
      </c>
      <c r="E157" s="232">
        <v>1894.0499999999997</v>
      </c>
      <c r="F157" s="232">
        <v>1877.4999999999998</v>
      </c>
      <c r="G157" s="232">
        <v>1860.3999999999996</v>
      </c>
      <c r="H157" s="232">
        <v>1927.6999999999998</v>
      </c>
      <c r="I157" s="232">
        <v>1944.7999999999997</v>
      </c>
      <c r="J157" s="232">
        <v>1961.35</v>
      </c>
      <c r="K157" s="231">
        <v>1928.25</v>
      </c>
      <c r="L157" s="231">
        <v>1894.6</v>
      </c>
      <c r="M157" s="231">
        <v>1.6156999999999999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178.7</v>
      </c>
      <c r="D158" s="232">
        <v>178.46666666666667</v>
      </c>
      <c r="E158" s="232">
        <v>177.43333333333334</v>
      </c>
      <c r="F158" s="232">
        <v>176.16666666666666</v>
      </c>
      <c r="G158" s="232">
        <v>175.13333333333333</v>
      </c>
      <c r="H158" s="232">
        <v>179.73333333333335</v>
      </c>
      <c r="I158" s="232">
        <v>180.76666666666671</v>
      </c>
      <c r="J158" s="232">
        <v>182.03333333333336</v>
      </c>
      <c r="K158" s="231">
        <v>179.5</v>
      </c>
      <c r="L158" s="231">
        <v>177.2</v>
      </c>
      <c r="M158" s="231">
        <v>14.25543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249.65</v>
      </c>
      <c r="D159" s="232">
        <v>250.75</v>
      </c>
      <c r="E159" s="232">
        <v>248.35</v>
      </c>
      <c r="F159" s="232">
        <v>247.04999999999998</v>
      </c>
      <c r="G159" s="232">
        <v>244.64999999999998</v>
      </c>
      <c r="H159" s="232">
        <v>252.05</v>
      </c>
      <c r="I159" s="232">
        <v>254.45</v>
      </c>
      <c r="J159" s="232">
        <v>255.75000000000003</v>
      </c>
      <c r="K159" s="231">
        <v>253.15</v>
      </c>
      <c r="L159" s="231">
        <v>249.45</v>
      </c>
      <c r="M159" s="231">
        <v>0.24929999999999999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140.75</v>
      </c>
      <c r="D160" s="232">
        <v>140.76666666666668</v>
      </c>
      <c r="E160" s="232">
        <v>136.78333333333336</v>
      </c>
      <c r="F160" s="232">
        <v>132.81666666666669</v>
      </c>
      <c r="G160" s="232">
        <v>128.83333333333337</v>
      </c>
      <c r="H160" s="232">
        <v>144.73333333333335</v>
      </c>
      <c r="I160" s="232">
        <v>148.71666666666664</v>
      </c>
      <c r="J160" s="232">
        <v>152.68333333333334</v>
      </c>
      <c r="K160" s="231">
        <v>144.75</v>
      </c>
      <c r="L160" s="231">
        <v>136.80000000000001</v>
      </c>
      <c r="M160" s="231">
        <v>546.97289999999998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128.4</v>
      </c>
      <c r="D161" s="232">
        <v>128.41666666666669</v>
      </c>
      <c r="E161" s="232">
        <v>127.78333333333336</v>
      </c>
      <c r="F161" s="232">
        <v>127.16666666666667</v>
      </c>
      <c r="G161" s="232">
        <v>126.53333333333335</v>
      </c>
      <c r="H161" s="232">
        <v>129.03333333333336</v>
      </c>
      <c r="I161" s="232">
        <v>129.66666666666669</v>
      </c>
      <c r="J161" s="232">
        <v>130.28333333333339</v>
      </c>
      <c r="K161" s="231">
        <v>129.05000000000001</v>
      </c>
      <c r="L161" s="231">
        <v>127.8</v>
      </c>
      <c r="M161" s="231">
        <v>88.821569999999994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214.15</v>
      </c>
      <c r="D162" s="232">
        <v>215.56666666666669</v>
      </c>
      <c r="E162" s="232">
        <v>210.68333333333339</v>
      </c>
      <c r="F162" s="232">
        <v>207.2166666666667</v>
      </c>
      <c r="G162" s="232">
        <v>202.3333333333334</v>
      </c>
      <c r="H162" s="232">
        <v>219.03333333333339</v>
      </c>
      <c r="I162" s="232">
        <v>223.91666666666666</v>
      </c>
      <c r="J162" s="232">
        <v>227.38333333333338</v>
      </c>
      <c r="K162" s="231">
        <v>220.45</v>
      </c>
      <c r="L162" s="231">
        <v>212.1</v>
      </c>
      <c r="M162" s="231">
        <v>2.4466000000000001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4137.6000000000004</v>
      </c>
      <c r="D163" s="232">
        <v>4155.583333333333</v>
      </c>
      <c r="E163" s="232">
        <v>4068.0666666666657</v>
      </c>
      <c r="F163" s="232">
        <v>3998.5333333333328</v>
      </c>
      <c r="G163" s="232">
        <v>3911.0166666666655</v>
      </c>
      <c r="H163" s="232">
        <v>4225.1166666666659</v>
      </c>
      <c r="I163" s="232">
        <v>4312.6333333333341</v>
      </c>
      <c r="J163" s="232">
        <v>4382.1666666666661</v>
      </c>
      <c r="K163" s="231">
        <v>4243.1000000000004</v>
      </c>
      <c r="L163" s="231">
        <v>4086.05</v>
      </c>
      <c r="M163" s="231">
        <v>0.50056999999999996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807.8</v>
      </c>
      <c r="D164" s="232">
        <v>801.4</v>
      </c>
      <c r="E164" s="232">
        <v>781.4</v>
      </c>
      <c r="F164" s="232">
        <v>755</v>
      </c>
      <c r="G164" s="232">
        <v>735</v>
      </c>
      <c r="H164" s="232">
        <v>827.8</v>
      </c>
      <c r="I164" s="232">
        <v>847.8</v>
      </c>
      <c r="J164" s="232">
        <v>874.19999999999993</v>
      </c>
      <c r="K164" s="231">
        <v>821.4</v>
      </c>
      <c r="L164" s="231">
        <v>775</v>
      </c>
      <c r="M164" s="231">
        <v>7.6164300000000003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162.5</v>
      </c>
      <c r="D165" s="232">
        <v>162.16666666666666</v>
      </c>
      <c r="E165" s="232">
        <v>160.58333333333331</v>
      </c>
      <c r="F165" s="232">
        <v>158.66666666666666</v>
      </c>
      <c r="G165" s="232">
        <v>157.08333333333331</v>
      </c>
      <c r="H165" s="232">
        <v>164.08333333333331</v>
      </c>
      <c r="I165" s="232">
        <v>165.66666666666663</v>
      </c>
      <c r="J165" s="232">
        <v>167.58333333333331</v>
      </c>
      <c r="K165" s="231">
        <v>163.75</v>
      </c>
      <c r="L165" s="231">
        <v>160.25</v>
      </c>
      <c r="M165" s="231">
        <v>2.60772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112.1</v>
      </c>
      <c r="D166" s="232">
        <v>112.68333333333332</v>
      </c>
      <c r="E166" s="232">
        <v>111.06666666666665</v>
      </c>
      <c r="F166" s="232">
        <v>110.03333333333333</v>
      </c>
      <c r="G166" s="232">
        <v>108.41666666666666</v>
      </c>
      <c r="H166" s="232">
        <v>113.71666666666664</v>
      </c>
      <c r="I166" s="232">
        <v>115.33333333333331</v>
      </c>
      <c r="J166" s="232">
        <v>116.36666666666663</v>
      </c>
      <c r="K166" s="231">
        <v>114.3</v>
      </c>
      <c r="L166" s="231">
        <v>111.65</v>
      </c>
      <c r="M166" s="231">
        <v>25.473130000000001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262.95</v>
      </c>
      <c r="D167" s="232">
        <v>263.61666666666662</v>
      </c>
      <c r="E167" s="232">
        <v>260.63333333333321</v>
      </c>
      <c r="F167" s="232">
        <v>258.31666666666661</v>
      </c>
      <c r="G167" s="232">
        <v>255.3333333333332</v>
      </c>
      <c r="H167" s="232">
        <v>265.93333333333322</v>
      </c>
      <c r="I167" s="232">
        <v>268.91666666666669</v>
      </c>
      <c r="J167" s="232">
        <v>271.23333333333323</v>
      </c>
      <c r="K167" s="231">
        <v>266.60000000000002</v>
      </c>
      <c r="L167" s="231">
        <v>261.3</v>
      </c>
      <c r="M167" s="231">
        <v>3.79813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1019.35</v>
      </c>
      <c r="D168" s="232">
        <v>1026.1499999999999</v>
      </c>
      <c r="E168" s="232">
        <v>1004.2999999999997</v>
      </c>
      <c r="F168" s="232">
        <v>989.24999999999989</v>
      </c>
      <c r="G168" s="232">
        <v>967.39999999999975</v>
      </c>
      <c r="H168" s="232">
        <v>1041.1999999999998</v>
      </c>
      <c r="I168" s="232">
        <v>1063.0499999999997</v>
      </c>
      <c r="J168" s="232">
        <v>1078.0999999999997</v>
      </c>
      <c r="K168" s="231">
        <v>1048</v>
      </c>
      <c r="L168" s="231">
        <v>1011.1</v>
      </c>
      <c r="M168" s="231">
        <v>0.45086999999999999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110.15</v>
      </c>
      <c r="D169" s="232">
        <v>110.41666666666667</v>
      </c>
      <c r="E169" s="232">
        <v>109.13333333333334</v>
      </c>
      <c r="F169" s="232">
        <v>108.11666666666667</v>
      </c>
      <c r="G169" s="232">
        <v>106.83333333333334</v>
      </c>
      <c r="H169" s="232">
        <v>111.43333333333334</v>
      </c>
      <c r="I169" s="232">
        <v>112.71666666666667</v>
      </c>
      <c r="J169" s="232">
        <v>113.73333333333333</v>
      </c>
      <c r="K169" s="231">
        <v>111.7</v>
      </c>
      <c r="L169" s="231">
        <v>109.4</v>
      </c>
      <c r="M169" s="231">
        <v>212.51193000000001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1524.85</v>
      </c>
      <c r="D170" s="232">
        <v>1518.5</v>
      </c>
      <c r="E170" s="232">
        <v>1508.25</v>
      </c>
      <c r="F170" s="232">
        <v>1491.65</v>
      </c>
      <c r="G170" s="232">
        <v>1481.4</v>
      </c>
      <c r="H170" s="232">
        <v>1535.1</v>
      </c>
      <c r="I170" s="232">
        <v>1545.35</v>
      </c>
      <c r="J170" s="232">
        <v>1561.9499999999998</v>
      </c>
      <c r="K170" s="231">
        <v>1528.75</v>
      </c>
      <c r="L170" s="231">
        <v>1501.9</v>
      </c>
      <c r="M170" s="231">
        <v>0.39760000000000001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42.7</v>
      </c>
      <c r="D171" s="232">
        <v>42.466666666666669</v>
      </c>
      <c r="E171" s="232">
        <v>42.083333333333336</v>
      </c>
      <c r="F171" s="232">
        <v>41.466666666666669</v>
      </c>
      <c r="G171" s="232">
        <v>41.083333333333336</v>
      </c>
      <c r="H171" s="232">
        <v>43.083333333333336</v>
      </c>
      <c r="I171" s="232">
        <v>43.466666666666661</v>
      </c>
      <c r="J171" s="232">
        <v>44.083333333333336</v>
      </c>
      <c r="K171" s="231">
        <v>42.85</v>
      </c>
      <c r="L171" s="231">
        <v>41.85</v>
      </c>
      <c r="M171" s="231">
        <v>214.68790999999999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2327.35</v>
      </c>
      <c r="D172" s="232">
        <v>2329.1</v>
      </c>
      <c r="E172" s="232">
        <v>2308.25</v>
      </c>
      <c r="F172" s="232">
        <v>2289.15</v>
      </c>
      <c r="G172" s="232">
        <v>2268.3000000000002</v>
      </c>
      <c r="H172" s="232">
        <v>2348.1999999999998</v>
      </c>
      <c r="I172" s="232">
        <v>2369.0499999999993</v>
      </c>
      <c r="J172" s="232">
        <v>2388.1499999999996</v>
      </c>
      <c r="K172" s="231">
        <v>2349.9499999999998</v>
      </c>
      <c r="L172" s="231">
        <v>2310</v>
      </c>
      <c r="M172" s="231">
        <v>6.4630000000000007E-2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2829.45</v>
      </c>
      <c r="D173" s="232">
        <v>2830.7000000000003</v>
      </c>
      <c r="E173" s="232">
        <v>2799.7500000000005</v>
      </c>
      <c r="F173" s="232">
        <v>2770.05</v>
      </c>
      <c r="G173" s="232">
        <v>2739.1000000000004</v>
      </c>
      <c r="H173" s="232">
        <v>2860.4000000000005</v>
      </c>
      <c r="I173" s="232">
        <v>2891.3500000000004</v>
      </c>
      <c r="J173" s="232">
        <v>2921.0500000000006</v>
      </c>
      <c r="K173" s="231">
        <v>2861.65</v>
      </c>
      <c r="L173" s="231">
        <v>2801</v>
      </c>
      <c r="M173" s="231">
        <v>0.1608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135</v>
      </c>
      <c r="D174" s="232">
        <v>134.30000000000001</v>
      </c>
      <c r="E174" s="232">
        <v>132.75000000000003</v>
      </c>
      <c r="F174" s="232">
        <v>130.50000000000003</v>
      </c>
      <c r="G174" s="232">
        <v>128.95000000000005</v>
      </c>
      <c r="H174" s="232">
        <v>136.55000000000001</v>
      </c>
      <c r="I174" s="232">
        <v>138.09999999999997</v>
      </c>
      <c r="J174" s="232">
        <v>140.35</v>
      </c>
      <c r="K174" s="231">
        <v>135.85</v>
      </c>
      <c r="L174" s="231">
        <v>132.05000000000001</v>
      </c>
      <c r="M174" s="231">
        <v>6.6959099999999996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1186.55</v>
      </c>
      <c r="D175" s="232">
        <v>1195.7</v>
      </c>
      <c r="E175" s="232">
        <v>1163.45</v>
      </c>
      <c r="F175" s="232">
        <v>1140.3499999999999</v>
      </c>
      <c r="G175" s="232">
        <v>1108.0999999999999</v>
      </c>
      <c r="H175" s="232">
        <v>1218.8000000000002</v>
      </c>
      <c r="I175" s="232">
        <v>1251.0500000000002</v>
      </c>
      <c r="J175" s="232">
        <v>1274.1500000000003</v>
      </c>
      <c r="K175" s="231">
        <v>1227.95</v>
      </c>
      <c r="L175" s="231">
        <v>1172.5999999999999</v>
      </c>
      <c r="M175" s="231">
        <v>3.2766899999999999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1287.4000000000001</v>
      </c>
      <c r="D176" s="232">
        <v>1273.3999999999999</v>
      </c>
      <c r="E176" s="232">
        <v>1247.9999999999998</v>
      </c>
      <c r="F176" s="232">
        <v>1208.5999999999999</v>
      </c>
      <c r="G176" s="232">
        <v>1183.1999999999998</v>
      </c>
      <c r="H176" s="232">
        <v>1312.7999999999997</v>
      </c>
      <c r="I176" s="232">
        <v>1338.1999999999998</v>
      </c>
      <c r="J176" s="232">
        <v>1377.5999999999997</v>
      </c>
      <c r="K176" s="231">
        <v>1298.8</v>
      </c>
      <c r="L176" s="231">
        <v>1234</v>
      </c>
      <c r="M176" s="231">
        <v>0.4945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440.85</v>
      </c>
      <c r="D177" s="232">
        <v>438.60000000000008</v>
      </c>
      <c r="E177" s="232">
        <v>435.40000000000015</v>
      </c>
      <c r="F177" s="232">
        <v>429.95000000000005</v>
      </c>
      <c r="G177" s="232">
        <v>426.75000000000011</v>
      </c>
      <c r="H177" s="232">
        <v>444.05000000000018</v>
      </c>
      <c r="I177" s="232">
        <v>447.25000000000011</v>
      </c>
      <c r="J177" s="232">
        <v>452.70000000000022</v>
      </c>
      <c r="K177" s="231">
        <v>441.8</v>
      </c>
      <c r="L177" s="231">
        <v>433.15</v>
      </c>
      <c r="M177" s="231">
        <v>11.22719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949.45</v>
      </c>
      <c r="D178" s="232">
        <v>950.9666666666667</v>
      </c>
      <c r="E178" s="232">
        <v>933.83333333333337</v>
      </c>
      <c r="F178" s="232">
        <v>918.2166666666667</v>
      </c>
      <c r="G178" s="232">
        <v>901.08333333333337</v>
      </c>
      <c r="H178" s="232">
        <v>966.58333333333337</v>
      </c>
      <c r="I178" s="232">
        <v>983.71666666666658</v>
      </c>
      <c r="J178" s="232">
        <v>999.33333333333337</v>
      </c>
      <c r="K178" s="231">
        <v>968.1</v>
      </c>
      <c r="L178" s="231">
        <v>935.35</v>
      </c>
      <c r="M178" s="231">
        <v>0.45115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1919.1</v>
      </c>
      <c r="D179" s="232">
        <v>1915.3333333333333</v>
      </c>
      <c r="E179" s="232">
        <v>1895.7666666666664</v>
      </c>
      <c r="F179" s="232">
        <v>1872.4333333333332</v>
      </c>
      <c r="G179" s="232">
        <v>1852.8666666666663</v>
      </c>
      <c r="H179" s="232">
        <v>1938.6666666666665</v>
      </c>
      <c r="I179" s="232">
        <v>1958.2333333333336</v>
      </c>
      <c r="J179" s="232">
        <v>1981.5666666666666</v>
      </c>
      <c r="K179" s="231">
        <v>1934.9</v>
      </c>
      <c r="L179" s="231">
        <v>1892</v>
      </c>
      <c r="M179" s="231">
        <v>0.79615000000000002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416.15</v>
      </c>
      <c r="D180" s="232">
        <v>414.7833333333333</v>
      </c>
      <c r="E180" s="232">
        <v>410.36666666666662</v>
      </c>
      <c r="F180" s="232">
        <v>404.58333333333331</v>
      </c>
      <c r="G180" s="232">
        <v>400.16666666666663</v>
      </c>
      <c r="H180" s="232">
        <v>420.56666666666661</v>
      </c>
      <c r="I180" s="232">
        <v>424.98333333333335</v>
      </c>
      <c r="J180" s="232">
        <v>430.76666666666659</v>
      </c>
      <c r="K180" s="231">
        <v>419.2</v>
      </c>
      <c r="L180" s="231">
        <v>409</v>
      </c>
      <c r="M180" s="231">
        <v>0.96401999999999999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947.45</v>
      </c>
      <c r="D181" s="232">
        <v>942.98333333333323</v>
      </c>
      <c r="E181" s="232">
        <v>929.06666666666649</v>
      </c>
      <c r="F181" s="232">
        <v>910.68333333333328</v>
      </c>
      <c r="G181" s="232">
        <v>896.76666666666654</v>
      </c>
      <c r="H181" s="232">
        <v>961.36666666666645</v>
      </c>
      <c r="I181" s="232">
        <v>975.28333333333319</v>
      </c>
      <c r="J181" s="232">
        <v>993.6666666666664</v>
      </c>
      <c r="K181" s="231">
        <v>956.9</v>
      </c>
      <c r="L181" s="231">
        <v>924.6</v>
      </c>
      <c r="M181" s="231">
        <v>24.334510000000002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401.3</v>
      </c>
      <c r="D182" s="232">
        <v>403.84999999999997</v>
      </c>
      <c r="E182" s="232">
        <v>395.44999999999993</v>
      </c>
      <c r="F182" s="232">
        <v>389.59999999999997</v>
      </c>
      <c r="G182" s="232">
        <v>381.19999999999993</v>
      </c>
      <c r="H182" s="232">
        <v>409.69999999999993</v>
      </c>
      <c r="I182" s="232">
        <v>418.09999999999991</v>
      </c>
      <c r="J182" s="232">
        <v>423.94999999999993</v>
      </c>
      <c r="K182" s="231">
        <v>412.25</v>
      </c>
      <c r="L182" s="231">
        <v>398</v>
      </c>
      <c r="M182" s="231">
        <v>2.3393099999999998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1123.3499999999999</v>
      </c>
      <c r="D183" s="232">
        <v>1118.6333333333332</v>
      </c>
      <c r="E183" s="232">
        <v>1107.2666666666664</v>
      </c>
      <c r="F183" s="232">
        <v>1091.1833333333332</v>
      </c>
      <c r="G183" s="232">
        <v>1079.8166666666664</v>
      </c>
      <c r="H183" s="232">
        <v>1134.7166666666665</v>
      </c>
      <c r="I183" s="232">
        <v>1146.0833333333333</v>
      </c>
      <c r="J183" s="232">
        <v>1162.1666666666665</v>
      </c>
      <c r="K183" s="231">
        <v>1130</v>
      </c>
      <c r="L183" s="231">
        <v>1102.55</v>
      </c>
      <c r="M183" s="231">
        <v>6.3252600000000001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286.05</v>
      </c>
      <c r="D184" s="232">
        <v>285.56666666666666</v>
      </c>
      <c r="E184" s="232">
        <v>282.73333333333335</v>
      </c>
      <c r="F184" s="232">
        <v>279.41666666666669</v>
      </c>
      <c r="G184" s="232">
        <v>276.58333333333337</v>
      </c>
      <c r="H184" s="232">
        <v>288.88333333333333</v>
      </c>
      <c r="I184" s="232">
        <v>291.7166666666667</v>
      </c>
      <c r="J184" s="232">
        <v>295.0333333333333</v>
      </c>
      <c r="K184" s="231">
        <v>288.39999999999998</v>
      </c>
      <c r="L184" s="231">
        <v>282.25</v>
      </c>
      <c r="M184" s="231">
        <v>4.8188899999999997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279.85000000000002</v>
      </c>
      <c r="D185" s="232">
        <v>280.5</v>
      </c>
      <c r="E185" s="232">
        <v>277.39999999999998</v>
      </c>
      <c r="F185" s="232">
        <v>274.95</v>
      </c>
      <c r="G185" s="232">
        <v>271.84999999999997</v>
      </c>
      <c r="H185" s="232">
        <v>282.95</v>
      </c>
      <c r="I185" s="232">
        <v>286.05</v>
      </c>
      <c r="J185" s="232">
        <v>288.5</v>
      </c>
      <c r="K185" s="231">
        <v>283.60000000000002</v>
      </c>
      <c r="L185" s="231">
        <v>278.05</v>
      </c>
      <c r="M185" s="231">
        <v>2.9915600000000002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1585.25</v>
      </c>
      <c r="D186" s="232">
        <v>1577.8666666666668</v>
      </c>
      <c r="E186" s="232">
        <v>1563.3833333333337</v>
      </c>
      <c r="F186" s="232">
        <v>1541.5166666666669</v>
      </c>
      <c r="G186" s="232">
        <v>1527.0333333333338</v>
      </c>
      <c r="H186" s="232">
        <v>1599.7333333333336</v>
      </c>
      <c r="I186" s="232">
        <v>1614.2166666666667</v>
      </c>
      <c r="J186" s="232">
        <v>1636.0833333333335</v>
      </c>
      <c r="K186" s="231">
        <v>1592.35</v>
      </c>
      <c r="L186" s="231">
        <v>1556</v>
      </c>
      <c r="M186" s="231">
        <v>6.9586100000000002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594.9</v>
      </c>
      <c r="D187" s="232">
        <v>595.15</v>
      </c>
      <c r="E187" s="232">
        <v>588.34999999999991</v>
      </c>
      <c r="F187" s="232">
        <v>581.79999999999995</v>
      </c>
      <c r="G187" s="232">
        <v>574.99999999999989</v>
      </c>
      <c r="H187" s="232">
        <v>601.69999999999993</v>
      </c>
      <c r="I187" s="232">
        <v>608.49999999999989</v>
      </c>
      <c r="J187" s="232">
        <v>615.04999999999995</v>
      </c>
      <c r="K187" s="231">
        <v>601.95000000000005</v>
      </c>
      <c r="L187" s="231">
        <v>588.6</v>
      </c>
      <c r="M187" s="231">
        <v>2.2090200000000002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274.05</v>
      </c>
      <c r="D188" s="232">
        <v>274.9666666666667</v>
      </c>
      <c r="E188" s="232">
        <v>270.08333333333337</v>
      </c>
      <c r="F188" s="232">
        <v>266.11666666666667</v>
      </c>
      <c r="G188" s="232">
        <v>261.23333333333335</v>
      </c>
      <c r="H188" s="232">
        <v>278.93333333333339</v>
      </c>
      <c r="I188" s="232">
        <v>283.81666666666672</v>
      </c>
      <c r="J188" s="232">
        <v>287.78333333333342</v>
      </c>
      <c r="K188" s="231">
        <v>279.85000000000002</v>
      </c>
      <c r="L188" s="231">
        <v>271</v>
      </c>
      <c r="M188" s="231">
        <v>1.9690799999999999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1770.2</v>
      </c>
      <c r="D189" s="232">
        <v>1775.3999999999999</v>
      </c>
      <c r="E189" s="232">
        <v>1755.7999999999997</v>
      </c>
      <c r="F189" s="232">
        <v>1741.3999999999999</v>
      </c>
      <c r="G189" s="232">
        <v>1721.7999999999997</v>
      </c>
      <c r="H189" s="232">
        <v>1789.7999999999997</v>
      </c>
      <c r="I189" s="232">
        <v>1809.3999999999996</v>
      </c>
      <c r="J189" s="232">
        <v>1823.7999999999997</v>
      </c>
      <c r="K189" s="231">
        <v>1795</v>
      </c>
      <c r="L189" s="231">
        <v>1761</v>
      </c>
      <c r="M189" s="231">
        <v>3.1336900000000001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605.20000000000005</v>
      </c>
      <c r="D190" s="232">
        <v>609.06666666666672</v>
      </c>
      <c r="E190" s="232">
        <v>600.13333333333344</v>
      </c>
      <c r="F190" s="232">
        <v>595.06666666666672</v>
      </c>
      <c r="G190" s="232">
        <v>586.13333333333344</v>
      </c>
      <c r="H190" s="232">
        <v>614.13333333333344</v>
      </c>
      <c r="I190" s="232">
        <v>623.06666666666661</v>
      </c>
      <c r="J190" s="232">
        <v>628.13333333333344</v>
      </c>
      <c r="K190" s="231">
        <v>618</v>
      </c>
      <c r="L190" s="231">
        <v>604</v>
      </c>
      <c r="M190" s="231">
        <v>0.37128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248.2</v>
      </c>
      <c r="D191" s="232">
        <v>248.73333333333335</v>
      </c>
      <c r="E191" s="232">
        <v>244.4666666666667</v>
      </c>
      <c r="F191" s="232">
        <v>240.73333333333335</v>
      </c>
      <c r="G191" s="232">
        <v>236.4666666666667</v>
      </c>
      <c r="H191" s="232">
        <v>252.4666666666667</v>
      </c>
      <c r="I191" s="232">
        <v>256.73333333333335</v>
      </c>
      <c r="J191" s="232">
        <v>260.4666666666667</v>
      </c>
      <c r="K191" s="231">
        <v>253</v>
      </c>
      <c r="L191" s="231">
        <v>245</v>
      </c>
      <c r="M191" s="231">
        <v>2.20919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3035.9</v>
      </c>
      <c r="D192" s="232">
        <v>3054.0833333333335</v>
      </c>
      <c r="E192" s="232">
        <v>2991.8166666666671</v>
      </c>
      <c r="F192" s="232">
        <v>2947.7333333333336</v>
      </c>
      <c r="G192" s="232">
        <v>2885.4666666666672</v>
      </c>
      <c r="H192" s="232">
        <v>3098.166666666667</v>
      </c>
      <c r="I192" s="232">
        <v>3160.4333333333334</v>
      </c>
      <c r="J192" s="232">
        <v>3204.5166666666669</v>
      </c>
      <c r="K192" s="231">
        <v>3116.35</v>
      </c>
      <c r="L192" s="231">
        <v>3010</v>
      </c>
      <c r="M192" s="231">
        <v>2.4311699999999998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502.2</v>
      </c>
      <c r="D193" s="232">
        <v>502.66666666666669</v>
      </c>
      <c r="E193" s="232">
        <v>497.53333333333336</v>
      </c>
      <c r="F193" s="232">
        <v>492.86666666666667</v>
      </c>
      <c r="G193" s="232">
        <v>487.73333333333335</v>
      </c>
      <c r="H193" s="232">
        <v>507.33333333333337</v>
      </c>
      <c r="I193" s="232">
        <v>512.4666666666667</v>
      </c>
      <c r="J193" s="232">
        <v>517.13333333333344</v>
      </c>
      <c r="K193" s="231">
        <v>507.8</v>
      </c>
      <c r="L193" s="231">
        <v>498</v>
      </c>
      <c r="M193" s="231">
        <v>6.1954399999999996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527.1</v>
      </c>
      <c r="D194" s="232">
        <v>526.86666666666667</v>
      </c>
      <c r="E194" s="232">
        <v>521.23333333333335</v>
      </c>
      <c r="F194" s="232">
        <v>515.36666666666667</v>
      </c>
      <c r="G194" s="232">
        <v>509.73333333333335</v>
      </c>
      <c r="H194" s="232">
        <v>532.73333333333335</v>
      </c>
      <c r="I194" s="232">
        <v>538.36666666666679</v>
      </c>
      <c r="J194" s="232">
        <v>544.23333333333335</v>
      </c>
      <c r="K194" s="231">
        <v>532.5</v>
      </c>
      <c r="L194" s="231">
        <v>521</v>
      </c>
      <c r="M194" s="231">
        <v>5.79129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112.75</v>
      </c>
      <c r="D195" s="232">
        <v>112.14999999999999</v>
      </c>
      <c r="E195" s="232">
        <v>110.29999999999998</v>
      </c>
      <c r="F195" s="232">
        <v>107.85</v>
      </c>
      <c r="G195" s="232">
        <v>105.99999999999999</v>
      </c>
      <c r="H195" s="232">
        <v>114.59999999999998</v>
      </c>
      <c r="I195" s="232">
        <v>116.44999999999997</v>
      </c>
      <c r="J195" s="232">
        <v>118.89999999999998</v>
      </c>
      <c r="K195" s="231">
        <v>114</v>
      </c>
      <c r="L195" s="231">
        <v>109.7</v>
      </c>
      <c r="M195" s="231">
        <v>16.272220000000001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124.05</v>
      </c>
      <c r="D196" s="232">
        <v>123.98333333333333</v>
      </c>
      <c r="E196" s="232">
        <v>122.11666666666667</v>
      </c>
      <c r="F196" s="232">
        <v>120.18333333333334</v>
      </c>
      <c r="G196" s="232">
        <v>118.31666666666668</v>
      </c>
      <c r="H196" s="232">
        <v>125.91666666666667</v>
      </c>
      <c r="I196" s="232">
        <v>127.78333333333332</v>
      </c>
      <c r="J196" s="232">
        <v>129.71666666666667</v>
      </c>
      <c r="K196" s="231">
        <v>125.85</v>
      </c>
      <c r="L196" s="231">
        <v>122.05</v>
      </c>
      <c r="M196" s="231">
        <v>60.986939999999997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270</v>
      </c>
      <c r="D197" s="232">
        <v>271.78333333333336</v>
      </c>
      <c r="E197" s="232">
        <v>266.36666666666673</v>
      </c>
      <c r="F197" s="232">
        <v>262.73333333333335</v>
      </c>
      <c r="G197" s="232">
        <v>257.31666666666672</v>
      </c>
      <c r="H197" s="232">
        <v>275.41666666666674</v>
      </c>
      <c r="I197" s="232">
        <v>280.83333333333337</v>
      </c>
      <c r="J197" s="232">
        <v>284.46666666666675</v>
      </c>
      <c r="K197" s="231">
        <v>277.2</v>
      </c>
      <c r="L197" s="231">
        <v>268.14999999999998</v>
      </c>
      <c r="M197" s="231">
        <v>4.5498900000000004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965.95</v>
      </c>
      <c r="D198" s="232">
        <v>968.13333333333333</v>
      </c>
      <c r="E198" s="232">
        <v>962.81666666666661</v>
      </c>
      <c r="F198" s="232">
        <v>959.68333333333328</v>
      </c>
      <c r="G198" s="232">
        <v>954.36666666666656</v>
      </c>
      <c r="H198" s="232">
        <v>971.26666666666665</v>
      </c>
      <c r="I198" s="232">
        <v>976.58333333333348</v>
      </c>
      <c r="J198" s="232">
        <v>979.7166666666667</v>
      </c>
      <c r="K198" s="231">
        <v>973.45</v>
      </c>
      <c r="L198" s="231">
        <v>965</v>
      </c>
      <c r="M198" s="231">
        <v>0.55869999999999997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1108.45</v>
      </c>
      <c r="D199" s="232">
        <v>1103.2</v>
      </c>
      <c r="E199" s="232">
        <v>1089.3000000000002</v>
      </c>
      <c r="F199" s="232">
        <v>1070.1500000000001</v>
      </c>
      <c r="G199" s="232">
        <v>1056.2500000000002</v>
      </c>
      <c r="H199" s="232">
        <v>1122.3500000000001</v>
      </c>
      <c r="I199" s="232">
        <v>1136.2500000000002</v>
      </c>
      <c r="J199" s="232">
        <v>1155.4000000000001</v>
      </c>
      <c r="K199" s="231">
        <v>1117.0999999999999</v>
      </c>
      <c r="L199" s="231">
        <v>1084.05</v>
      </c>
      <c r="M199" s="231">
        <v>53.505229999999997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1678.15</v>
      </c>
      <c r="D200" s="232">
        <v>1689.8833333333332</v>
      </c>
      <c r="E200" s="232">
        <v>1657.3666666666663</v>
      </c>
      <c r="F200" s="232">
        <v>1636.583333333333</v>
      </c>
      <c r="G200" s="232">
        <v>1604.0666666666662</v>
      </c>
      <c r="H200" s="232">
        <v>1710.6666666666665</v>
      </c>
      <c r="I200" s="232">
        <v>1743.1833333333334</v>
      </c>
      <c r="J200" s="232">
        <v>1763.9666666666667</v>
      </c>
      <c r="K200" s="231">
        <v>1722.4</v>
      </c>
      <c r="L200" s="231">
        <v>1669.1</v>
      </c>
      <c r="M200" s="231">
        <v>8.4896100000000008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1572.65</v>
      </c>
      <c r="D201" s="232">
        <v>1563.95</v>
      </c>
      <c r="E201" s="232">
        <v>1548.7</v>
      </c>
      <c r="F201" s="232">
        <v>1524.75</v>
      </c>
      <c r="G201" s="232">
        <v>1509.5</v>
      </c>
      <c r="H201" s="232">
        <v>1587.9</v>
      </c>
      <c r="I201" s="232">
        <v>1603.15</v>
      </c>
      <c r="J201" s="232">
        <v>1627.1000000000001</v>
      </c>
      <c r="K201" s="231">
        <v>1579.2</v>
      </c>
      <c r="L201" s="231">
        <v>1540</v>
      </c>
      <c r="M201" s="231">
        <v>114.75438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471.25</v>
      </c>
      <c r="D202" s="232">
        <v>470.84999999999997</v>
      </c>
      <c r="E202" s="232">
        <v>464.39999999999992</v>
      </c>
      <c r="F202" s="232">
        <v>457.54999999999995</v>
      </c>
      <c r="G202" s="232">
        <v>451.09999999999991</v>
      </c>
      <c r="H202" s="232">
        <v>477.69999999999993</v>
      </c>
      <c r="I202" s="232">
        <v>484.15</v>
      </c>
      <c r="J202" s="232">
        <v>490.99999999999994</v>
      </c>
      <c r="K202" s="231">
        <v>477.3</v>
      </c>
      <c r="L202" s="231">
        <v>464</v>
      </c>
      <c r="M202" s="231">
        <v>76.400400000000005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62.55</v>
      </c>
      <c r="D203" s="232">
        <v>62.866666666666667</v>
      </c>
      <c r="E203" s="232">
        <v>62.033333333333331</v>
      </c>
      <c r="F203" s="232">
        <v>61.516666666666666</v>
      </c>
      <c r="G203" s="232">
        <v>60.68333333333333</v>
      </c>
      <c r="H203" s="232">
        <v>63.383333333333333</v>
      </c>
      <c r="I203" s="232">
        <v>64.216666666666669</v>
      </c>
      <c r="J203" s="232">
        <v>64.733333333333334</v>
      </c>
      <c r="K203" s="231">
        <v>63.7</v>
      </c>
      <c r="L203" s="231">
        <v>62.35</v>
      </c>
      <c r="M203" s="231">
        <v>28.274609999999999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524.15</v>
      </c>
      <c r="D204" s="232">
        <v>519.2166666666667</v>
      </c>
      <c r="E204" s="232">
        <v>494.93333333333339</v>
      </c>
      <c r="F204" s="232">
        <v>465.7166666666667</v>
      </c>
      <c r="G204" s="232">
        <v>441.43333333333339</v>
      </c>
      <c r="H204" s="232">
        <v>548.43333333333339</v>
      </c>
      <c r="I204" s="232">
        <v>572.7166666666667</v>
      </c>
      <c r="J204" s="232">
        <v>601.93333333333339</v>
      </c>
      <c r="K204" s="231">
        <v>543.5</v>
      </c>
      <c r="L204" s="231">
        <v>490</v>
      </c>
      <c r="M204" s="231">
        <v>6.1705500000000004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819</v>
      </c>
      <c r="D205" s="232">
        <v>822.08333333333337</v>
      </c>
      <c r="E205" s="232">
        <v>811.9666666666667</v>
      </c>
      <c r="F205" s="232">
        <v>804.93333333333328</v>
      </c>
      <c r="G205" s="232">
        <v>794.81666666666661</v>
      </c>
      <c r="H205" s="232">
        <v>829.11666666666679</v>
      </c>
      <c r="I205" s="232">
        <v>839.23333333333335</v>
      </c>
      <c r="J205" s="232">
        <v>846.26666666666688</v>
      </c>
      <c r="K205" s="231">
        <v>832.2</v>
      </c>
      <c r="L205" s="231">
        <v>815.05</v>
      </c>
      <c r="M205" s="231">
        <v>1.5255399999999999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834.9</v>
      </c>
      <c r="D206" s="232">
        <v>836.95000000000016</v>
      </c>
      <c r="E206" s="232">
        <v>823.90000000000032</v>
      </c>
      <c r="F206" s="232">
        <v>812.9000000000002</v>
      </c>
      <c r="G206" s="232">
        <v>799.85000000000036</v>
      </c>
      <c r="H206" s="232">
        <v>847.95000000000027</v>
      </c>
      <c r="I206" s="232">
        <v>861.00000000000023</v>
      </c>
      <c r="J206" s="232">
        <v>872.00000000000023</v>
      </c>
      <c r="K206" s="231">
        <v>850</v>
      </c>
      <c r="L206" s="231">
        <v>825.95</v>
      </c>
      <c r="M206" s="231">
        <v>0.17061999999999999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1193.2</v>
      </c>
      <c r="D207" s="232">
        <v>1190.2166666666669</v>
      </c>
      <c r="E207" s="232">
        <v>1183.5333333333338</v>
      </c>
      <c r="F207" s="232">
        <v>1173.8666666666668</v>
      </c>
      <c r="G207" s="232">
        <v>1167.1833333333336</v>
      </c>
      <c r="H207" s="232">
        <v>1199.8833333333339</v>
      </c>
      <c r="I207" s="232">
        <v>1206.5666666666668</v>
      </c>
      <c r="J207" s="232">
        <v>1216.233333333334</v>
      </c>
      <c r="K207" s="231">
        <v>1196.9000000000001</v>
      </c>
      <c r="L207" s="231">
        <v>1180.55</v>
      </c>
      <c r="M207" s="231">
        <v>5.2067199999999998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2355.15</v>
      </c>
      <c r="D208" s="232">
        <v>2353.166666666667</v>
      </c>
      <c r="E208" s="232">
        <v>2330.7833333333338</v>
      </c>
      <c r="F208" s="232">
        <v>2306.416666666667</v>
      </c>
      <c r="G208" s="232">
        <v>2284.0333333333338</v>
      </c>
      <c r="H208" s="232">
        <v>2377.5333333333338</v>
      </c>
      <c r="I208" s="232">
        <v>2399.916666666667</v>
      </c>
      <c r="J208" s="232">
        <v>2424.2833333333338</v>
      </c>
      <c r="K208" s="231">
        <v>2375.5500000000002</v>
      </c>
      <c r="L208" s="231">
        <v>2328.8000000000002</v>
      </c>
      <c r="M208" s="231">
        <v>6.2841899999999997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304.45</v>
      </c>
      <c r="D209" s="232">
        <v>307.48333333333335</v>
      </c>
      <c r="E209" s="232">
        <v>297.9666666666667</v>
      </c>
      <c r="F209" s="232">
        <v>291.48333333333335</v>
      </c>
      <c r="G209" s="232">
        <v>281.9666666666667</v>
      </c>
      <c r="H209" s="232">
        <v>313.9666666666667</v>
      </c>
      <c r="I209" s="232">
        <v>323.48333333333335</v>
      </c>
      <c r="J209" s="232">
        <v>329.9666666666667</v>
      </c>
      <c r="K209" s="231">
        <v>317</v>
      </c>
      <c r="L209" s="231">
        <v>301</v>
      </c>
      <c r="M209" s="231">
        <v>9.1846499999999995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396.7</v>
      </c>
      <c r="D210" s="232">
        <v>393.76666666666665</v>
      </c>
      <c r="E210" s="232">
        <v>389.48333333333329</v>
      </c>
      <c r="F210" s="232">
        <v>382.26666666666665</v>
      </c>
      <c r="G210" s="232">
        <v>377.98333333333329</v>
      </c>
      <c r="H210" s="232">
        <v>400.98333333333329</v>
      </c>
      <c r="I210" s="232">
        <v>405.26666666666659</v>
      </c>
      <c r="J210" s="232">
        <v>412.48333333333329</v>
      </c>
      <c r="K210" s="231">
        <v>398.05</v>
      </c>
      <c r="L210" s="231">
        <v>386.55</v>
      </c>
      <c r="M210" s="231">
        <v>98.612440000000007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1072.55</v>
      </c>
      <c r="D211" s="232">
        <v>1076.5166666666667</v>
      </c>
      <c r="E211" s="232">
        <v>1063.3333333333333</v>
      </c>
      <c r="F211" s="232">
        <v>1054.1166666666666</v>
      </c>
      <c r="G211" s="232">
        <v>1040.9333333333332</v>
      </c>
      <c r="H211" s="232">
        <v>1085.7333333333333</v>
      </c>
      <c r="I211" s="232">
        <v>1098.9166666666667</v>
      </c>
      <c r="J211" s="232">
        <v>1108.1333333333334</v>
      </c>
      <c r="K211" s="231">
        <v>1089.7</v>
      </c>
      <c r="L211" s="231">
        <v>1067.3</v>
      </c>
      <c r="M211" s="231">
        <v>0.2467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2798.95</v>
      </c>
      <c r="D212" s="232">
        <v>2808.1333333333332</v>
      </c>
      <c r="E212" s="232">
        <v>2766.2666666666664</v>
      </c>
      <c r="F212" s="232">
        <v>2733.583333333333</v>
      </c>
      <c r="G212" s="232">
        <v>2691.7166666666662</v>
      </c>
      <c r="H212" s="232">
        <v>2840.8166666666666</v>
      </c>
      <c r="I212" s="232">
        <v>2882.6833333333334</v>
      </c>
      <c r="J212" s="232">
        <v>2915.3666666666668</v>
      </c>
      <c r="K212" s="231">
        <v>2850</v>
      </c>
      <c r="L212" s="231">
        <v>2775.45</v>
      </c>
      <c r="M212" s="231">
        <v>20.27684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100.2</v>
      </c>
      <c r="D213" s="232">
        <v>99.783333333333346</v>
      </c>
      <c r="E213" s="232">
        <v>98.266666666666694</v>
      </c>
      <c r="F213" s="232">
        <v>96.333333333333343</v>
      </c>
      <c r="G213" s="232">
        <v>94.816666666666691</v>
      </c>
      <c r="H213" s="232">
        <v>101.7166666666667</v>
      </c>
      <c r="I213" s="232">
        <v>103.23333333333335</v>
      </c>
      <c r="J213" s="232">
        <v>105.1666666666667</v>
      </c>
      <c r="K213" s="231">
        <v>101.3</v>
      </c>
      <c r="L213" s="231">
        <v>97.85</v>
      </c>
      <c r="M213" s="231">
        <v>25.113250000000001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242.55</v>
      </c>
      <c r="D214" s="232">
        <v>243</v>
      </c>
      <c r="E214" s="232">
        <v>239.55</v>
      </c>
      <c r="F214" s="232">
        <v>236.55</v>
      </c>
      <c r="G214" s="232">
        <v>233.10000000000002</v>
      </c>
      <c r="H214" s="232">
        <v>246</v>
      </c>
      <c r="I214" s="232">
        <v>249.45</v>
      </c>
      <c r="J214" s="232">
        <v>252.45</v>
      </c>
      <c r="K214" s="231">
        <v>246.45</v>
      </c>
      <c r="L214" s="231">
        <v>240</v>
      </c>
      <c r="M214" s="231">
        <v>93.496700000000004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2447.4</v>
      </c>
      <c r="D215" s="232">
        <v>2456.8000000000002</v>
      </c>
      <c r="E215" s="232">
        <v>2430.4000000000005</v>
      </c>
      <c r="F215" s="232">
        <v>2413.4000000000005</v>
      </c>
      <c r="G215" s="232">
        <v>2387.0000000000009</v>
      </c>
      <c r="H215" s="232">
        <v>2473.8000000000002</v>
      </c>
      <c r="I215" s="232">
        <v>2500.1999999999998</v>
      </c>
      <c r="J215" s="232">
        <v>2517.1999999999998</v>
      </c>
      <c r="K215" s="231">
        <v>2483.1999999999998</v>
      </c>
      <c r="L215" s="231">
        <v>2439.8000000000002</v>
      </c>
      <c r="M215" s="231">
        <v>21.27178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312.10000000000002</v>
      </c>
      <c r="D216" s="232">
        <v>313.03333333333336</v>
      </c>
      <c r="E216" s="232">
        <v>308.06666666666672</v>
      </c>
      <c r="F216" s="232">
        <v>304.03333333333336</v>
      </c>
      <c r="G216" s="232">
        <v>299.06666666666672</v>
      </c>
      <c r="H216" s="232">
        <v>317.06666666666672</v>
      </c>
      <c r="I216" s="232">
        <v>322.0333333333333</v>
      </c>
      <c r="J216" s="232">
        <v>326.06666666666672</v>
      </c>
      <c r="K216" s="231">
        <v>318</v>
      </c>
      <c r="L216" s="231">
        <v>309</v>
      </c>
      <c r="M216" s="231">
        <v>63.246400000000001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3306.15</v>
      </c>
      <c r="D217" s="232">
        <v>3289.4</v>
      </c>
      <c r="E217" s="232">
        <v>3268.8</v>
      </c>
      <c r="F217" s="232">
        <v>3231.4500000000003</v>
      </c>
      <c r="G217" s="232">
        <v>3210.8500000000004</v>
      </c>
      <c r="H217" s="232">
        <v>3326.75</v>
      </c>
      <c r="I217" s="232">
        <v>3347.3499999999995</v>
      </c>
      <c r="J217" s="232">
        <v>3384.7</v>
      </c>
      <c r="K217" s="231">
        <v>3310</v>
      </c>
      <c r="L217" s="231">
        <v>3252.05</v>
      </c>
      <c r="M217" s="231">
        <v>7.6420000000000002E-2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669.1</v>
      </c>
      <c r="D218" s="232">
        <v>676.91666666666663</v>
      </c>
      <c r="E218" s="232">
        <v>655.83333333333326</v>
      </c>
      <c r="F218" s="232">
        <v>642.56666666666661</v>
      </c>
      <c r="G218" s="232">
        <v>621.48333333333323</v>
      </c>
      <c r="H218" s="232">
        <v>690.18333333333328</v>
      </c>
      <c r="I218" s="232">
        <v>711.26666666666654</v>
      </c>
      <c r="J218" s="232">
        <v>724.5333333333333</v>
      </c>
      <c r="K218" s="231">
        <v>698</v>
      </c>
      <c r="L218" s="231">
        <v>663.65</v>
      </c>
      <c r="M218" s="231">
        <v>3.9968900000000001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35019.35</v>
      </c>
      <c r="D219" s="232">
        <v>35083.833333333336</v>
      </c>
      <c r="E219" s="232">
        <v>34767.666666666672</v>
      </c>
      <c r="F219" s="232">
        <v>34515.983333333337</v>
      </c>
      <c r="G219" s="232">
        <v>34199.816666666673</v>
      </c>
      <c r="H219" s="232">
        <v>35335.51666666667</v>
      </c>
      <c r="I219" s="232">
        <v>35651.683333333342</v>
      </c>
      <c r="J219" s="232">
        <v>35903.366666666669</v>
      </c>
      <c r="K219" s="231">
        <v>35400</v>
      </c>
      <c r="L219" s="231">
        <v>34832.15</v>
      </c>
      <c r="M219" s="231">
        <v>2.2040000000000001E-2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45.2</v>
      </c>
      <c r="D220" s="232">
        <v>45.166666666666664</v>
      </c>
      <c r="E220" s="232">
        <v>44.833333333333329</v>
      </c>
      <c r="F220" s="232">
        <v>44.466666666666661</v>
      </c>
      <c r="G220" s="232">
        <v>44.133333333333326</v>
      </c>
      <c r="H220" s="232">
        <v>45.533333333333331</v>
      </c>
      <c r="I220" s="232">
        <v>45.86666666666666</v>
      </c>
      <c r="J220" s="232">
        <v>46.233333333333334</v>
      </c>
      <c r="K220" s="231">
        <v>45.5</v>
      </c>
      <c r="L220" s="231">
        <v>44.8</v>
      </c>
      <c r="M220" s="231">
        <v>15.74695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2564.15</v>
      </c>
      <c r="D221" s="232">
        <v>2552.35</v>
      </c>
      <c r="E221" s="232">
        <v>2525.2999999999997</v>
      </c>
      <c r="F221" s="232">
        <v>2486.4499999999998</v>
      </c>
      <c r="G221" s="232">
        <v>2459.3999999999996</v>
      </c>
      <c r="H221" s="232">
        <v>2591.1999999999998</v>
      </c>
      <c r="I221" s="232">
        <v>2618.25</v>
      </c>
      <c r="J221" s="232">
        <v>2657.1</v>
      </c>
      <c r="K221" s="231">
        <v>2579.4</v>
      </c>
      <c r="L221" s="231">
        <v>2513.5</v>
      </c>
      <c r="M221" s="231">
        <v>49.792140000000003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836.25</v>
      </c>
      <c r="D222" s="232">
        <v>831.1</v>
      </c>
      <c r="E222" s="232">
        <v>823.80000000000007</v>
      </c>
      <c r="F222" s="232">
        <v>811.35</v>
      </c>
      <c r="G222" s="232">
        <v>804.05000000000007</v>
      </c>
      <c r="H222" s="232">
        <v>843.55000000000007</v>
      </c>
      <c r="I222" s="232">
        <v>850.85</v>
      </c>
      <c r="J222" s="232">
        <v>863.30000000000007</v>
      </c>
      <c r="K222" s="231">
        <v>838.4</v>
      </c>
      <c r="L222" s="231">
        <v>818.65</v>
      </c>
      <c r="M222" s="231">
        <v>111.0449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1071.0999999999999</v>
      </c>
      <c r="D223" s="232">
        <v>1069.3833333333334</v>
      </c>
      <c r="E223" s="232">
        <v>1064.0666666666668</v>
      </c>
      <c r="F223" s="232">
        <v>1057.0333333333333</v>
      </c>
      <c r="G223" s="232">
        <v>1051.7166666666667</v>
      </c>
      <c r="H223" s="232">
        <v>1076.416666666667</v>
      </c>
      <c r="I223" s="232">
        <v>1081.7333333333336</v>
      </c>
      <c r="J223" s="232">
        <v>1088.7666666666671</v>
      </c>
      <c r="K223" s="231">
        <v>1074.7</v>
      </c>
      <c r="L223" s="231">
        <v>1062.3499999999999</v>
      </c>
      <c r="M223" s="231">
        <v>4.7539699999999998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405.9</v>
      </c>
      <c r="D224" s="232">
        <v>408.05</v>
      </c>
      <c r="E224" s="232">
        <v>401.5</v>
      </c>
      <c r="F224" s="232">
        <v>397.09999999999997</v>
      </c>
      <c r="G224" s="232">
        <v>390.54999999999995</v>
      </c>
      <c r="H224" s="232">
        <v>412.45000000000005</v>
      </c>
      <c r="I224" s="232">
        <v>419.00000000000011</v>
      </c>
      <c r="J224" s="232">
        <v>423.40000000000009</v>
      </c>
      <c r="K224" s="231">
        <v>414.6</v>
      </c>
      <c r="L224" s="231">
        <v>403.65</v>
      </c>
      <c r="M224" s="231">
        <v>40.48236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443.8</v>
      </c>
      <c r="D225" s="232">
        <v>445.3</v>
      </c>
      <c r="E225" s="232">
        <v>438.20000000000005</v>
      </c>
      <c r="F225" s="232">
        <v>432.6</v>
      </c>
      <c r="G225" s="232">
        <v>425.50000000000006</v>
      </c>
      <c r="H225" s="232">
        <v>450.90000000000003</v>
      </c>
      <c r="I225" s="232">
        <v>458.00000000000006</v>
      </c>
      <c r="J225" s="232">
        <v>463.6</v>
      </c>
      <c r="K225" s="231">
        <v>452.4</v>
      </c>
      <c r="L225" s="231">
        <v>439.7</v>
      </c>
      <c r="M225" s="231">
        <v>1.2606900000000001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46.7</v>
      </c>
      <c r="D226" s="232">
        <v>46.083333333333336</v>
      </c>
      <c r="E226" s="232">
        <v>45.116666666666674</v>
      </c>
      <c r="F226" s="232">
        <v>43.533333333333339</v>
      </c>
      <c r="G226" s="232">
        <v>42.566666666666677</v>
      </c>
      <c r="H226" s="232">
        <v>47.666666666666671</v>
      </c>
      <c r="I226" s="232">
        <v>48.633333333333326</v>
      </c>
      <c r="J226" s="232">
        <v>50.216666666666669</v>
      </c>
      <c r="K226" s="231">
        <v>47.05</v>
      </c>
      <c r="L226" s="231">
        <v>44.5</v>
      </c>
      <c r="M226" s="231">
        <v>207.48757000000001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55.2</v>
      </c>
      <c r="D227" s="232">
        <v>55.4</v>
      </c>
      <c r="E227" s="232">
        <v>54.65</v>
      </c>
      <c r="F227" s="232">
        <v>54.1</v>
      </c>
      <c r="G227" s="232">
        <v>53.35</v>
      </c>
      <c r="H227" s="232">
        <v>55.949999999999996</v>
      </c>
      <c r="I227" s="232">
        <v>56.699999999999996</v>
      </c>
      <c r="J227" s="232">
        <v>57.249999999999993</v>
      </c>
      <c r="K227" s="231">
        <v>56.15</v>
      </c>
      <c r="L227" s="231">
        <v>54.85</v>
      </c>
      <c r="M227" s="231">
        <v>212.262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78</v>
      </c>
      <c r="D228" s="232">
        <v>77.933333333333337</v>
      </c>
      <c r="E228" s="232">
        <v>77.366666666666674</v>
      </c>
      <c r="F228" s="232">
        <v>76.733333333333334</v>
      </c>
      <c r="G228" s="232">
        <v>76.166666666666671</v>
      </c>
      <c r="H228" s="232">
        <v>78.566666666666677</v>
      </c>
      <c r="I228" s="232">
        <v>79.13333333333334</v>
      </c>
      <c r="J228" s="232">
        <v>79.76666666666668</v>
      </c>
      <c r="K228" s="231">
        <v>78.5</v>
      </c>
      <c r="L228" s="231">
        <v>77.3</v>
      </c>
      <c r="M228" s="231">
        <v>44.451219999999999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813.5</v>
      </c>
      <c r="D229" s="232">
        <v>814.46666666666658</v>
      </c>
      <c r="E229" s="232">
        <v>810.58333333333314</v>
      </c>
      <c r="F229" s="232">
        <v>807.66666666666652</v>
      </c>
      <c r="G229" s="232">
        <v>803.78333333333308</v>
      </c>
      <c r="H229" s="232">
        <v>817.38333333333321</v>
      </c>
      <c r="I229" s="232">
        <v>821.26666666666665</v>
      </c>
      <c r="J229" s="232">
        <v>824.18333333333328</v>
      </c>
      <c r="K229" s="231">
        <v>818.35</v>
      </c>
      <c r="L229" s="231">
        <v>811.55</v>
      </c>
      <c r="M229" s="231">
        <v>3.635E-2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431.3</v>
      </c>
      <c r="D230" s="232">
        <v>429</v>
      </c>
      <c r="E230" s="232">
        <v>417.95</v>
      </c>
      <c r="F230" s="232">
        <v>404.59999999999997</v>
      </c>
      <c r="G230" s="232">
        <v>393.54999999999995</v>
      </c>
      <c r="H230" s="232">
        <v>442.35</v>
      </c>
      <c r="I230" s="232">
        <v>453.4</v>
      </c>
      <c r="J230" s="232">
        <v>466.75000000000006</v>
      </c>
      <c r="K230" s="231">
        <v>440.05</v>
      </c>
      <c r="L230" s="231">
        <v>415.65</v>
      </c>
      <c r="M230" s="231">
        <v>3.4100600000000001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26.6</v>
      </c>
      <c r="D231" s="232">
        <v>26.899999999999995</v>
      </c>
      <c r="E231" s="232">
        <v>26.099999999999991</v>
      </c>
      <c r="F231" s="232">
        <v>25.599999999999994</v>
      </c>
      <c r="G231" s="232">
        <v>24.79999999999999</v>
      </c>
      <c r="H231" s="232">
        <v>27.399999999999991</v>
      </c>
      <c r="I231" s="232">
        <v>28.199999999999996</v>
      </c>
      <c r="J231" s="232">
        <v>28.699999999999992</v>
      </c>
      <c r="K231" s="231">
        <v>27.7</v>
      </c>
      <c r="L231" s="231">
        <v>26.4</v>
      </c>
      <c r="M231" s="231">
        <v>111.30371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375.55</v>
      </c>
      <c r="D232" s="232">
        <v>376.73333333333329</v>
      </c>
      <c r="E232" s="232">
        <v>368.46666666666658</v>
      </c>
      <c r="F232" s="232">
        <v>361.38333333333327</v>
      </c>
      <c r="G232" s="232">
        <v>353.11666666666656</v>
      </c>
      <c r="H232" s="232">
        <v>383.81666666666661</v>
      </c>
      <c r="I232" s="232">
        <v>392.08333333333337</v>
      </c>
      <c r="J232" s="232">
        <v>399.16666666666663</v>
      </c>
      <c r="K232" s="231">
        <v>385</v>
      </c>
      <c r="L232" s="231">
        <v>369.65</v>
      </c>
      <c r="M232" s="231">
        <v>489.04253999999997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90.25</v>
      </c>
      <c r="D233" s="232">
        <v>90.066666666666663</v>
      </c>
      <c r="E233" s="232">
        <v>89.183333333333323</v>
      </c>
      <c r="F233" s="232">
        <v>88.11666666666666</v>
      </c>
      <c r="G233" s="232">
        <v>87.23333333333332</v>
      </c>
      <c r="H233" s="232">
        <v>91.133333333333326</v>
      </c>
      <c r="I233" s="232">
        <v>92.016666666666652</v>
      </c>
      <c r="J233" s="232">
        <v>93.083333333333329</v>
      </c>
      <c r="K233" s="231">
        <v>90.95</v>
      </c>
      <c r="L233" s="231">
        <v>89</v>
      </c>
      <c r="M233" s="231">
        <v>1.15663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188.25</v>
      </c>
      <c r="D234" s="232">
        <v>190.25</v>
      </c>
      <c r="E234" s="232">
        <v>185.7</v>
      </c>
      <c r="F234" s="232">
        <v>183.14999999999998</v>
      </c>
      <c r="G234" s="232">
        <v>178.59999999999997</v>
      </c>
      <c r="H234" s="232">
        <v>192.8</v>
      </c>
      <c r="I234" s="232">
        <v>197.35000000000002</v>
      </c>
      <c r="J234" s="232">
        <v>199.90000000000003</v>
      </c>
      <c r="K234" s="231">
        <v>194.8</v>
      </c>
      <c r="L234" s="231">
        <v>187.7</v>
      </c>
      <c r="M234" s="231">
        <v>31.667660000000001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101.6</v>
      </c>
      <c r="D235" s="232">
        <v>101.78333333333335</v>
      </c>
      <c r="E235" s="232">
        <v>100.31666666666669</v>
      </c>
      <c r="F235" s="232">
        <v>99.033333333333346</v>
      </c>
      <c r="G235" s="232">
        <v>97.566666666666691</v>
      </c>
      <c r="H235" s="232">
        <v>103.06666666666669</v>
      </c>
      <c r="I235" s="232">
        <v>104.53333333333336</v>
      </c>
      <c r="J235" s="232">
        <v>105.81666666666669</v>
      </c>
      <c r="K235" s="231">
        <v>103.25</v>
      </c>
      <c r="L235" s="231">
        <v>100.5</v>
      </c>
      <c r="M235" s="231">
        <v>66.539510000000007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57.3</v>
      </c>
      <c r="D236" s="232">
        <v>57.516666666666659</v>
      </c>
      <c r="E236" s="232">
        <v>56.383333333333319</v>
      </c>
      <c r="F236" s="232">
        <v>55.466666666666661</v>
      </c>
      <c r="G236" s="232">
        <v>54.333333333333321</v>
      </c>
      <c r="H236" s="232">
        <v>58.433333333333316</v>
      </c>
      <c r="I236" s="232">
        <v>59.566666666666656</v>
      </c>
      <c r="J236" s="232">
        <v>60.483333333333313</v>
      </c>
      <c r="K236" s="231">
        <v>58.65</v>
      </c>
      <c r="L236" s="231">
        <v>56.6</v>
      </c>
      <c r="M236" s="231">
        <v>54.0488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4893.5</v>
      </c>
      <c r="D237" s="232">
        <v>4871.4333333333334</v>
      </c>
      <c r="E237" s="232">
        <v>4822.8666666666668</v>
      </c>
      <c r="F237" s="232">
        <v>4752.2333333333336</v>
      </c>
      <c r="G237" s="232">
        <v>4703.666666666667</v>
      </c>
      <c r="H237" s="232">
        <v>4942.0666666666666</v>
      </c>
      <c r="I237" s="232">
        <v>4990.6333333333341</v>
      </c>
      <c r="J237" s="232">
        <v>5061.2666666666664</v>
      </c>
      <c r="K237" s="231">
        <v>4920</v>
      </c>
      <c r="L237" s="231">
        <v>4800.8</v>
      </c>
      <c r="M237" s="231">
        <v>0.54251000000000005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272.89999999999998</v>
      </c>
      <c r="D238" s="232">
        <v>269.5</v>
      </c>
      <c r="E238" s="232">
        <v>261.45</v>
      </c>
      <c r="F238" s="232">
        <v>250</v>
      </c>
      <c r="G238" s="232">
        <v>241.95</v>
      </c>
      <c r="H238" s="232">
        <v>280.95</v>
      </c>
      <c r="I238" s="232">
        <v>288.99999999999994</v>
      </c>
      <c r="J238" s="232">
        <v>300.45</v>
      </c>
      <c r="K238" s="231">
        <v>277.55</v>
      </c>
      <c r="L238" s="231">
        <v>258.05</v>
      </c>
      <c r="M238" s="231">
        <v>45.862490000000001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151.4</v>
      </c>
      <c r="D239" s="232">
        <v>152.20000000000002</v>
      </c>
      <c r="E239" s="232">
        <v>149.80000000000004</v>
      </c>
      <c r="F239" s="232">
        <v>148.20000000000002</v>
      </c>
      <c r="G239" s="232">
        <v>145.80000000000004</v>
      </c>
      <c r="H239" s="232">
        <v>153.80000000000004</v>
      </c>
      <c r="I239" s="232">
        <v>156.20000000000002</v>
      </c>
      <c r="J239" s="232">
        <v>157.80000000000004</v>
      </c>
      <c r="K239" s="231">
        <v>154.6</v>
      </c>
      <c r="L239" s="231">
        <v>150.6</v>
      </c>
      <c r="M239" s="231">
        <v>59.665190000000003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321.85000000000002</v>
      </c>
      <c r="D240" s="232">
        <v>321.7</v>
      </c>
      <c r="E240" s="232">
        <v>319.2</v>
      </c>
      <c r="F240" s="232">
        <v>316.55</v>
      </c>
      <c r="G240" s="232">
        <v>314.05</v>
      </c>
      <c r="H240" s="232">
        <v>324.34999999999997</v>
      </c>
      <c r="I240" s="232">
        <v>326.84999999999997</v>
      </c>
      <c r="J240" s="232">
        <v>329.49999999999994</v>
      </c>
      <c r="K240" s="231">
        <v>324.2</v>
      </c>
      <c r="L240" s="231">
        <v>319.05</v>
      </c>
      <c r="M240" s="231">
        <v>31.808340000000001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79.3</v>
      </c>
      <c r="D241" s="232">
        <v>79.666666666666657</v>
      </c>
      <c r="E241" s="232">
        <v>78.48333333333332</v>
      </c>
      <c r="F241" s="232">
        <v>77.666666666666657</v>
      </c>
      <c r="G241" s="232">
        <v>76.48333333333332</v>
      </c>
      <c r="H241" s="232">
        <v>80.48333333333332</v>
      </c>
      <c r="I241" s="232">
        <v>81.666666666666657</v>
      </c>
      <c r="J241" s="232">
        <v>82.48333333333332</v>
      </c>
      <c r="K241" s="231">
        <v>80.849999999999994</v>
      </c>
      <c r="L241" s="231">
        <v>78.849999999999994</v>
      </c>
      <c r="M241" s="231">
        <v>229.04015999999999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23</v>
      </c>
      <c r="D242" s="232">
        <v>23.133333333333336</v>
      </c>
      <c r="E242" s="232">
        <v>22.566666666666674</v>
      </c>
      <c r="F242" s="232">
        <v>22.133333333333336</v>
      </c>
      <c r="G242" s="232">
        <v>21.566666666666674</v>
      </c>
      <c r="H242" s="232">
        <v>23.566666666666674</v>
      </c>
      <c r="I242" s="232">
        <v>24.133333333333336</v>
      </c>
      <c r="J242" s="232">
        <v>24.566666666666674</v>
      </c>
      <c r="K242" s="231">
        <v>23.7</v>
      </c>
      <c r="L242" s="231">
        <v>22.7</v>
      </c>
      <c r="M242" s="231">
        <v>110.5355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611.65</v>
      </c>
      <c r="D243" s="232">
        <v>612.28333333333342</v>
      </c>
      <c r="E243" s="232">
        <v>605.56666666666683</v>
      </c>
      <c r="F243" s="232">
        <v>599.48333333333346</v>
      </c>
      <c r="G243" s="232">
        <v>592.76666666666688</v>
      </c>
      <c r="H243" s="232">
        <v>618.36666666666679</v>
      </c>
      <c r="I243" s="232">
        <v>625.08333333333326</v>
      </c>
      <c r="J243" s="232">
        <v>631.16666666666674</v>
      </c>
      <c r="K243" s="231">
        <v>619</v>
      </c>
      <c r="L243" s="231">
        <v>606.20000000000005</v>
      </c>
      <c r="M243" s="231">
        <v>12.712249999999999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27</v>
      </c>
      <c r="D244" s="232">
        <v>27.116666666666664</v>
      </c>
      <c r="E244" s="232">
        <v>26.733333333333327</v>
      </c>
      <c r="F244" s="232">
        <v>26.466666666666665</v>
      </c>
      <c r="G244" s="232">
        <v>26.083333333333329</v>
      </c>
      <c r="H244" s="232">
        <v>27.383333333333326</v>
      </c>
      <c r="I244" s="232">
        <v>27.766666666666659</v>
      </c>
      <c r="J244" s="232">
        <v>28.033333333333324</v>
      </c>
      <c r="K244" s="231">
        <v>27.5</v>
      </c>
      <c r="L244" s="231">
        <v>26.85</v>
      </c>
      <c r="M244" s="231">
        <v>144.74482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1042.6500000000001</v>
      </c>
      <c r="D245" s="232">
        <v>1049.8166666666666</v>
      </c>
      <c r="E245" s="232">
        <v>1032.8333333333333</v>
      </c>
      <c r="F245" s="232">
        <v>1023.0166666666667</v>
      </c>
      <c r="G245" s="232">
        <v>1006.0333333333333</v>
      </c>
      <c r="H245" s="232">
        <v>1059.6333333333332</v>
      </c>
      <c r="I245" s="232">
        <v>1076.6166666666668</v>
      </c>
      <c r="J245" s="232">
        <v>1086.4333333333332</v>
      </c>
      <c r="K245" s="231">
        <v>1066.8</v>
      </c>
      <c r="L245" s="231">
        <v>1040</v>
      </c>
      <c r="M245" s="231">
        <v>0.36757000000000001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321.75</v>
      </c>
      <c r="D246" s="232">
        <v>322.48333333333335</v>
      </c>
      <c r="E246" s="232">
        <v>319.31666666666672</v>
      </c>
      <c r="F246" s="232">
        <v>316.88333333333338</v>
      </c>
      <c r="G246" s="232">
        <v>313.71666666666675</v>
      </c>
      <c r="H246" s="232">
        <v>324.91666666666669</v>
      </c>
      <c r="I246" s="232">
        <v>328.08333333333331</v>
      </c>
      <c r="J246" s="232">
        <v>330.51666666666665</v>
      </c>
      <c r="K246" s="231">
        <v>325.64999999999998</v>
      </c>
      <c r="L246" s="231">
        <v>320.05</v>
      </c>
      <c r="M246" s="231">
        <v>1.14585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432.2</v>
      </c>
      <c r="D247" s="232">
        <v>431.51666666666665</v>
      </c>
      <c r="E247" s="232">
        <v>427.83333333333331</v>
      </c>
      <c r="F247" s="232">
        <v>423.46666666666664</v>
      </c>
      <c r="G247" s="232">
        <v>419.7833333333333</v>
      </c>
      <c r="H247" s="232">
        <v>435.88333333333333</v>
      </c>
      <c r="I247" s="232">
        <v>439.56666666666672</v>
      </c>
      <c r="J247" s="232">
        <v>443.93333333333334</v>
      </c>
      <c r="K247" s="231">
        <v>435.2</v>
      </c>
      <c r="L247" s="231">
        <v>427.15</v>
      </c>
      <c r="M247" s="231">
        <v>13.68655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150.69999999999999</v>
      </c>
      <c r="D248" s="232">
        <v>151.69999999999999</v>
      </c>
      <c r="E248" s="232">
        <v>148.79999999999998</v>
      </c>
      <c r="F248" s="232">
        <v>146.9</v>
      </c>
      <c r="G248" s="232">
        <v>144</v>
      </c>
      <c r="H248" s="232">
        <v>153.59999999999997</v>
      </c>
      <c r="I248" s="232">
        <v>156.49999999999994</v>
      </c>
      <c r="J248" s="232">
        <v>158.39999999999995</v>
      </c>
      <c r="K248" s="231">
        <v>154.6</v>
      </c>
      <c r="L248" s="231">
        <v>149.80000000000001</v>
      </c>
      <c r="M248" s="231">
        <v>53.479680000000002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1020.5</v>
      </c>
      <c r="D249" s="232">
        <v>1021.7833333333333</v>
      </c>
      <c r="E249" s="232">
        <v>1004.9666666666667</v>
      </c>
      <c r="F249" s="232">
        <v>989.43333333333339</v>
      </c>
      <c r="G249" s="232">
        <v>972.61666666666679</v>
      </c>
      <c r="H249" s="232">
        <v>1037.3166666666666</v>
      </c>
      <c r="I249" s="232">
        <v>1054.1333333333332</v>
      </c>
      <c r="J249" s="232">
        <v>1069.6666666666665</v>
      </c>
      <c r="K249" s="231">
        <v>1038.5999999999999</v>
      </c>
      <c r="L249" s="231">
        <v>1006.25</v>
      </c>
      <c r="M249" s="231">
        <v>53.249600000000001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15.1</v>
      </c>
      <c r="D250" s="232">
        <v>15.166666666666666</v>
      </c>
      <c r="E250" s="232">
        <v>14.933333333333332</v>
      </c>
      <c r="F250" s="232">
        <v>14.766666666666666</v>
      </c>
      <c r="G250" s="232">
        <v>14.533333333333331</v>
      </c>
      <c r="H250" s="232">
        <v>15.333333333333332</v>
      </c>
      <c r="I250" s="232">
        <v>15.566666666666666</v>
      </c>
      <c r="J250" s="232">
        <v>15.733333333333333</v>
      </c>
      <c r="K250" s="231">
        <v>15.4</v>
      </c>
      <c r="L250" s="231">
        <v>15</v>
      </c>
      <c r="M250" s="231">
        <v>34.337539999999997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3490.45</v>
      </c>
      <c r="D251" s="232">
        <v>3476.4166666666665</v>
      </c>
      <c r="E251" s="232">
        <v>3444.0333333333328</v>
      </c>
      <c r="F251" s="232">
        <v>3397.6166666666663</v>
      </c>
      <c r="G251" s="232">
        <v>3365.2333333333327</v>
      </c>
      <c r="H251" s="232">
        <v>3522.833333333333</v>
      </c>
      <c r="I251" s="232">
        <v>3555.2166666666672</v>
      </c>
      <c r="J251" s="232">
        <v>3601.6333333333332</v>
      </c>
      <c r="K251" s="231">
        <v>3508.8</v>
      </c>
      <c r="L251" s="231">
        <v>3430</v>
      </c>
      <c r="M251" s="231">
        <v>2.87323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1420.7</v>
      </c>
      <c r="D252" s="232">
        <v>1425</v>
      </c>
      <c r="E252" s="232">
        <v>1407.1</v>
      </c>
      <c r="F252" s="232">
        <v>1393.5</v>
      </c>
      <c r="G252" s="232">
        <v>1375.6</v>
      </c>
      <c r="H252" s="232">
        <v>1438.6</v>
      </c>
      <c r="I252" s="232">
        <v>1456.5</v>
      </c>
      <c r="J252" s="232">
        <v>1470.1</v>
      </c>
      <c r="K252" s="231">
        <v>1442.9</v>
      </c>
      <c r="L252" s="231">
        <v>1411.4</v>
      </c>
      <c r="M252" s="231">
        <v>90.900180000000006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415.85</v>
      </c>
      <c r="D253" s="232">
        <v>414.51666666666665</v>
      </c>
      <c r="E253" s="232">
        <v>406.0333333333333</v>
      </c>
      <c r="F253" s="232">
        <v>396.21666666666664</v>
      </c>
      <c r="G253" s="232">
        <v>387.73333333333329</v>
      </c>
      <c r="H253" s="232">
        <v>424.33333333333331</v>
      </c>
      <c r="I253" s="232">
        <v>432.81666666666666</v>
      </c>
      <c r="J253" s="232">
        <v>442.63333333333333</v>
      </c>
      <c r="K253" s="231">
        <v>423</v>
      </c>
      <c r="L253" s="231">
        <v>404.7</v>
      </c>
      <c r="M253" s="231">
        <v>13.049989999999999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1856.35</v>
      </c>
      <c r="D254" s="232">
        <v>1864.8</v>
      </c>
      <c r="E254" s="232">
        <v>1839.6</v>
      </c>
      <c r="F254" s="232">
        <v>1822.85</v>
      </c>
      <c r="G254" s="232">
        <v>1797.6499999999999</v>
      </c>
      <c r="H254" s="232">
        <v>1881.55</v>
      </c>
      <c r="I254" s="232">
        <v>1906.7500000000002</v>
      </c>
      <c r="J254" s="232">
        <v>1923.5</v>
      </c>
      <c r="K254" s="231">
        <v>1890</v>
      </c>
      <c r="L254" s="231">
        <v>1848.05</v>
      </c>
      <c r="M254" s="231">
        <v>4.4759099999999998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782.9</v>
      </c>
      <c r="D255" s="232">
        <v>782.15</v>
      </c>
      <c r="E255" s="232">
        <v>776.84999999999991</v>
      </c>
      <c r="F255" s="232">
        <v>770.8</v>
      </c>
      <c r="G255" s="232">
        <v>765.49999999999989</v>
      </c>
      <c r="H255" s="232">
        <v>788.19999999999993</v>
      </c>
      <c r="I255" s="232">
        <v>793.49999999999989</v>
      </c>
      <c r="J255" s="232">
        <v>799.55</v>
      </c>
      <c r="K255" s="231">
        <v>787.45</v>
      </c>
      <c r="L255" s="231">
        <v>776.1</v>
      </c>
      <c r="M255" s="231">
        <v>1.59274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1956.85</v>
      </c>
      <c r="D256" s="232">
        <v>1957.95</v>
      </c>
      <c r="E256" s="232">
        <v>1943.9</v>
      </c>
      <c r="F256" s="232">
        <v>1930.95</v>
      </c>
      <c r="G256" s="232">
        <v>1916.9</v>
      </c>
      <c r="H256" s="232">
        <v>1970.9</v>
      </c>
      <c r="I256" s="232">
        <v>1984.9499999999998</v>
      </c>
      <c r="J256" s="232">
        <v>1997.9</v>
      </c>
      <c r="K256" s="231">
        <v>1972</v>
      </c>
      <c r="L256" s="231">
        <v>1945</v>
      </c>
      <c r="M256" s="231">
        <v>0.19606999999999999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2833</v>
      </c>
      <c r="D257" s="232">
        <v>2815.5499999999997</v>
      </c>
      <c r="E257" s="232">
        <v>2783.1999999999994</v>
      </c>
      <c r="F257" s="232">
        <v>2733.3999999999996</v>
      </c>
      <c r="G257" s="232">
        <v>2701.0499999999993</v>
      </c>
      <c r="H257" s="232">
        <v>2865.3499999999995</v>
      </c>
      <c r="I257" s="232">
        <v>2897.7</v>
      </c>
      <c r="J257" s="232">
        <v>2947.4999999999995</v>
      </c>
      <c r="K257" s="231">
        <v>2847.9</v>
      </c>
      <c r="L257" s="231">
        <v>2765.75</v>
      </c>
      <c r="M257" s="231">
        <v>0.50234999999999996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627.1</v>
      </c>
      <c r="D258" s="232">
        <v>610.65</v>
      </c>
      <c r="E258" s="232">
        <v>589.44999999999993</v>
      </c>
      <c r="F258" s="232">
        <v>551.79999999999995</v>
      </c>
      <c r="G258" s="232">
        <v>530.59999999999991</v>
      </c>
      <c r="H258" s="232">
        <v>648.29999999999995</v>
      </c>
      <c r="I258" s="232">
        <v>669.5</v>
      </c>
      <c r="J258" s="232">
        <v>707.15</v>
      </c>
      <c r="K258" s="231">
        <v>631.85</v>
      </c>
      <c r="L258" s="231">
        <v>573</v>
      </c>
      <c r="M258" s="231">
        <v>21.168710000000001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692.7</v>
      </c>
      <c r="D259" s="232">
        <v>688</v>
      </c>
      <c r="E259" s="232">
        <v>677</v>
      </c>
      <c r="F259" s="232">
        <v>661.3</v>
      </c>
      <c r="G259" s="232">
        <v>650.29999999999995</v>
      </c>
      <c r="H259" s="232">
        <v>703.7</v>
      </c>
      <c r="I259" s="232">
        <v>714.7</v>
      </c>
      <c r="J259" s="232">
        <v>730.40000000000009</v>
      </c>
      <c r="K259" s="231">
        <v>699</v>
      </c>
      <c r="L259" s="231">
        <v>672.3</v>
      </c>
      <c r="M259" s="231">
        <v>7.6421400000000004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384.7</v>
      </c>
      <c r="D260" s="232">
        <v>376.5333333333333</v>
      </c>
      <c r="E260" s="232">
        <v>359.16666666666663</v>
      </c>
      <c r="F260" s="232">
        <v>333.63333333333333</v>
      </c>
      <c r="G260" s="232">
        <v>316.26666666666665</v>
      </c>
      <c r="H260" s="232">
        <v>402.06666666666661</v>
      </c>
      <c r="I260" s="232">
        <v>419.43333333333328</v>
      </c>
      <c r="J260" s="232">
        <v>444.96666666666658</v>
      </c>
      <c r="K260" s="231">
        <v>393.9</v>
      </c>
      <c r="L260" s="231">
        <v>351</v>
      </c>
      <c r="M260" s="231">
        <v>38.934609999999999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59.95</v>
      </c>
      <c r="D261" s="232">
        <v>60.1</v>
      </c>
      <c r="E261" s="232">
        <v>59.550000000000004</v>
      </c>
      <c r="F261" s="232">
        <v>59.150000000000006</v>
      </c>
      <c r="G261" s="232">
        <v>58.600000000000009</v>
      </c>
      <c r="H261" s="232">
        <v>60.5</v>
      </c>
      <c r="I261" s="232">
        <v>61.05</v>
      </c>
      <c r="J261" s="232">
        <v>61.449999999999996</v>
      </c>
      <c r="K261" s="231">
        <v>60.65</v>
      </c>
      <c r="L261" s="231">
        <v>59.7</v>
      </c>
      <c r="M261" s="231">
        <v>3.9598200000000001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251.9</v>
      </c>
      <c r="D262" s="232">
        <v>254.93333333333331</v>
      </c>
      <c r="E262" s="232">
        <v>245.21666666666664</v>
      </c>
      <c r="F262" s="232">
        <v>238.53333333333333</v>
      </c>
      <c r="G262" s="232">
        <v>228.81666666666666</v>
      </c>
      <c r="H262" s="232">
        <v>261.61666666666662</v>
      </c>
      <c r="I262" s="232">
        <v>271.33333333333326</v>
      </c>
      <c r="J262" s="232">
        <v>278.01666666666659</v>
      </c>
      <c r="K262" s="231">
        <v>264.64999999999998</v>
      </c>
      <c r="L262" s="231">
        <v>248.25</v>
      </c>
      <c r="M262" s="231">
        <v>14.261240000000001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676.4</v>
      </c>
      <c r="D263" s="232">
        <v>672.9666666666667</v>
      </c>
      <c r="E263" s="232">
        <v>667.93333333333339</v>
      </c>
      <c r="F263" s="232">
        <v>659.4666666666667</v>
      </c>
      <c r="G263" s="232">
        <v>654.43333333333339</v>
      </c>
      <c r="H263" s="232">
        <v>681.43333333333339</v>
      </c>
      <c r="I263" s="232">
        <v>686.4666666666667</v>
      </c>
      <c r="J263" s="232">
        <v>694.93333333333339</v>
      </c>
      <c r="K263" s="231">
        <v>678</v>
      </c>
      <c r="L263" s="231">
        <v>664.5</v>
      </c>
      <c r="M263" s="231">
        <v>16.677070000000001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100.45</v>
      </c>
      <c r="D264" s="232">
        <v>100.26666666666667</v>
      </c>
      <c r="E264" s="232">
        <v>99.183333333333337</v>
      </c>
      <c r="F264" s="232">
        <v>97.916666666666671</v>
      </c>
      <c r="G264" s="232">
        <v>96.833333333333343</v>
      </c>
      <c r="H264" s="232">
        <v>101.53333333333333</v>
      </c>
      <c r="I264" s="232">
        <v>102.61666666666667</v>
      </c>
      <c r="J264" s="232">
        <v>103.88333333333333</v>
      </c>
      <c r="K264" s="231">
        <v>101.35</v>
      </c>
      <c r="L264" s="231">
        <v>99</v>
      </c>
      <c r="M264" s="231">
        <v>2.9108700000000001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293.10000000000002</v>
      </c>
      <c r="D265" s="232">
        <v>299.83333333333331</v>
      </c>
      <c r="E265" s="232">
        <v>278.66666666666663</v>
      </c>
      <c r="F265" s="232">
        <v>264.23333333333329</v>
      </c>
      <c r="G265" s="232">
        <v>243.06666666666661</v>
      </c>
      <c r="H265" s="232">
        <v>314.26666666666665</v>
      </c>
      <c r="I265" s="232">
        <v>335.43333333333328</v>
      </c>
      <c r="J265" s="232">
        <v>349.86666666666667</v>
      </c>
      <c r="K265" s="231">
        <v>321</v>
      </c>
      <c r="L265" s="231">
        <v>285.39999999999998</v>
      </c>
      <c r="M265" s="231">
        <v>122.40680999999999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572.04999999999995</v>
      </c>
      <c r="D266" s="232">
        <v>569.0333333333333</v>
      </c>
      <c r="E266" s="232">
        <v>563.11666666666656</v>
      </c>
      <c r="F266" s="232">
        <v>554.18333333333328</v>
      </c>
      <c r="G266" s="232">
        <v>548.26666666666654</v>
      </c>
      <c r="H266" s="232">
        <v>577.96666666666658</v>
      </c>
      <c r="I266" s="232">
        <v>583.88333333333333</v>
      </c>
      <c r="J266" s="232">
        <v>592.81666666666661</v>
      </c>
      <c r="K266" s="231">
        <v>574.95000000000005</v>
      </c>
      <c r="L266" s="231">
        <v>560.1</v>
      </c>
      <c r="M266" s="231">
        <v>35.677329999999998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426.7</v>
      </c>
      <c r="D267" s="232">
        <v>428.83333333333331</v>
      </c>
      <c r="E267" s="232">
        <v>420.86666666666662</v>
      </c>
      <c r="F267" s="232">
        <v>415.0333333333333</v>
      </c>
      <c r="G267" s="232">
        <v>407.06666666666661</v>
      </c>
      <c r="H267" s="232">
        <v>434.66666666666663</v>
      </c>
      <c r="I267" s="232">
        <v>442.63333333333333</v>
      </c>
      <c r="J267" s="232">
        <v>448.46666666666664</v>
      </c>
      <c r="K267" s="231">
        <v>436.8</v>
      </c>
      <c r="L267" s="231">
        <v>423</v>
      </c>
      <c r="M267" s="231">
        <v>17.636220000000002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410.65</v>
      </c>
      <c r="D268" s="232">
        <v>410.8</v>
      </c>
      <c r="E268" s="232">
        <v>401.35</v>
      </c>
      <c r="F268" s="232">
        <v>392.05</v>
      </c>
      <c r="G268" s="232">
        <v>382.6</v>
      </c>
      <c r="H268" s="232">
        <v>420.1</v>
      </c>
      <c r="I268" s="232">
        <v>429.54999999999995</v>
      </c>
      <c r="J268" s="232">
        <v>438.85</v>
      </c>
      <c r="K268" s="231">
        <v>420.25</v>
      </c>
      <c r="L268" s="231">
        <v>401.5</v>
      </c>
      <c r="M268" s="231">
        <v>6.6719400000000002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313.3</v>
      </c>
      <c r="D269" s="232">
        <v>304</v>
      </c>
      <c r="E269" s="232">
        <v>290</v>
      </c>
      <c r="F269" s="232">
        <v>266.7</v>
      </c>
      <c r="G269" s="232">
        <v>252.7</v>
      </c>
      <c r="H269" s="232">
        <v>327.3</v>
      </c>
      <c r="I269" s="232">
        <v>341.3</v>
      </c>
      <c r="J269" s="232">
        <v>364.6</v>
      </c>
      <c r="K269" s="231">
        <v>318</v>
      </c>
      <c r="L269" s="231">
        <v>280.7</v>
      </c>
      <c r="M269" s="231">
        <v>44.435650000000003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578.54999999999995</v>
      </c>
      <c r="D270" s="232">
        <v>578.51666666666665</v>
      </c>
      <c r="E270" s="232">
        <v>568.48333333333335</v>
      </c>
      <c r="F270" s="232">
        <v>558.41666666666674</v>
      </c>
      <c r="G270" s="232">
        <v>548.38333333333344</v>
      </c>
      <c r="H270" s="232">
        <v>588.58333333333326</v>
      </c>
      <c r="I270" s="232">
        <v>598.61666666666656</v>
      </c>
      <c r="J270" s="232">
        <v>608.68333333333317</v>
      </c>
      <c r="K270" s="231">
        <v>588.54999999999995</v>
      </c>
      <c r="L270" s="231">
        <v>568.45000000000005</v>
      </c>
      <c r="M270" s="231">
        <v>5.0945099999999996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185.45</v>
      </c>
      <c r="D271" s="232">
        <v>184.21666666666667</v>
      </c>
      <c r="E271" s="232">
        <v>182.43333333333334</v>
      </c>
      <c r="F271" s="232">
        <v>179.41666666666666</v>
      </c>
      <c r="G271" s="232">
        <v>177.63333333333333</v>
      </c>
      <c r="H271" s="232">
        <v>187.23333333333335</v>
      </c>
      <c r="I271" s="232">
        <v>189.01666666666671</v>
      </c>
      <c r="J271" s="232">
        <v>192.03333333333336</v>
      </c>
      <c r="K271" s="231">
        <v>186</v>
      </c>
      <c r="L271" s="231">
        <v>181.2</v>
      </c>
      <c r="M271" s="231">
        <v>1.9381999999999999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584.85</v>
      </c>
      <c r="D272" s="232">
        <v>592.23333333333335</v>
      </c>
      <c r="E272" s="232">
        <v>574.06666666666672</v>
      </c>
      <c r="F272" s="232">
        <v>563.28333333333342</v>
      </c>
      <c r="G272" s="232">
        <v>545.11666666666679</v>
      </c>
      <c r="H272" s="232">
        <v>603.01666666666665</v>
      </c>
      <c r="I272" s="232">
        <v>621.18333333333317</v>
      </c>
      <c r="J272" s="232">
        <v>631.96666666666658</v>
      </c>
      <c r="K272" s="231">
        <v>610.4</v>
      </c>
      <c r="L272" s="231">
        <v>581.45000000000005</v>
      </c>
      <c r="M272" s="231">
        <v>2.02983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1619.95</v>
      </c>
      <c r="D273" s="232">
        <v>1615.3999999999999</v>
      </c>
      <c r="E273" s="232">
        <v>1607.5499999999997</v>
      </c>
      <c r="F273" s="232">
        <v>1595.1499999999999</v>
      </c>
      <c r="G273" s="232">
        <v>1587.2999999999997</v>
      </c>
      <c r="H273" s="232">
        <v>1627.7999999999997</v>
      </c>
      <c r="I273" s="232">
        <v>1635.6499999999996</v>
      </c>
      <c r="J273" s="232">
        <v>1648.0499999999997</v>
      </c>
      <c r="K273" s="231">
        <v>1623.25</v>
      </c>
      <c r="L273" s="231">
        <v>1603</v>
      </c>
      <c r="M273" s="231">
        <v>0.73572000000000004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258.35000000000002</v>
      </c>
      <c r="D274" s="232">
        <v>260.01666666666671</v>
      </c>
      <c r="E274" s="232">
        <v>255.43333333333339</v>
      </c>
      <c r="F274" s="232">
        <v>252.51666666666671</v>
      </c>
      <c r="G274" s="232">
        <v>247.93333333333339</v>
      </c>
      <c r="H274" s="232">
        <v>262.93333333333339</v>
      </c>
      <c r="I274" s="232">
        <v>267.51666666666677</v>
      </c>
      <c r="J274" s="232">
        <v>270.43333333333339</v>
      </c>
      <c r="K274" s="231">
        <v>264.60000000000002</v>
      </c>
      <c r="L274" s="231">
        <v>257.10000000000002</v>
      </c>
      <c r="M274" s="231">
        <v>2.1650700000000001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869.2</v>
      </c>
      <c r="D275" s="232">
        <v>857.83333333333337</v>
      </c>
      <c r="E275" s="232">
        <v>836.86666666666679</v>
      </c>
      <c r="F275" s="232">
        <v>804.53333333333342</v>
      </c>
      <c r="G275" s="232">
        <v>783.56666666666683</v>
      </c>
      <c r="H275" s="232">
        <v>890.16666666666674</v>
      </c>
      <c r="I275" s="232">
        <v>911.13333333333321</v>
      </c>
      <c r="J275" s="232">
        <v>943.4666666666667</v>
      </c>
      <c r="K275" s="231">
        <v>878.8</v>
      </c>
      <c r="L275" s="231">
        <v>825.5</v>
      </c>
      <c r="M275" s="231">
        <v>82.122770000000003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363.2</v>
      </c>
      <c r="D276" s="232">
        <v>361.26666666666671</v>
      </c>
      <c r="E276" s="232">
        <v>357.53333333333342</v>
      </c>
      <c r="F276" s="232">
        <v>351.86666666666673</v>
      </c>
      <c r="G276" s="232">
        <v>348.13333333333344</v>
      </c>
      <c r="H276" s="232">
        <v>366.93333333333339</v>
      </c>
      <c r="I276" s="232">
        <v>370.66666666666663</v>
      </c>
      <c r="J276" s="232">
        <v>376.33333333333337</v>
      </c>
      <c r="K276" s="231">
        <v>365</v>
      </c>
      <c r="L276" s="231">
        <v>355.6</v>
      </c>
      <c r="M276" s="231">
        <v>1.70912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1057.4000000000001</v>
      </c>
      <c r="D277" s="232">
        <v>1061.8</v>
      </c>
      <c r="E277" s="232">
        <v>1035.5999999999999</v>
      </c>
      <c r="F277" s="232">
        <v>1013.8</v>
      </c>
      <c r="G277" s="232">
        <v>987.59999999999991</v>
      </c>
      <c r="H277" s="232">
        <v>1083.5999999999999</v>
      </c>
      <c r="I277" s="232">
        <v>1109.8000000000002</v>
      </c>
      <c r="J277" s="232">
        <v>1131.5999999999999</v>
      </c>
      <c r="K277" s="231">
        <v>1088</v>
      </c>
      <c r="L277" s="231">
        <v>1040</v>
      </c>
      <c r="M277" s="231">
        <v>0.57325999999999999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570.70000000000005</v>
      </c>
      <c r="D278" s="232">
        <v>568.7833333333333</v>
      </c>
      <c r="E278" s="232">
        <v>554.16666666666663</v>
      </c>
      <c r="F278" s="232">
        <v>537.63333333333333</v>
      </c>
      <c r="G278" s="232">
        <v>523.01666666666665</v>
      </c>
      <c r="H278" s="232">
        <v>585.31666666666661</v>
      </c>
      <c r="I278" s="232">
        <v>599.93333333333339</v>
      </c>
      <c r="J278" s="232">
        <v>616.46666666666658</v>
      </c>
      <c r="K278" s="231">
        <v>583.4</v>
      </c>
      <c r="L278" s="231">
        <v>552.25</v>
      </c>
      <c r="M278" s="231">
        <v>25.610279999999999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119.5</v>
      </c>
      <c r="D279" s="232">
        <v>116.85000000000001</v>
      </c>
      <c r="E279" s="232">
        <v>111.20000000000002</v>
      </c>
      <c r="F279" s="232">
        <v>102.9</v>
      </c>
      <c r="G279" s="232">
        <v>97.250000000000014</v>
      </c>
      <c r="H279" s="232">
        <v>125.15000000000002</v>
      </c>
      <c r="I279" s="232">
        <v>130.80000000000001</v>
      </c>
      <c r="J279" s="232">
        <v>139.10000000000002</v>
      </c>
      <c r="K279" s="231">
        <v>122.5</v>
      </c>
      <c r="L279" s="231">
        <v>108.55</v>
      </c>
      <c r="M279" s="231">
        <v>200.34019000000001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399.2</v>
      </c>
      <c r="D280" s="232">
        <v>397.2166666666667</v>
      </c>
      <c r="E280" s="232">
        <v>394.08333333333337</v>
      </c>
      <c r="F280" s="232">
        <v>388.9666666666667</v>
      </c>
      <c r="G280" s="232">
        <v>385.83333333333337</v>
      </c>
      <c r="H280" s="232">
        <v>402.33333333333337</v>
      </c>
      <c r="I280" s="232">
        <v>405.4666666666667</v>
      </c>
      <c r="J280" s="232">
        <v>410.58333333333337</v>
      </c>
      <c r="K280" s="231">
        <v>400.35</v>
      </c>
      <c r="L280" s="231">
        <v>392.1</v>
      </c>
      <c r="M280" s="231">
        <v>0.67888999999999999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99.45</v>
      </c>
      <c r="D281" s="232">
        <v>99.649999999999991</v>
      </c>
      <c r="E281" s="232">
        <v>97.799999999999983</v>
      </c>
      <c r="F281" s="232">
        <v>96.149999999999991</v>
      </c>
      <c r="G281" s="232">
        <v>94.299999999999983</v>
      </c>
      <c r="H281" s="232">
        <v>101.29999999999998</v>
      </c>
      <c r="I281" s="232">
        <v>103.14999999999998</v>
      </c>
      <c r="J281" s="232">
        <v>104.79999999999998</v>
      </c>
      <c r="K281" s="231">
        <v>101.5</v>
      </c>
      <c r="L281" s="231">
        <v>98</v>
      </c>
      <c r="M281" s="231">
        <v>15.61323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461.1</v>
      </c>
      <c r="D282" s="232">
        <v>465.2166666666667</v>
      </c>
      <c r="E282" s="232">
        <v>450.93333333333339</v>
      </c>
      <c r="F282" s="232">
        <v>440.76666666666671</v>
      </c>
      <c r="G282" s="232">
        <v>426.48333333333341</v>
      </c>
      <c r="H282" s="232">
        <v>475.38333333333338</v>
      </c>
      <c r="I282" s="232">
        <v>489.66666666666669</v>
      </c>
      <c r="J282" s="232">
        <v>499.83333333333337</v>
      </c>
      <c r="K282" s="231">
        <v>479.5</v>
      </c>
      <c r="L282" s="231">
        <v>455.05</v>
      </c>
      <c r="M282" s="231">
        <v>2.5061200000000001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1693.1</v>
      </c>
      <c r="D283" s="232">
        <v>1690.1500000000003</v>
      </c>
      <c r="E283" s="232">
        <v>1674.1000000000006</v>
      </c>
      <c r="F283" s="232">
        <v>1655.1000000000004</v>
      </c>
      <c r="G283" s="232">
        <v>1639.0500000000006</v>
      </c>
      <c r="H283" s="232">
        <v>1709.1500000000005</v>
      </c>
      <c r="I283" s="232">
        <v>1725.2000000000003</v>
      </c>
      <c r="J283" s="232">
        <v>1744.2000000000005</v>
      </c>
      <c r="K283" s="231">
        <v>1706.2</v>
      </c>
      <c r="L283" s="231">
        <v>1671.15</v>
      </c>
      <c r="M283" s="231">
        <v>89.283010000000004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1350.3</v>
      </c>
      <c r="D284" s="232">
        <v>1350</v>
      </c>
      <c r="E284" s="232">
        <v>1344.3</v>
      </c>
      <c r="F284" s="232">
        <v>1338.3</v>
      </c>
      <c r="G284" s="232">
        <v>1332.6</v>
      </c>
      <c r="H284" s="232">
        <v>1356</v>
      </c>
      <c r="I284" s="232">
        <v>1361.6999999999998</v>
      </c>
      <c r="J284" s="232">
        <v>1367.7</v>
      </c>
      <c r="K284" s="231">
        <v>1355.7</v>
      </c>
      <c r="L284" s="231">
        <v>1344</v>
      </c>
      <c r="M284" s="231">
        <v>0.12977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86.1</v>
      </c>
      <c r="D285" s="232">
        <v>86.066666666666663</v>
      </c>
      <c r="E285" s="232">
        <v>85.333333333333329</v>
      </c>
      <c r="F285" s="232">
        <v>84.566666666666663</v>
      </c>
      <c r="G285" s="232">
        <v>83.833333333333329</v>
      </c>
      <c r="H285" s="232">
        <v>86.833333333333329</v>
      </c>
      <c r="I285" s="232">
        <v>87.566666666666677</v>
      </c>
      <c r="J285" s="232">
        <v>88.333333333333329</v>
      </c>
      <c r="K285" s="231">
        <v>86.8</v>
      </c>
      <c r="L285" s="231">
        <v>85.3</v>
      </c>
      <c r="M285" s="231">
        <v>25.367799999999999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3570.1</v>
      </c>
      <c r="D286" s="232">
        <v>3555.3333333333335</v>
      </c>
      <c r="E286" s="232">
        <v>3529.7666666666669</v>
      </c>
      <c r="F286" s="232">
        <v>3489.4333333333334</v>
      </c>
      <c r="G286" s="232">
        <v>3463.8666666666668</v>
      </c>
      <c r="H286" s="232">
        <v>3595.666666666667</v>
      </c>
      <c r="I286" s="232">
        <v>3621.2333333333336</v>
      </c>
      <c r="J286" s="232">
        <v>3661.5666666666671</v>
      </c>
      <c r="K286" s="231">
        <v>3580.9</v>
      </c>
      <c r="L286" s="231">
        <v>3515</v>
      </c>
      <c r="M286" s="231">
        <v>1.9384699999999999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347.95</v>
      </c>
      <c r="D287" s="232">
        <v>348.16666666666669</v>
      </c>
      <c r="E287" s="232">
        <v>344.93333333333339</v>
      </c>
      <c r="F287" s="232">
        <v>341.91666666666669</v>
      </c>
      <c r="G287" s="232">
        <v>338.68333333333339</v>
      </c>
      <c r="H287" s="232">
        <v>351.18333333333339</v>
      </c>
      <c r="I287" s="232">
        <v>354.41666666666663</v>
      </c>
      <c r="J287" s="232">
        <v>357.43333333333339</v>
      </c>
      <c r="K287" s="231">
        <v>351.4</v>
      </c>
      <c r="L287" s="231">
        <v>345.15</v>
      </c>
      <c r="M287" s="231">
        <v>15.541370000000001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4673.95</v>
      </c>
      <c r="D288" s="232">
        <v>4693.4333333333334</v>
      </c>
      <c r="E288" s="232">
        <v>4601.8666666666668</v>
      </c>
      <c r="F288" s="232">
        <v>4529.7833333333338</v>
      </c>
      <c r="G288" s="232">
        <v>4438.2166666666672</v>
      </c>
      <c r="H288" s="232">
        <v>4765.5166666666664</v>
      </c>
      <c r="I288" s="232">
        <v>4857.0833333333339</v>
      </c>
      <c r="J288" s="232">
        <v>4929.1666666666661</v>
      </c>
      <c r="K288" s="231">
        <v>4785</v>
      </c>
      <c r="L288" s="231">
        <v>4621.3500000000004</v>
      </c>
      <c r="M288" s="231">
        <v>11.8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10113.75</v>
      </c>
      <c r="D289" s="232">
        <v>10146.266666666666</v>
      </c>
      <c r="E289" s="232">
        <v>10057.533333333333</v>
      </c>
      <c r="F289" s="232">
        <v>10001.316666666666</v>
      </c>
      <c r="G289" s="232">
        <v>9912.5833333333321</v>
      </c>
      <c r="H289" s="232">
        <v>10202.483333333334</v>
      </c>
      <c r="I289" s="232">
        <v>10291.216666666667</v>
      </c>
      <c r="J289" s="232">
        <v>10347.433333333334</v>
      </c>
      <c r="K289" s="231">
        <v>10235</v>
      </c>
      <c r="L289" s="231">
        <v>10090.049999999999</v>
      </c>
      <c r="M289" s="231">
        <v>2.513E-2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2195.75</v>
      </c>
      <c r="D290" s="232">
        <v>2203.7833333333333</v>
      </c>
      <c r="E290" s="232">
        <v>2178.6666666666665</v>
      </c>
      <c r="F290" s="232">
        <v>2161.583333333333</v>
      </c>
      <c r="G290" s="232">
        <v>2136.4666666666662</v>
      </c>
      <c r="H290" s="232">
        <v>2220.8666666666668</v>
      </c>
      <c r="I290" s="232">
        <v>2245.9833333333336</v>
      </c>
      <c r="J290" s="232">
        <v>2263.0666666666671</v>
      </c>
      <c r="K290" s="231">
        <v>2228.9</v>
      </c>
      <c r="L290" s="231">
        <v>2186.6999999999998</v>
      </c>
      <c r="M290" s="231">
        <v>32.864730000000002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331.55</v>
      </c>
      <c r="D291" s="232">
        <v>331.38333333333333</v>
      </c>
      <c r="E291" s="232">
        <v>327.31666666666666</v>
      </c>
      <c r="F291" s="232">
        <v>323.08333333333331</v>
      </c>
      <c r="G291" s="232">
        <v>319.01666666666665</v>
      </c>
      <c r="H291" s="232">
        <v>335.61666666666667</v>
      </c>
      <c r="I291" s="232">
        <v>339.68333333333328</v>
      </c>
      <c r="J291" s="232">
        <v>343.91666666666669</v>
      </c>
      <c r="K291" s="231">
        <v>335.45</v>
      </c>
      <c r="L291" s="231">
        <v>327.14999999999998</v>
      </c>
      <c r="M291" s="231">
        <v>2.6404100000000001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303.14999999999998</v>
      </c>
      <c r="D292" s="232">
        <v>304.46666666666664</v>
      </c>
      <c r="E292" s="232">
        <v>299.98333333333329</v>
      </c>
      <c r="F292" s="232">
        <v>296.81666666666666</v>
      </c>
      <c r="G292" s="232">
        <v>292.33333333333331</v>
      </c>
      <c r="H292" s="232">
        <v>307.63333333333327</v>
      </c>
      <c r="I292" s="232">
        <v>312.11666666666662</v>
      </c>
      <c r="J292" s="232">
        <v>315.28333333333325</v>
      </c>
      <c r="K292" s="231">
        <v>308.95</v>
      </c>
      <c r="L292" s="231">
        <v>301.3</v>
      </c>
      <c r="M292" s="231">
        <v>10.39809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252.5</v>
      </c>
      <c r="D293" s="232">
        <v>249.08333333333334</v>
      </c>
      <c r="E293" s="232">
        <v>240.41666666666669</v>
      </c>
      <c r="F293" s="232">
        <v>228.33333333333334</v>
      </c>
      <c r="G293" s="232">
        <v>219.66666666666669</v>
      </c>
      <c r="H293" s="232">
        <v>261.16666666666669</v>
      </c>
      <c r="I293" s="232">
        <v>269.83333333333337</v>
      </c>
      <c r="J293" s="232">
        <v>281.91666666666669</v>
      </c>
      <c r="K293" s="231">
        <v>257.75</v>
      </c>
      <c r="L293" s="231">
        <v>237</v>
      </c>
      <c r="M293" s="231">
        <v>34.045310000000001</v>
      </c>
      <c r="N293" s="1"/>
      <c r="O293" s="1"/>
    </row>
    <row r="294" spans="1:15" ht="12.75" customHeight="1">
      <c r="A294" s="30">
        <v>284</v>
      </c>
      <c r="B294" s="217" t="s">
        <v>1028</v>
      </c>
      <c r="C294" s="231">
        <v>77.900000000000006</v>
      </c>
      <c r="D294" s="232">
        <v>78.266666666666666</v>
      </c>
      <c r="E294" s="232">
        <v>77.233333333333334</v>
      </c>
      <c r="F294" s="232">
        <v>76.566666666666663</v>
      </c>
      <c r="G294" s="232">
        <v>75.533333333333331</v>
      </c>
      <c r="H294" s="232">
        <v>78.933333333333337</v>
      </c>
      <c r="I294" s="232">
        <v>79.966666666666669</v>
      </c>
      <c r="J294" s="232">
        <v>80.63333333333334</v>
      </c>
      <c r="K294" s="231">
        <v>79.3</v>
      </c>
      <c r="L294" s="231">
        <v>77.599999999999994</v>
      </c>
      <c r="M294" s="231">
        <v>29.798010000000001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579.9</v>
      </c>
      <c r="D295" s="232">
        <v>579</v>
      </c>
      <c r="E295" s="232">
        <v>575.9</v>
      </c>
      <c r="F295" s="232">
        <v>571.9</v>
      </c>
      <c r="G295" s="232">
        <v>568.79999999999995</v>
      </c>
      <c r="H295" s="232">
        <v>583</v>
      </c>
      <c r="I295" s="232">
        <v>586.09999999999991</v>
      </c>
      <c r="J295" s="232">
        <v>590.1</v>
      </c>
      <c r="K295" s="231">
        <v>582.1</v>
      </c>
      <c r="L295" s="231">
        <v>575</v>
      </c>
      <c r="M295" s="231">
        <v>6.9666100000000002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3771</v>
      </c>
      <c r="D296" s="232">
        <v>3757.3666666666663</v>
      </c>
      <c r="E296" s="232">
        <v>3714.8333333333326</v>
      </c>
      <c r="F296" s="232">
        <v>3658.6666666666661</v>
      </c>
      <c r="G296" s="232">
        <v>3616.1333333333323</v>
      </c>
      <c r="H296" s="232">
        <v>3813.5333333333328</v>
      </c>
      <c r="I296" s="232">
        <v>3856.0666666666666</v>
      </c>
      <c r="J296" s="232">
        <v>3912.2333333333331</v>
      </c>
      <c r="K296" s="231">
        <v>3799.9</v>
      </c>
      <c r="L296" s="231">
        <v>3701.2</v>
      </c>
      <c r="M296" s="231">
        <v>0.36803999999999998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657</v>
      </c>
      <c r="D297" s="232">
        <v>660.1</v>
      </c>
      <c r="E297" s="232">
        <v>651.20000000000005</v>
      </c>
      <c r="F297" s="232">
        <v>645.4</v>
      </c>
      <c r="G297" s="232">
        <v>636.5</v>
      </c>
      <c r="H297" s="232">
        <v>665.90000000000009</v>
      </c>
      <c r="I297" s="232">
        <v>674.8</v>
      </c>
      <c r="J297" s="232">
        <v>680.60000000000014</v>
      </c>
      <c r="K297" s="231">
        <v>669</v>
      </c>
      <c r="L297" s="231">
        <v>654.29999999999995</v>
      </c>
      <c r="M297" s="231">
        <v>6.9856499999999997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1260.55</v>
      </c>
      <c r="D298" s="232">
        <v>1264.3500000000001</v>
      </c>
      <c r="E298" s="232">
        <v>1250.7000000000003</v>
      </c>
      <c r="F298" s="232">
        <v>1240.8500000000001</v>
      </c>
      <c r="G298" s="232">
        <v>1227.2000000000003</v>
      </c>
      <c r="H298" s="232">
        <v>1274.2000000000003</v>
      </c>
      <c r="I298" s="232">
        <v>1287.8500000000004</v>
      </c>
      <c r="J298" s="232">
        <v>1297.7000000000003</v>
      </c>
      <c r="K298" s="231">
        <v>1278</v>
      </c>
      <c r="L298" s="231">
        <v>1254.5</v>
      </c>
      <c r="M298" s="231">
        <v>0.18739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29.55</v>
      </c>
      <c r="D299" s="232">
        <v>29.7</v>
      </c>
      <c r="E299" s="232">
        <v>29.099999999999998</v>
      </c>
      <c r="F299" s="232">
        <v>28.65</v>
      </c>
      <c r="G299" s="232">
        <v>28.049999999999997</v>
      </c>
      <c r="H299" s="232">
        <v>30.15</v>
      </c>
      <c r="I299" s="232">
        <v>30.75</v>
      </c>
      <c r="J299" s="232">
        <v>31.2</v>
      </c>
      <c r="K299" s="231">
        <v>30.3</v>
      </c>
      <c r="L299" s="231">
        <v>29.25</v>
      </c>
      <c r="M299" s="231">
        <v>6.7664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149.75</v>
      </c>
      <c r="D300" s="232">
        <v>150.03333333333333</v>
      </c>
      <c r="E300" s="232">
        <v>148.56666666666666</v>
      </c>
      <c r="F300" s="232">
        <v>147.38333333333333</v>
      </c>
      <c r="G300" s="232">
        <v>145.91666666666666</v>
      </c>
      <c r="H300" s="232">
        <v>151.21666666666667</v>
      </c>
      <c r="I300" s="232">
        <v>152.68333333333331</v>
      </c>
      <c r="J300" s="232">
        <v>153.86666666666667</v>
      </c>
      <c r="K300" s="231">
        <v>151.5</v>
      </c>
      <c r="L300" s="231">
        <v>148.85</v>
      </c>
      <c r="M300" s="231">
        <v>0.80964999999999998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82901.8</v>
      </c>
      <c r="D301" s="232">
        <v>82835.933333333334</v>
      </c>
      <c r="E301" s="232">
        <v>82115.866666666669</v>
      </c>
      <c r="F301" s="232">
        <v>81329.933333333334</v>
      </c>
      <c r="G301" s="232">
        <v>80609.866666666669</v>
      </c>
      <c r="H301" s="232">
        <v>83621.866666666669</v>
      </c>
      <c r="I301" s="232">
        <v>84341.933333333349</v>
      </c>
      <c r="J301" s="232">
        <v>85127.866666666669</v>
      </c>
      <c r="K301" s="231">
        <v>83556</v>
      </c>
      <c r="L301" s="231">
        <v>82050</v>
      </c>
      <c r="M301" s="231">
        <v>0.10903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1635.5</v>
      </c>
      <c r="D302" s="232">
        <v>1637.05</v>
      </c>
      <c r="E302" s="232">
        <v>1624.1</v>
      </c>
      <c r="F302" s="232">
        <v>1612.7</v>
      </c>
      <c r="G302" s="232">
        <v>1599.75</v>
      </c>
      <c r="H302" s="232">
        <v>1648.4499999999998</v>
      </c>
      <c r="I302" s="232">
        <v>1661.4</v>
      </c>
      <c r="J302" s="232">
        <v>1672.7999999999997</v>
      </c>
      <c r="K302" s="231">
        <v>1650</v>
      </c>
      <c r="L302" s="231">
        <v>1625.65</v>
      </c>
      <c r="M302" s="231">
        <v>0.42979000000000001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892.35</v>
      </c>
      <c r="D303" s="232">
        <v>885.08333333333337</v>
      </c>
      <c r="E303" s="232">
        <v>853.26666666666677</v>
      </c>
      <c r="F303" s="232">
        <v>814.18333333333339</v>
      </c>
      <c r="G303" s="232">
        <v>782.36666666666679</v>
      </c>
      <c r="H303" s="232">
        <v>924.16666666666674</v>
      </c>
      <c r="I303" s="232">
        <v>955.98333333333335</v>
      </c>
      <c r="J303" s="232">
        <v>995.06666666666672</v>
      </c>
      <c r="K303" s="231">
        <v>916.9</v>
      </c>
      <c r="L303" s="231">
        <v>846</v>
      </c>
      <c r="M303" s="231">
        <v>9.4827300000000001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984.4</v>
      </c>
      <c r="D304" s="232">
        <v>986.66666666666663</v>
      </c>
      <c r="E304" s="232">
        <v>975.58333333333326</v>
      </c>
      <c r="F304" s="232">
        <v>966.76666666666665</v>
      </c>
      <c r="G304" s="232">
        <v>955.68333333333328</v>
      </c>
      <c r="H304" s="232">
        <v>995.48333333333323</v>
      </c>
      <c r="I304" s="232">
        <v>1006.5666666666665</v>
      </c>
      <c r="J304" s="232">
        <v>1015.3833333333332</v>
      </c>
      <c r="K304" s="231">
        <v>997.75</v>
      </c>
      <c r="L304" s="231">
        <v>977.85</v>
      </c>
      <c r="M304" s="231">
        <v>2.9456699999999998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235.8</v>
      </c>
      <c r="D305" s="232">
        <v>240.31666666666669</v>
      </c>
      <c r="E305" s="232">
        <v>229.98333333333338</v>
      </c>
      <c r="F305" s="232">
        <v>224.16666666666669</v>
      </c>
      <c r="G305" s="232">
        <v>213.83333333333337</v>
      </c>
      <c r="H305" s="232">
        <v>246.13333333333338</v>
      </c>
      <c r="I305" s="232">
        <v>256.4666666666667</v>
      </c>
      <c r="J305" s="232">
        <v>262.28333333333342</v>
      </c>
      <c r="K305" s="231">
        <v>250.65</v>
      </c>
      <c r="L305" s="231">
        <v>234.5</v>
      </c>
      <c r="M305" s="231">
        <v>42.485030000000002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1171.5</v>
      </c>
      <c r="D306" s="232">
        <v>1169.9166666666667</v>
      </c>
      <c r="E306" s="232">
        <v>1153.5833333333335</v>
      </c>
      <c r="F306" s="232">
        <v>1135.6666666666667</v>
      </c>
      <c r="G306" s="232">
        <v>1119.3333333333335</v>
      </c>
      <c r="H306" s="232">
        <v>1187.8333333333335</v>
      </c>
      <c r="I306" s="232">
        <v>1204.166666666667</v>
      </c>
      <c r="J306" s="232">
        <v>1222.0833333333335</v>
      </c>
      <c r="K306" s="231">
        <v>1186.25</v>
      </c>
      <c r="L306" s="231">
        <v>1152</v>
      </c>
      <c r="M306" s="231">
        <v>36.837009999999999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359.1</v>
      </c>
      <c r="D307" s="232">
        <v>358.36666666666662</v>
      </c>
      <c r="E307" s="232">
        <v>354.73333333333323</v>
      </c>
      <c r="F307" s="232">
        <v>350.36666666666662</v>
      </c>
      <c r="G307" s="232">
        <v>346.73333333333323</v>
      </c>
      <c r="H307" s="232">
        <v>362.73333333333323</v>
      </c>
      <c r="I307" s="232">
        <v>366.36666666666656</v>
      </c>
      <c r="J307" s="232">
        <v>370.73333333333323</v>
      </c>
      <c r="K307" s="231">
        <v>362</v>
      </c>
      <c r="L307" s="231">
        <v>354</v>
      </c>
      <c r="M307" s="231">
        <v>11.120990000000001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264.75</v>
      </c>
      <c r="D308" s="232">
        <v>268.83333333333331</v>
      </c>
      <c r="E308" s="232">
        <v>258.21666666666664</v>
      </c>
      <c r="F308" s="232">
        <v>251.68333333333334</v>
      </c>
      <c r="G308" s="232">
        <v>241.06666666666666</v>
      </c>
      <c r="H308" s="232">
        <v>275.36666666666662</v>
      </c>
      <c r="I308" s="232">
        <v>285.98333333333329</v>
      </c>
      <c r="J308" s="232">
        <v>292.51666666666659</v>
      </c>
      <c r="K308" s="231">
        <v>279.45</v>
      </c>
      <c r="L308" s="231">
        <v>262.3</v>
      </c>
      <c r="M308" s="231">
        <v>4.1427699999999996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350.9</v>
      </c>
      <c r="D309" s="232">
        <v>352.73333333333329</v>
      </c>
      <c r="E309" s="232">
        <v>346.81666666666661</v>
      </c>
      <c r="F309" s="232">
        <v>342.73333333333329</v>
      </c>
      <c r="G309" s="232">
        <v>336.81666666666661</v>
      </c>
      <c r="H309" s="232">
        <v>356.81666666666661</v>
      </c>
      <c r="I309" s="232">
        <v>362.73333333333323</v>
      </c>
      <c r="J309" s="232">
        <v>366.81666666666661</v>
      </c>
      <c r="K309" s="231">
        <v>358.65</v>
      </c>
      <c r="L309" s="231">
        <v>348.65</v>
      </c>
      <c r="M309" s="231">
        <v>0.79742000000000002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366.6</v>
      </c>
      <c r="D310" s="232">
        <v>366.09999999999997</v>
      </c>
      <c r="E310" s="232">
        <v>364.04999999999995</v>
      </c>
      <c r="F310" s="232">
        <v>361.5</v>
      </c>
      <c r="G310" s="232">
        <v>359.45</v>
      </c>
      <c r="H310" s="232">
        <v>368.64999999999992</v>
      </c>
      <c r="I310" s="232">
        <v>370.7</v>
      </c>
      <c r="J310" s="232">
        <v>373.24999999999989</v>
      </c>
      <c r="K310" s="231">
        <v>368.15</v>
      </c>
      <c r="L310" s="231">
        <v>363.55</v>
      </c>
      <c r="M310" s="231">
        <v>0.34742000000000001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112.6</v>
      </c>
      <c r="D311" s="232">
        <v>112.69999999999999</v>
      </c>
      <c r="E311" s="232">
        <v>111.59999999999998</v>
      </c>
      <c r="F311" s="232">
        <v>110.6</v>
      </c>
      <c r="G311" s="232">
        <v>109.49999999999999</v>
      </c>
      <c r="H311" s="232">
        <v>113.69999999999997</v>
      </c>
      <c r="I311" s="232">
        <v>114.8</v>
      </c>
      <c r="J311" s="232">
        <v>115.79999999999997</v>
      </c>
      <c r="K311" s="231">
        <v>113.8</v>
      </c>
      <c r="L311" s="231">
        <v>111.7</v>
      </c>
      <c r="M311" s="231">
        <v>52.872140000000002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59.1</v>
      </c>
      <c r="D312" s="232">
        <v>58.416666666666664</v>
      </c>
      <c r="E312" s="232">
        <v>57.333333333333329</v>
      </c>
      <c r="F312" s="232">
        <v>55.566666666666663</v>
      </c>
      <c r="G312" s="232">
        <v>54.483333333333327</v>
      </c>
      <c r="H312" s="232">
        <v>60.18333333333333</v>
      </c>
      <c r="I312" s="232">
        <v>61.266666666666659</v>
      </c>
      <c r="J312" s="232">
        <v>63.033333333333331</v>
      </c>
      <c r="K312" s="231">
        <v>59.5</v>
      </c>
      <c r="L312" s="231">
        <v>56.65</v>
      </c>
      <c r="M312" s="231">
        <v>54.557479999999998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486.1</v>
      </c>
      <c r="D313" s="232">
        <v>487.08333333333331</v>
      </c>
      <c r="E313" s="232">
        <v>483.51666666666665</v>
      </c>
      <c r="F313" s="232">
        <v>480.93333333333334</v>
      </c>
      <c r="G313" s="232">
        <v>477.36666666666667</v>
      </c>
      <c r="H313" s="232">
        <v>489.66666666666663</v>
      </c>
      <c r="I313" s="232">
        <v>493.23333333333335</v>
      </c>
      <c r="J313" s="232">
        <v>495.81666666666661</v>
      </c>
      <c r="K313" s="231">
        <v>490.65</v>
      </c>
      <c r="L313" s="231">
        <v>484.5</v>
      </c>
      <c r="M313" s="231">
        <v>24.482230000000001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8316.85</v>
      </c>
      <c r="D314" s="232">
        <v>8373.7833333333347</v>
      </c>
      <c r="E314" s="232">
        <v>8236.6166666666686</v>
      </c>
      <c r="F314" s="232">
        <v>8156.3833333333332</v>
      </c>
      <c r="G314" s="232">
        <v>8019.2166666666672</v>
      </c>
      <c r="H314" s="232">
        <v>8454.0166666666701</v>
      </c>
      <c r="I314" s="232">
        <v>8591.1833333333379</v>
      </c>
      <c r="J314" s="232">
        <v>8671.4166666666715</v>
      </c>
      <c r="K314" s="231">
        <v>8510.9500000000007</v>
      </c>
      <c r="L314" s="231">
        <v>8293.5499999999993</v>
      </c>
      <c r="M314" s="231">
        <v>4.7160200000000003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1651.85</v>
      </c>
      <c r="D315" s="232">
        <v>1647.5666666666666</v>
      </c>
      <c r="E315" s="232">
        <v>1612.1333333333332</v>
      </c>
      <c r="F315" s="232">
        <v>1572.4166666666665</v>
      </c>
      <c r="G315" s="232">
        <v>1536.9833333333331</v>
      </c>
      <c r="H315" s="232">
        <v>1687.2833333333333</v>
      </c>
      <c r="I315" s="232">
        <v>1722.7166666666667</v>
      </c>
      <c r="J315" s="232">
        <v>1762.4333333333334</v>
      </c>
      <c r="K315" s="231">
        <v>1683</v>
      </c>
      <c r="L315" s="231">
        <v>1607.85</v>
      </c>
      <c r="M315" s="231">
        <v>0.50017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644.70000000000005</v>
      </c>
      <c r="D316" s="232">
        <v>649.73333333333346</v>
      </c>
      <c r="E316" s="232">
        <v>638.1166666666669</v>
      </c>
      <c r="F316" s="232">
        <v>631.53333333333342</v>
      </c>
      <c r="G316" s="232">
        <v>619.91666666666686</v>
      </c>
      <c r="H316" s="232">
        <v>656.31666666666695</v>
      </c>
      <c r="I316" s="232">
        <v>667.93333333333351</v>
      </c>
      <c r="J316" s="232">
        <v>674.51666666666699</v>
      </c>
      <c r="K316" s="231">
        <v>661.35</v>
      </c>
      <c r="L316" s="231">
        <v>643.15</v>
      </c>
      <c r="M316" s="231">
        <v>2.3720300000000001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460.05</v>
      </c>
      <c r="D317" s="232">
        <v>462.90000000000003</v>
      </c>
      <c r="E317" s="232">
        <v>455.90000000000009</v>
      </c>
      <c r="F317" s="232">
        <v>451.75000000000006</v>
      </c>
      <c r="G317" s="232">
        <v>444.75000000000011</v>
      </c>
      <c r="H317" s="232">
        <v>467.05000000000007</v>
      </c>
      <c r="I317" s="232">
        <v>474.04999999999995</v>
      </c>
      <c r="J317" s="232">
        <v>478.20000000000005</v>
      </c>
      <c r="K317" s="231">
        <v>469.9</v>
      </c>
      <c r="L317" s="231">
        <v>458.75</v>
      </c>
      <c r="M317" s="231">
        <v>28.85033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667.35</v>
      </c>
      <c r="D318" s="232">
        <v>671.73333333333346</v>
      </c>
      <c r="E318" s="232">
        <v>656.51666666666688</v>
      </c>
      <c r="F318" s="232">
        <v>645.68333333333339</v>
      </c>
      <c r="G318" s="232">
        <v>630.46666666666681</v>
      </c>
      <c r="H318" s="232">
        <v>682.56666666666695</v>
      </c>
      <c r="I318" s="232">
        <v>697.78333333333342</v>
      </c>
      <c r="J318" s="232">
        <v>708.61666666666702</v>
      </c>
      <c r="K318" s="231">
        <v>686.95</v>
      </c>
      <c r="L318" s="231">
        <v>660.9</v>
      </c>
      <c r="M318" s="231">
        <v>6.9787299999999997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772.45</v>
      </c>
      <c r="D319" s="232">
        <v>755.41666666666663</v>
      </c>
      <c r="E319" s="232">
        <v>717.83333333333326</v>
      </c>
      <c r="F319" s="232">
        <v>663.21666666666658</v>
      </c>
      <c r="G319" s="232">
        <v>625.63333333333321</v>
      </c>
      <c r="H319" s="232">
        <v>810.0333333333333</v>
      </c>
      <c r="I319" s="232">
        <v>847.61666666666656</v>
      </c>
      <c r="J319" s="232">
        <v>902.23333333333335</v>
      </c>
      <c r="K319" s="231">
        <v>793</v>
      </c>
      <c r="L319" s="231">
        <v>700.8</v>
      </c>
      <c r="M319" s="231">
        <v>8.1376100000000005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795</v>
      </c>
      <c r="D320" s="232">
        <v>796.13333333333333</v>
      </c>
      <c r="E320" s="232">
        <v>787.4666666666667</v>
      </c>
      <c r="F320" s="232">
        <v>779.93333333333339</v>
      </c>
      <c r="G320" s="232">
        <v>771.26666666666677</v>
      </c>
      <c r="H320" s="232">
        <v>803.66666666666663</v>
      </c>
      <c r="I320" s="232">
        <v>812.33333333333337</v>
      </c>
      <c r="J320" s="232">
        <v>819.86666666666656</v>
      </c>
      <c r="K320" s="231">
        <v>804.8</v>
      </c>
      <c r="L320" s="231">
        <v>788.6</v>
      </c>
      <c r="M320" s="231">
        <v>1.1863600000000001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1272.7</v>
      </c>
      <c r="D321" s="232">
        <v>1269.7</v>
      </c>
      <c r="E321" s="232">
        <v>1258</v>
      </c>
      <c r="F321" s="232">
        <v>1243.3</v>
      </c>
      <c r="G321" s="232">
        <v>1231.5999999999999</v>
      </c>
      <c r="H321" s="232">
        <v>1284.4000000000001</v>
      </c>
      <c r="I321" s="232">
        <v>1296.1000000000004</v>
      </c>
      <c r="J321" s="232">
        <v>1310.8000000000002</v>
      </c>
      <c r="K321" s="231">
        <v>1281.4000000000001</v>
      </c>
      <c r="L321" s="231">
        <v>1255</v>
      </c>
      <c r="M321" s="231">
        <v>0.78217999999999999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46.25</v>
      </c>
      <c r="D322" s="232">
        <v>46.6</v>
      </c>
      <c r="E322" s="232">
        <v>45.650000000000006</v>
      </c>
      <c r="F322" s="232">
        <v>45.050000000000004</v>
      </c>
      <c r="G322" s="232">
        <v>44.100000000000009</v>
      </c>
      <c r="H322" s="232">
        <v>47.2</v>
      </c>
      <c r="I322" s="232">
        <v>48.150000000000006</v>
      </c>
      <c r="J322" s="232">
        <v>48.75</v>
      </c>
      <c r="K322" s="231">
        <v>47.55</v>
      </c>
      <c r="L322" s="231">
        <v>46</v>
      </c>
      <c r="M322" s="231">
        <v>18.513079999999999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575.6</v>
      </c>
      <c r="D323" s="232">
        <v>576.93333333333328</v>
      </c>
      <c r="E323" s="232">
        <v>569.86666666666656</v>
      </c>
      <c r="F323" s="232">
        <v>564.13333333333333</v>
      </c>
      <c r="G323" s="232">
        <v>557.06666666666661</v>
      </c>
      <c r="H323" s="232">
        <v>582.66666666666652</v>
      </c>
      <c r="I323" s="232">
        <v>589.73333333333335</v>
      </c>
      <c r="J323" s="232">
        <v>595.46666666666647</v>
      </c>
      <c r="K323" s="231">
        <v>584</v>
      </c>
      <c r="L323" s="231">
        <v>571.20000000000005</v>
      </c>
      <c r="M323" s="231">
        <v>0.62680999999999998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1886.4</v>
      </c>
      <c r="D324" s="232">
        <v>1898.6000000000001</v>
      </c>
      <c r="E324" s="232">
        <v>1864.3000000000002</v>
      </c>
      <c r="F324" s="232">
        <v>1842.2</v>
      </c>
      <c r="G324" s="232">
        <v>1807.9</v>
      </c>
      <c r="H324" s="232">
        <v>1920.7000000000003</v>
      </c>
      <c r="I324" s="232">
        <v>1955</v>
      </c>
      <c r="J324" s="232">
        <v>1977.1000000000004</v>
      </c>
      <c r="K324" s="231">
        <v>1932.9</v>
      </c>
      <c r="L324" s="231">
        <v>1876.5</v>
      </c>
      <c r="M324" s="231">
        <v>14.162380000000001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1488.2</v>
      </c>
      <c r="D325" s="232">
        <v>1490.8666666666668</v>
      </c>
      <c r="E325" s="232">
        <v>1478.8333333333335</v>
      </c>
      <c r="F325" s="232">
        <v>1469.4666666666667</v>
      </c>
      <c r="G325" s="232">
        <v>1457.4333333333334</v>
      </c>
      <c r="H325" s="232">
        <v>1500.2333333333336</v>
      </c>
      <c r="I325" s="232">
        <v>1512.2666666666669</v>
      </c>
      <c r="J325" s="232">
        <v>1521.6333333333337</v>
      </c>
      <c r="K325" s="231">
        <v>1502.9</v>
      </c>
      <c r="L325" s="231">
        <v>1481.5</v>
      </c>
      <c r="M325" s="231">
        <v>1.53207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928.6</v>
      </c>
      <c r="D326" s="232">
        <v>930.5</v>
      </c>
      <c r="E326" s="232">
        <v>923.1</v>
      </c>
      <c r="F326" s="232">
        <v>917.6</v>
      </c>
      <c r="G326" s="232">
        <v>910.2</v>
      </c>
      <c r="H326" s="232">
        <v>936</v>
      </c>
      <c r="I326" s="232">
        <v>943.40000000000009</v>
      </c>
      <c r="J326" s="232">
        <v>948.9</v>
      </c>
      <c r="K326" s="231">
        <v>937.9</v>
      </c>
      <c r="L326" s="231">
        <v>925</v>
      </c>
      <c r="M326" s="231">
        <v>1.7011000000000001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536.95000000000005</v>
      </c>
      <c r="D327" s="232">
        <v>534.31666666666672</v>
      </c>
      <c r="E327" s="232">
        <v>528.63333333333344</v>
      </c>
      <c r="F327" s="232">
        <v>520.31666666666672</v>
      </c>
      <c r="G327" s="232">
        <v>514.63333333333344</v>
      </c>
      <c r="H327" s="232">
        <v>542.63333333333344</v>
      </c>
      <c r="I327" s="232">
        <v>548.31666666666661</v>
      </c>
      <c r="J327" s="232">
        <v>556.63333333333344</v>
      </c>
      <c r="K327" s="231">
        <v>540</v>
      </c>
      <c r="L327" s="231">
        <v>526</v>
      </c>
      <c r="M327" s="231">
        <v>2.06732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35.200000000000003</v>
      </c>
      <c r="D328" s="232">
        <v>35.35</v>
      </c>
      <c r="E328" s="232">
        <v>34.85</v>
      </c>
      <c r="F328" s="232">
        <v>34.5</v>
      </c>
      <c r="G328" s="232">
        <v>34</v>
      </c>
      <c r="H328" s="232">
        <v>35.700000000000003</v>
      </c>
      <c r="I328" s="232">
        <v>36.200000000000003</v>
      </c>
      <c r="J328" s="232">
        <v>36.550000000000004</v>
      </c>
      <c r="K328" s="231">
        <v>35.85</v>
      </c>
      <c r="L328" s="231">
        <v>35</v>
      </c>
      <c r="M328" s="231">
        <v>36.712899999999998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103.5</v>
      </c>
      <c r="D329" s="232">
        <v>104.11666666666667</v>
      </c>
      <c r="E329" s="232">
        <v>101.88333333333335</v>
      </c>
      <c r="F329" s="232">
        <v>100.26666666666668</v>
      </c>
      <c r="G329" s="232">
        <v>98.03333333333336</v>
      </c>
      <c r="H329" s="232">
        <v>105.73333333333335</v>
      </c>
      <c r="I329" s="232">
        <v>107.96666666666667</v>
      </c>
      <c r="J329" s="232">
        <v>109.58333333333334</v>
      </c>
      <c r="K329" s="231">
        <v>106.35</v>
      </c>
      <c r="L329" s="231">
        <v>102.5</v>
      </c>
      <c r="M329" s="231">
        <v>184.3364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41.8</v>
      </c>
      <c r="D330" s="232">
        <v>41.85</v>
      </c>
      <c r="E330" s="232">
        <v>40.700000000000003</v>
      </c>
      <c r="F330" s="232">
        <v>39.6</v>
      </c>
      <c r="G330" s="232">
        <v>38.450000000000003</v>
      </c>
      <c r="H330" s="232">
        <v>42.95</v>
      </c>
      <c r="I330" s="232">
        <v>44.099999999999994</v>
      </c>
      <c r="J330" s="232">
        <v>45.2</v>
      </c>
      <c r="K330" s="231">
        <v>43</v>
      </c>
      <c r="L330" s="231">
        <v>40.75</v>
      </c>
      <c r="M330" s="231">
        <v>321.74970000000002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80.8</v>
      </c>
      <c r="D331" s="232">
        <v>80.849999999999994</v>
      </c>
      <c r="E331" s="232">
        <v>79.849999999999994</v>
      </c>
      <c r="F331" s="232">
        <v>78.900000000000006</v>
      </c>
      <c r="G331" s="232">
        <v>77.900000000000006</v>
      </c>
      <c r="H331" s="232">
        <v>81.799999999999983</v>
      </c>
      <c r="I331" s="232">
        <v>82.799999999999983</v>
      </c>
      <c r="J331" s="232">
        <v>83.749999999999972</v>
      </c>
      <c r="K331" s="231">
        <v>81.849999999999994</v>
      </c>
      <c r="L331" s="231">
        <v>79.900000000000006</v>
      </c>
      <c r="M331" s="231">
        <v>19.0825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209.2</v>
      </c>
      <c r="D332" s="232">
        <v>208.20000000000002</v>
      </c>
      <c r="E332" s="232">
        <v>206.40000000000003</v>
      </c>
      <c r="F332" s="232">
        <v>203.60000000000002</v>
      </c>
      <c r="G332" s="232">
        <v>201.80000000000004</v>
      </c>
      <c r="H332" s="232">
        <v>211.00000000000003</v>
      </c>
      <c r="I332" s="232">
        <v>212.80000000000004</v>
      </c>
      <c r="J332" s="232">
        <v>215.60000000000002</v>
      </c>
      <c r="K332" s="231">
        <v>210</v>
      </c>
      <c r="L332" s="231">
        <v>205.4</v>
      </c>
      <c r="M332" s="231">
        <v>1.60483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176.95</v>
      </c>
      <c r="D333" s="232">
        <v>178.18333333333331</v>
      </c>
      <c r="E333" s="232">
        <v>174.66666666666663</v>
      </c>
      <c r="F333" s="232">
        <v>172.38333333333333</v>
      </c>
      <c r="G333" s="232">
        <v>168.86666666666665</v>
      </c>
      <c r="H333" s="232">
        <v>180.46666666666661</v>
      </c>
      <c r="I333" s="232">
        <v>183.98333333333332</v>
      </c>
      <c r="J333" s="232">
        <v>186.26666666666659</v>
      </c>
      <c r="K333" s="231">
        <v>181.7</v>
      </c>
      <c r="L333" s="231">
        <v>175.9</v>
      </c>
      <c r="M333" s="231">
        <v>472.76889999999997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807.3</v>
      </c>
      <c r="D334" s="232">
        <v>809.83333333333337</v>
      </c>
      <c r="E334" s="232">
        <v>803.4666666666667</v>
      </c>
      <c r="F334" s="232">
        <v>799.63333333333333</v>
      </c>
      <c r="G334" s="232">
        <v>793.26666666666665</v>
      </c>
      <c r="H334" s="232">
        <v>813.66666666666674</v>
      </c>
      <c r="I334" s="232">
        <v>820.0333333333333</v>
      </c>
      <c r="J334" s="232">
        <v>823.86666666666679</v>
      </c>
      <c r="K334" s="231">
        <v>816.2</v>
      </c>
      <c r="L334" s="231">
        <v>806</v>
      </c>
      <c r="M334" s="231">
        <v>1.28172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83.1</v>
      </c>
      <c r="D335" s="232">
        <v>83.733333333333334</v>
      </c>
      <c r="E335" s="232">
        <v>81.666666666666671</v>
      </c>
      <c r="F335" s="232">
        <v>80.233333333333334</v>
      </c>
      <c r="G335" s="232">
        <v>78.166666666666671</v>
      </c>
      <c r="H335" s="232">
        <v>85.166666666666671</v>
      </c>
      <c r="I335" s="232">
        <v>87.233333333333334</v>
      </c>
      <c r="J335" s="232">
        <v>88.666666666666671</v>
      </c>
      <c r="K335" s="231">
        <v>85.8</v>
      </c>
      <c r="L335" s="231">
        <v>82.3</v>
      </c>
      <c r="M335" s="231">
        <v>662.11334999999997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4202</v>
      </c>
      <c r="D336" s="232">
        <v>4192.2666666666664</v>
      </c>
      <c r="E336" s="232">
        <v>4139.7833333333328</v>
      </c>
      <c r="F336" s="232">
        <v>4077.5666666666666</v>
      </c>
      <c r="G336" s="232">
        <v>4025.083333333333</v>
      </c>
      <c r="H336" s="232">
        <v>4254.4833333333327</v>
      </c>
      <c r="I336" s="232">
        <v>4306.9666666666662</v>
      </c>
      <c r="J336" s="232">
        <v>4369.1833333333325</v>
      </c>
      <c r="K336" s="231">
        <v>4244.75</v>
      </c>
      <c r="L336" s="231">
        <v>4130.05</v>
      </c>
      <c r="M336" s="231">
        <v>0.96067000000000002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492.6</v>
      </c>
      <c r="D337" s="232">
        <v>495.8</v>
      </c>
      <c r="E337" s="232">
        <v>486.8</v>
      </c>
      <c r="F337" s="232">
        <v>481</v>
      </c>
      <c r="G337" s="232">
        <v>472</v>
      </c>
      <c r="H337" s="232">
        <v>501.6</v>
      </c>
      <c r="I337" s="232">
        <v>510.6</v>
      </c>
      <c r="J337" s="232">
        <v>516.40000000000009</v>
      </c>
      <c r="K337" s="231">
        <v>504.8</v>
      </c>
      <c r="L337" s="231">
        <v>490</v>
      </c>
      <c r="M337" s="231">
        <v>1.25684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18858.150000000001</v>
      </c>
      <c r="D338" s="232">
        <v>18736.033333333336</v>
      </c>
      <c r="E338" s="232">
        <v>18597.066666666673</v>
      </c>
      <c r="F338" s="232">
        <v>18335.983333333337</v>
      </c>
      <c r="G338" s="232">
        <v>18197.016666666674</v>
      </c>
      <c r="H338" s="232">
        <v>18997.116666666672</v>
      </c>
      <c r="I338" s="232">
        <v>19136.083333333339</v>
      </c>
      <c r="J338" s="232">
        <v>19397.166666666672</v>
      </c>
      <c r="K338" s="231">
        <v>18875</v>
      </c>
      <c r="L338" s="231">
        <v>18474.95</v>
      </c>
      <c r="M338" s="231">
        <v>1.3343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52.55</v>
      </c>
      <c r="D339" s="232">
        <v>53.533333333333331</v>
      </c>
      <c r="E339" s="232">
        <v>51.166666666666664</v>
      </c>
      <c r="F339" s="232">
        <v>49.783333333333331</v>
      </c>
      <c r="G339" s="232">
        <v>47.416666666666664</v>
      </c>
      <c r="H339" s="232">
        <v>54.916666666666664</v>
      </c>
      <c r="I339" s="232">
        <v>57.283333333333339</v>
      </c>
      <c r="J339" s="232">
        <v>58.666666666666664</v>
      </c>
      <c r="K339" s="231">
        <v>55.9</v>
      </c>
      <c r="L339" s="231">
        <v>52.15</v>
      </c>
      <c r="M339" s="231">
        <v>15.44327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216.7</v>
      </c>
      <c r="D340" s="232">
        <v>216.48333333333335</v>
      </c>
      <c r="E340" s="232">
        <v>214.81666666666669</v>
      </c>
      <c r="F340" s="232">
        <v>212.93333333333334</v>
      </c>
      <c r="G340" s="232">
        <v>211.26666666666668</v>
      </c>
      <c r="H340" s="232">
        <v>218.3666666666667</v>
      </c>
      <c r="I340" s="232">
        <v>220.03333333333333</v>
      </c>
      <c r="J340" s="232">
        <v>221.91666666666671</v>
      </c>
      <c r="K340" s="231">
        <v>218.15</v>
      </c>
      <c r="L340" s="231">
        <v>214.6</v>
      </c>
      <c r="M340" s="231">
        <v>2.9311199999999999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329.75</v>
      </c>
      <c r="D341" s="232">
        <v>328.81666666666666</v>
      </c>
      <c r="E341" s="232">
        <v>325.93333333333334</v>
      </c>
      <c r="F341" s="232">
        <v>322.11666666666667</v>
      </c>
      <c r="G341" s="232">
        <v>319.23333333333335</v>
      </c>
      <c r="H341" s="232">
        <v>332.63333333333333</v>
      </c>
      <c r="I341" s="232">
        <v>335.51666666666665</v>
      </c>
      <c r="J341" s="232">
        <v>339.33333333333331</v>
      </c>
      <c r="K341" s="231">
        <v>331.7</v>
      </c>
      <c r="L341" s="231">
        <v>325</v>
      </c>
      <c r="M341" s="231">
        <v>0.51122999999999996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866.1</v>
      </c>
      <c r="D342" s="232">
        <v>863.03333333333342</v>
      </c>
      <c r="E342" s="232">
        <v>854.11666666666679</v>
      </c>
      <c r="F342" s="232">
        <v>842.13333333333333</v>
      </c>
      <c r="G342" s="232">
        <v>833.2166666666667</v>
      </c>
      <c r="H342" s="232">
        <v>875.01666666666688</v>
      </c>
      <c r="I342" s="232">
        <v>883.93333333333362</v>
      </c>
      <c r="J342" s="232">
        <v>895.91666666666697</v>
      </c>
      <c r="K342" s="231">
        <v>871.95</v>
      </c>
      <c r="L342" s="231">
        <v>851.05</v>
      </c>
      <c r="M342" s="231">
        <v>8.3683700000000005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153.15</v>
      </c>
      <c r="D343" s="232">
        <v>153.33333333333334</v>
      </c>
      <c r="E343" s="232">
        <v>151.76666666666668</v>
      </c>
      <c r="F343" s="232">
        <v>150.38333333333333</v>
      </c>
      <c r="G343" s="232">
        <v>148.81666666666666</v>
      </c>
      <c r="H343" s="232">
        <v>154.7166666666667</v>
      </c>
      <c r="I343" s="232">
        <v>156.28333333333336</v>
      </c>
      <c r="J343" s="232">
        <v>157.66666666666671</v>
      </c>
      <c r="K343" s="231">
        <v>154.9</v>
      </c>
      <c r="L343" s="231">
        <v>151.94999999999999</v>
      </c>
      <c r="M343" s="231">
        <v>165.93429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255.4</v>
      </c>
      <c r="D344" s="232">
        <v>254.98333333333335</v>
      </c>
      <c r="E344" s="232">
        <v>248.9666666666667</v>
      </c>
      <c r="F344" s="232">
        <v>242.53333333333336</v>
      </c>
      <c r="G344" s="232">
        <v>236.51666666666671</v>
      </c>
      <c r="H344" s="232">
        <v>261.41666666666669</v>
      </c>
      <c r="I344" s="232">
        <v>267.43333333333334</v>
      </c>
      <c r="J344" s="232">
        <v>273.86666666666667</v>
      </c>
      <c r="K344" s="231">
        <v>261</v>
      </c>
      <c r="L344" s="231">
        <v>248.55</v>
      </c>
      <c r="M344" s="231">
        <v>15.800800000000001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632.15</v>
      </c>
      <c r="D345" s="232">
        <v>623.0333333333333</v>
      </c>
      <c r="E345" s="232">
        <v>591.46666666666658</v>
      </c>
      <c r="F345" s="232">
        <v>550.7833333333333</v>
      </c>
      <c r="G345" s="232">
        <v>519.21666666666658</v>
      </c>
      <c r="H345" s="232">
        <v>663.71666666666658</v>
      </c>
      <c r="I345" s="232">
        <v>695.28333333333319</v>
      </c>
      <c r="J345" s="232">
        <v>735.96666666666658</v>
      </c>
      <c r="K345" s="231">
        <v>654.6</v>
      </c>
      <c r="L345" s="231">
        <v>582.35</v>
      </c>
      <c r="M345" s="231">
        <v>50.124130000000001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578.35</v>
      </c>
      <c r="D346" s="232">
        <v>578.18333333333339</v>
      </c>
      <c r="E346" s="232">
        <v>570.81666666666683</v>
      </c>
      <c r="F346" s="232">
        <v>563.28333333333342</v>
      </c>
      <c r="G346" s="232">
        <v>555.91666666666686</v>
      </c>
      <c r="H346" s="232">
        <v>585.71666666666681</v>
      </c>
      <c r="I346" s="232">
        <v>593.08333333333337</v>
      </c>
      <c r="J346" s="232">
        <v>600.61666666666679</v>
      </c>
      <c r="K346" s="231">
        <v>585.54999999999995</v>
      </c>
      <c r="L346" s="231">
        <v>570.65</v>
      </c>
      <c r="M346" s="231">
        <v>41.306199999999997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3237.8</v>
      </c>
      <c r="D347" s="232">
        <v>3234.7833333333328</v>
      </c>
      <c r="E347" s="232">
        <v>3202.9666666666658</v>
      </c>
      <c r="F347" s="232">
        <v>3168.1333333333328</v>
      </c>
      <c r="G347" s="232">
        <v>3136.3166666666657</v>
      </c>
      <c r="H347" s="232">
        <v>3269.6166666666659</v>
      </c>
      <c r="I347" s="232">
        <v>3301.4333333333334</v>
      </c>
      <c r="J347" s="232">
        <v>3336.266666666666</v>
      </c>
      <c r="K347" s="231">
        <v>3266.6</v>
      </c>
      <c r="L347" s="231">
        <v>3199.95</v>
      </c>
      <c r="M347" s="231">
        <v>1.19929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265.7</v>
      </c>
      <c r="D348" s="232">
        <v>266.88333333333333</v>
      </c>
      <c r="E348" s="232">
        <v>262.81666666666666</v>
      </c>
      <c r="F348" s="232">
        <v>259.93333333333334</v>
      </c>
      <c r="G348" s="232">
        <v>255.86666666666667</v>
      </c>
      <c r="H348" s="232">
        <v>269.76666666666665</v>
      </c>
      <c r="I348" s="232">
        <v>273.83333333333326</v>
      </c>
      <c r="J348" s="232">
        <v>276.71666666666664</v>
      </c>
      <c r="K348" s="231">
        <v>270.95</v>
      </c>
      <c r="L348" s="231">
        <v>264</v>
      </c>
      <c r="M348" s="231">
        <v>1.1195900000000001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588.75</v>
      </c>
      <c r="D349" s="232">
        <v>592.31666666666672</v>
      </c>
      <c r="E349" s="232">
        <v>577.43333333333339</v>
      </c>
      <c r="F349" s="232">
        <v>566.11666666666667</v>
      </c>
      <c r="G349" s="232">
        <v>551.23333333333335</v>
      </c>
      <c r="H349" s="232">
        <v>603.63333333333344</v>
      </c>
      <c r="I349" s="232">
        <v>618.51666666666688</v>
      </c>
      <c r="J349" s="232">
        <v>629.83333333333348</v>
      </c>
      <c r="K349" s="231">
        <v>607.20000000000005</v>
      </c>
      <c r="L349" s="231">
        <v>581</v>
      </c>
      <c r="M349" s="231">
        <v>90.306539999999998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113.3</v>
      </c>
      <c r="D350" s="232">
        <v>113.91666666666667</v>
      </c>
      <c r="E350" s="232">
        <v>112.43333333333334</v>
      </c>
      <c r="F350" s="232">
        <v>111.56666666666666</v>
      </c>
      <c r="G350" s="232">
        <v>110.08333333333333</v>
      </c>
      <c r="H350" s="232">
        <v>114.78333333333335</v>
      </c>
      <c r="I350" s="232">
        <v>116.26666666666667</v>
      </c>
      <c r="J350" s="232">
        <v>117.13333333333335</v>
      </c>
      <c r="K350" s="231">
        <v>115.4</v>
      </c>
      <c r="L350" s="231">
        <v>113.05</v>
      </c>
      <c r="M350" s="231">
        <v>5.2325499999999998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2980.05</v>
      </c>
      <c r="D351" s="232">
        <v>2992.4</v>
      </c>
      <c r="E351" s="232">
        <v>2944.9500000000003</v>
      </c>
      <c r="F351" s="232">
        <v>2909.8500000000004</v>
      </c>
      <c r="G351" s="232">
        <v>2862.4000000000005</v>
      </c>
      <c r="H351" s="232">
        <v>3027.5</v>
      </c>
      <c r="I351" s="232">
        <v>3074.95</v>
      </c>
      <c r="J351" s="232">
        <v>3110.0499999999997</v>
      </c>
      <c r="K351" s="231">
        <v>3039.85</v>
      </c>
      <c r="L351" s="231">
        <v>2957.3</v>
      </c>
      <c r="M351" s="231">
        <v>5.7477999999999998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508.35</v>
      </c>
      <c r="D352" s="232">
        <v>506.09999999999997</v>
      </c>
      <c r="E352" s="232">
        <v>498.29999999999995</v>
      </c>
      <c r="F352" s="232">
        <v>488.25</v>
      </c>
      <c r="G352" s="232">
        <v>480.45</v>
      </c>
      <c r="H352" s="232">
        <v>516.14999999999986</v>
      </c>
      <c r="I352" s="232">
        <v>523.95000000000005</v>
      </c>
      <c r="J352" s="232">
        <v>533.99999999999989</v>
      </c>
      <c r="K352" s="231">
        <v>513.9</v>
      </c>
      <c r="L352" s="231">
        <v>496.05</v>
      </c>
      <c r="M352" s="231">
        <v>10.552009999999999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287.05</v>
      </c>
      <c r="D353" s="232">
        <v>287.26666666666665</v>
      </c>
      <c r="E353" s="232">
        <v>283.5333333333333</v>
      </c>
      <c r="F353" s="232">
        <v>280.01666666666665</v>
      </c>
      <c r="G353" s="232">
        <v>276.2833333333333</v>
      </c>
      <c r="H353" s="232">
        <v>290.7833333333333</v>
      </c>
      <c r="I353" s="232">
        <v>294.51666666666665</v>
      </c>
      <c r="J353" s="232">
        <v>298.0333333333333</v>
      </c>
      <c r="K353" s="231">
        <v>291</v>
      </c>
      <c r="L353" s="231">
        <v>283.75</v>
      </c>
      <c r="M353" s="231">
        <v>3.4874100000000001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1575.45</v>
      </c>
      <c r="D354" s="232">
        <v>1576.5</v>
      </c>
      <c r="E354" s="232">
        <v>1556</v>
      </c>
      <c r="F354" s="232">
        <v>1536.55</v>
      </c>
      <c r="G354" s="232">
        <v>1516.05</v>
      </c>
      <c r="H354" s="232">
        <v>1595.95</v>
      </c>
      <c r="I354" s="232">
        <v>1616.45</v>
      </c>
      <c r="J354" s="232">
        <v>1635.9</v>
      </c>
      <c r="K354" s="231">
        <v>1597</v>
      </c>
      <c r="L354" s="231">
        <v>1557.05</v>
      </c>
      <c r="M354" s="231">
        <v>4.1106199999999999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37223.75</v>
      </c>
      <c r="D355" s="232">
        <v>37257.916666666664</v>
      </c>
      <c r="E355" s="232">
        <v>37015.833333333328</v>
      </c>
      <c r="F355" s="232">
        <v>36807.916666666664</v>
      </c>
      <c r="G355" s="232">
        <v>36565.833333333328</v>
      </c>
      <c r="H355" s="232">
        <v>37465.833333333328</v>
      </c>
      <c r="I355" s="232">
        <v>37707.916666666657</v>
      </c>
      <c r="J355" s="232">
        <v>37915.833333333328</v>
      </c>
      <c r="K355" s="231">
        <v>37500</v>
      </c>
      <c r="L355" s="231">
        <v>37050</v>
      </c>
      <c r="M355" s="231">
        <v>0.24182000000000001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898.4</v>
      </c>
      <c r="D356" s="232">
        <v>913.55000000000007</v>
      </c>
      <c r="E356" s="232">
        <v>883.10000000000014</v>
      </c>
      <c r="F356" s="232">
        <v>867.80000000000007</v>
      </c>
      <c r="G356" s="232">
        <v>837.35000000000014</v>
      </c>
      <c r="H356" s="232">
        <v>928.85000000000014</v>
      </c>
      <c r="I356" s="232">
        <v>959.30000000000018</v>
      </c>
      <c r="J356" s="232">
        <v>974.60000000000014</v>
      </c>
      <c r="K356" s="231">
        <v>944</v>
      </c>
      <c r="L356" s="231">
        <v>898.25</v>
      </c>
      <c r="M356" s="231">
        <v>33.088320000000003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4651.95</v>
      </c>
      <c r="D357" s="232">
        <v>4614.2833333333338</v>
      </c>
      <c r="E357" s="232">
        <v>4568.5666666666675</v>
      </c>
      <c r="F357" s="232">
        <v>4485.1833333333334</v>
      </c>
      <c r="G357" s="232">
        <v>4439.4666666666672</v>
      </c>
      <c r="H357" s="232">
        <v>4697.6666666666679</v>
      </c>
      <c r="I357" s="232">
        <v>4743.3833333333332</v>
      </c>
      <c r="J357" s="232">
        <v>4826.7666666666682</v>
      </c>
      <c r="K357" s="231">
        <v>4660</v>
      </c>
      <c r="L357" s="231">
        <v>4530.8999999999996</v>
      </c>
      <c r="M357" s="231">
        <v>5.4466099999999997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232.55</v>
      </c>
      <c r="D358" s="232">
        <v>234.11666666666667</v>
      </c>
      <c r="E358" s="232">
        <v>229.48333333333335</v>
      </c>
      <c r="F358" s="232">
        <v>226.41666666666669</v>
      </c>
      <c r="G358" s="232">
        <v>221.78333333333336</v>
      </c>
      <c r="H358" s="232">
        <v>237.18333333333334</v>
      </c>
      <c r="I358" s="232">
        <v>241.81666666666666</v>
      </c>
      <c r="J358" s="232">
        <v>244.88333333333333</v>
      </c>
      <c r="K358" s="231">
        <v>238.75</v>
      </c>
      <c r="L358" s="231">
        <v>231.05</v>
      </c>
      <c r="M358" s="231">
        <v>67.232280000000003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3559.9</v>
      </c>
      <c r="D359" s="232">
        <v>3578.2833333333333</v>
      </c>
      <c r="E359" s="232">
        <v>3531.6166666666668</v>
      </c>
      <c r="F359" s="232">
        <v>3503.3333333333335</v>
      </c>
      <c r="G359" s="232">
        <v>3456.666666666667</v>
      </c>
      <c r="H359" s="232">
        <v>3606.5666666666666</v>
      </c>
      <c r="I359" s="232">
        <v>3653.2333333333336</v>
      </c>
      <c r="J359" s="232">
        <v>3681.5166666666664</v>
      </c>
      <c r="K359" s="231">
        <v>3624.95</v>
      </c>
      <c r="L359" s="231">
        <v>3550</v>
      </c>
      <c r="M359" s="231">
        <v>0.10125000000000001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1254.2</v>
      </c>
      <c r="D360" s="232">
        <v>1259.0999999999999</v>
      </c>
      <c r="E360" s="232">
        <v>1222.1999999999998</v>
      </c>
      <c r="F360" s="232">
        <v>1190.1999999999998</v>
      </c>
      <c r="G360" s="232">
        <v>1153.2999999999997</v>
      </c>
      <c r="H360" s="232">
        <v>1291.0999999999999</v>
      </c>
      <c r="I360" s="232">
        <v>1328</v>
      </c>
      <c r="J360" s="232">
        <v>1360</v>
      </c>
      <c r="K360" s="231">
        <v>1296</v>
      </c>
      <c r="L360" s="231">
        <v>1227.0999999999999</v>
      </c>
      <c r="M360" s="231">
        <v>5.0432300000000003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2349.9</v>
      </c>
      <c r="D361" s="232">
        <v>2344.1833333333338</v>
      </c>
      <c r="E361" s="232">
        <v>2330.5666666666675</v>
      </c>
      <c r="F361" s="232">
        <v>2311.2333333333336</v>
      </c>
      <c r="G361" s="232">
        <v>2297.6166666666672</v>
      </c>
      <c r="H361" s="232">
        <v>2363.5166666666678</v>
      </c>
      <c r="I361" s="232">
        <v>2377.1333333333337</v>
      </c>
      <c r="J361" s="232">
        <v>2396.4666666666681</v>
      </c>
      <c r="K361" s="231">
        <v>2357.8000000000002</v>
      </c>
      <c r="L361" s="231">
        <v>2324.85</v>
      </c>
      <c r="M361" s="231">
        <v>4.2591999999999999</v>
      </c>
      <c r="N361" s="1"/>
      <c r="O361" s="1"/>
    </row>
    <row r="362" spans="1:15" ht="12.75" customHeight="1">
      <c r="A362" s="30">
        <v>352</v>
      </c>
      <c r="B362" s="217" t="s">
        <v>1029</v>
      </c>
      <c r="C362" s="231">
        <v>67.05</v>
      </c>
      <c r="D362" s="232">
        <v>68.13333333333334</v>
      </c>
      <c r="E362" s="232">
        <v>65.51666666666668</v>
      </c>
      <c r="F362" s="232">
        <v>63.983333333333334</v>
      </c>
      <c r="G362" s="232">
        <v>61.366666666666674</v>
      </c>
      <c r="H362" s="232">
        <v>69.666666666666686</v>
      </c>
      <c r="I362" s="232">
        <v>72.283333333333331</v>
      </c>
      <c r="J362" s="232">
        <v>73.816666666666691</v>
      </c>
      <c r="K362" s="231">
        <v>70.75</v>
      </c>
      <c r="L362" s="231">
        <v>66.599999999999994</v>
      </c>
      <c r="M362" s="231">
        <v>47.43309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962.45</v>
      </c>
      <c r="D363" s="232">
        <v>968.45000000000016</v>
      </c>
      <c r="E363" s="232">
        <v>948.20000000000027</v>
      </c>
      <c r="F363" s="232">
        <v>933.95000000000016</v>
      </c>
      <c r="G363" s="232">
        <v>913.70000000000027</v>
      </c>
      <c r="H363" s="232">
        <v>982.70000000000027</v>
      </c>
      <c r="I363" s="232">
        <v>1002.95</v>
      </c>
      <c r="J363" s="232">
        <v>1017.2000000000003</v>
      </c>
      <c r="K363" s="231">
        <v>988.7</v>
      </c>
      <c r="L363" s="231">
        <v>954.2</v>
      </c>
      <c r="M363" s="231">
        <v>0.41219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2884.4</v>
      </c>
      <c r="D364" s="232">
        <v>2878.5166666666664</v>
      </c>
      <c r="E364" s="232">
        <v>2840.8833333333328</v>
      </c>
      <c r="F364" s="232">
        <v>2797.3666666666663</v>
      </c>
      <c r="G364" s="232">
        <v>2759.7333333333327</v>
      </c>
      <c r="H364" s="232">
        <v>2922.0333333333328</v>
      </c>
      <c r="I364" s="232">
        <v>2959.6666666666661</v>
      </c>
      <c r="J364" s="232">
        <v>3003.1833333333329</v>
      </c>
      <c r="K364" s="231">
        <v>2916.15</v>
      </c>
      <c r="L364" s="231">
        <v>2835</v>
      </c>
      <c r="M364" s="231">
        <v>2.89717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1264.5</v>
      </c>
      <c r="D365" s="232">
        <v>1276.4833333333333</v>
      </c>
      <c r="E365" s="232">
        <v>1248.0666666666666</v>
      </c>
      <c r="F365" s="232">
        <v>1231.6333333333332</v>
      </c>
      <c r="G365" s="232">
        <v>1203.2166666666665</v>
      </c>
      <c r="H365" s="232">
        <v>1292.9166666666667</v>
      </c>
      <c r="I365" s="232">
        <v>1321.3333333333333</v>
      </c>
      <c r="J365" s="232">
        <v>1337.7666666666669</v>
      </c>
      <c r="K365" s="231">
        <v>1304.9000000000001</v>
      </c>
      <c r="L365" s="231">
        <v>1260.05</v>
      </c>
      <c r="M365" s="231">
        <v>1.11791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287.39999999999998</v>
      </c>
      <c r="D366" s="232">
        <v>286.35000000000002</v>
      </c>
      <c r="E366" s="232">
        <v>284.15000000000003</v>
      </c>
      <c r="F366" s="232">
        <v>280.90000000000003</v>
      </c>
      <c r="G366" s="232">
        <v>278.70000000000005</v>
      </c>
      <c r="H366" s="232">
        <v>289.60000000000002</v>
      </c>
      <c r="I366" s="232">
        <v>291.80000000000007</v>
      </c>
      <c r="J366" s="232">
        <v>295.05</v>
      </c>
      <c r="K366" s="231">
        <v>288.55</v>
      </c>
      <c r="L366" s="231">
        <v>283.10000000000002</v>
      </c>
      <c r="M366" s="231">
        <v>13.874829999999999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155.9</v>
      </c>
      <c r="D367" s="232">
        <v>156.31666666666666</v>
      </c>
      <c r="E367" s="232">
        <v>152.63333333333333</v>
      </c>
      <c r="F367" s="232">
        <v>149.36666666666667</v>
      </c>
      <c r="G367" s="232">
        <v>145.68333333333334</v>
      </c>
      <c r="H367" s="232">
        <v>159.58333333333331</v>
      </c>
      <c r="I367" s="232">
        <v>163.26666666666665</v>
      </c>
      <c r="J367" s="232">
        <v>166.5333333333333</v>
      </c>
      <c r="K367" s="231">
        <v>160</v>
      </c>
      <c r="L367" s="231">
        <v>153.05000000000001</v>
      </c>
      <c r="M367" s="231">
        <v>147.93445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229.7</v>
      </c>
      <c r="D368" s="232">
        <v>230.66666666666666</v>
      </c>
      <c r="E368" s="232">
        <v>227.33333333333331</v>
      </c>
      <c r="F368" s="232">
        <v>224.96666666666667</v>
      </c>
      <c r="G368" s="232">
        <v>221.63333333333333</v>
      </c>
      <c r="H368" s="232">
        <v>233.0333333333333</v>
      </c>
      <c r="I368" s="232">
        <v>236.36666666666662</v>
      </c>
      <c r="J368" s="232">
        <v>238.73333333333329</v>
      </c>
      <c r="K368" s="231">
        <v>234</v>
      </c>
      <c r="L368" s="231">
        <v>228.3</v>
      </c>
      <c r="M368" s="231">
        <v>252.83269000000001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335.5</v>
      </c>
      <c r="D369" s="232">
        <v>336.51666666666665</v>
      </c>
      <c r="E369" s="232">
        <v>331.93333333333328</v>
      </c>
      <c r="F369" s="232">
        <v>328.36666666666662</v>
      </c>
      <c r="G369" s="232">
        <v>323.78333333333325</v>
      </c>
      <c r="H369" s="232">
        <v>340.08333333333331</v>
      </c>
      <c r="I369" s="232">
        <v>344.66666666666669</v>
      </c>
      <c r="J369" s="232">
        <v>348.23333333333335</v>
      </c>
      <c r="K369" s="231">
        <v>341.1</v>
      </c>
      <c r="L369" s="231">
        <v>332.95</v>
      </c>
      <c r="M369" s="231">
        <v>3.4770500000000002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419.35</v>
      </c>
      <c r="D370" s="232">
        <v>414.7833333333333</v>
      </c>
      <c r="E370" s="232">
        <v>407.06666666666661</v>
      </c>
      <c r="F370" s="232">
        <v>394.7833333333333</v>
      </c>
      <c r="G370" s="232">
        <v>387.06666666666661</v>
      </c>
      <c r="H370" s="232">
        <v>427.06666666666661</v>
      </c>
      <c r="I370" s="232">
        <v>434.7833333333333</v>
      </c>
      <c r="J370" s="232">
        <v>447.06666666666661</v>
      </c>
      <c r="K370" s="231">
        <v>422.5</v>
      </c>
      <c r="L370" s="231">
        <v>402.5</v>
      </c>
      <c r="M370" s="231">
        <v>7.6988399999999997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574.70000000000005</v>
      </c>
      <c r="D371" s="232">
        <v>574.56666666666672</v>
      </c>
      <c r="E371" s="232">
        <v>570.13333333333344</v>
      </c>
      <c r="F371" s="232">
        <v>565.56666666666672</v>
      </c>
      <c r="G371" s="232">
        <v>561.13333333333344</v>
      </c>
      <c r="H371" s="232">
        <v>579.13333333333344</v>
      </c>
      <c r="I371" s="232">
        <v>583.56666666666661</v>
      </c>
      <c r="J371" s="232">
        <v>588.13333333333344</v>
      </c>
      <c r="K371" s="231">
        <v>579</v>
      </c>
      <c r="L371" s="231">
        <v>570</v>
      </c>
      <c r="M371" s="231">
        <v>0.39972999999999997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104.25</v>
      </c>
      <c r="D372" s="232">
        <v>104.35000000000001</v>
      </c>
      <c r="E372" s="232">
        <v>103.10000000000002</v>
      </c>
      <c r="F372" s="232">
        <v>101.95000000000002</v>
      </c>
      <c r="G372" s="232">
        <v>100.70000000000003</v>
      </c>
      <c r="H372" s="232">
        <v>105.50000000000001</v>
      </c>
      <c r="I372" s="232">
        <v>106.74999999999999</v>
      </c>
      <c r="J372" s="232">
        <v>107.9</v>
      </c>
      <c r="K372" s="231">
        <v>105.6</v>
      </c>
      <c r="L372" s="231">
        <v>103.2</v>
      </c>
      <c r="M372" s="231">
        <v>1.0574699999999999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1091.8499999999999</v>
      </c>
      <c r="D373" s="232">
        <v>1088.9166666666667</v>
      </c>
      <c r="E373" s="232">
        <v>1067.9333333333334</v>
      </c>
      <c r="F373" s="232">
        <v>1044.0166666666667</v>
      </c>
      <c r="G373" s="232">
        <v>1023.0333333333333</v>
      </c>
      <c r="H373" s="232">
        <v>1112.8333333333335</v>
      </c>
      <c r="I373" s="232">
        <v>1133.8166666666666</v>
      </c>
      <c r="J373" s="232">
        <v>1157.7333333333336</v>
      </c>
      <c r="K373" s="231">
        <v>1109.9000000000001</v>
      </c>
      <c r="L373" s="231">
        <v>1065</v>
      </c>
      <c r="M373" s="231">
        <v>0.43186999999999998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4866.25</v>
      </c>
      <c r="D374" s="232">
        <v>4882.1166666666668</v>
      </c>
      <c r="E374" s="232">
        <v>4784.2333333333336</v>
      </c>
      <c r="F374" s="232">
        <v>4702.2166666666672</v>
      </c>
      <c r="G374" s="232">
        <v>4604.3333333333339</v>
      </c>
      <c r="H374" s="232">
        <v>4964.1333333333332</v>
      </c>
      <c r="I374" s="232">
        <v>5062.0166666666664</v>
      </c>
      <c r="J374" s="232">
        <v>5144.0333333333328</v>
      </c>
      <c r="K374" s="231">
        <v>4980</v>
      </c>
      <c r="L374" s="231">
        <v>4800.1000000000004</v>
      </c>
      <c r="M374" s="231">
        <v>0.10531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13771.35</v>
      </c>
      <c r="D375" s="232">
        <v>13639.799999999997</v>
      </c>
      <c r="E375" s="232">
        <v>13431.599999999995</v>
      </c>
      <c r="F375" s="232">
        <v>13091.849999999997</v>
      </c>
      <c r="G375" s="232">
        <v>12883.649999999994</v>
      </c>
      <c r="H375" s="232">
        <v>13979.549999999996</v>
      </c>
      <c r="I375" s="232">
        <v>14187.749999999996</v>
      </c>
      <c r="J375" s="232">
        <v>14527.499999999996</v>
      </c>
      <c r="K375" s="231">
        <v>13848</v>
      </c>
      <c r="L375" s="231">
        <v>13300.05</v>
      </c>
      <c r="M375" s="231">
        <v>7.3340000000000002E-2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47.95</v>
      </c>
      <c r="D376" s="232">
        <v>48.066666666666663</v>
      </c>
      <c r="E376" s="232">
        <v>47.383333333333326</v>
      </c>
      <c r="F376" s="232">
        <v>46.816666666666663</v>
      </c>
      <c r="G376" s="232">
        <v>46.133333333333326</v>
      </c>
      <c r="H376" s="232">
        <v>48.633333333333326</v>
      </c>
      <c r="I376" s="232">
        <v>49.316666666666663</v>
      </c>
      <c r="J376" s="232">
        <v>49.883333333333326</v>
      </c>
      <c r="K376" s="231">
        <v>48.75</v>
      </c>
      <c r="L376" s="231">
        <v>47.5</v>
      </c>
      <c r="M376" s="231">
        <v>439.94184999999999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347.55</v>
      </c>
      <c r="D377" s="232">
        <v>347.91666666666669</v>
      </c>
      <c r="E377" s="232">
        <v>343.13333333333338</v>
      </c>
      <c r="F377" s="232">
        <v>338.7166666666667</v>
      </c>
      <c r="G377" s="232">
        <v>333.93333333333339</v>
      </c>
      <c r="H377" s="232">
        <v>352.33333333333337</v>
      </c>
      <c r="I377" s="232">
        <v>357.11666666666667</v>
      </c>
      <c r="J377" s="232">
        <v>361.53333333333336</v>
      </c>
      <c r="K377" s="231">
        <v>352.7</v>
      </c>
      <c r="L377" s="231">
        <v>343.5</v>
      </c>
      <c r="M377" s="231">
        <v>7.51023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141.1</v>
      </c>
      <c r="D378" s="232">
        <v>142</v>
      </c>
      <c r="E378" s="232">
        <v>138.25</v>
      </c>
      <c r="F378" s="232">
        <v>135.4</v>
      </c>
      <c r="G378" s="232">
        <v>131.65</v>
      </c>
      <c r="H378" s="232">
        <v>144.85</v>
      </c>
      <c r="I378" s="232">
        <v>148.6</v>
      </c>
      <c r="J378" s="232">
        <v>151.44999999999999</v>
      </c>
      <c r="K378" s="231">
        <v>145.75</v>
      </c>
      <c r="L378" s="231">
        <v>139.15</v>
      </c>
      <c r="M378" s="231">
        <v>104.69127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118.35</v>
      </c>
      <c r="D379" s="232">
        <v>117.65000000000002</v>
      </c>
      <c r="E379" s="232">
        <v>116.35000000000004</v>
      </c>
      <c r="F379" s="232">
        <v>114.35000000000002</v>
      </c>
      <c r="G379" s="232">
        <v>113.05000000000004</v>
      </c>
      <c r="H379" s="232">
        <v>119.65000000000003</v>
      </c>
      <c r="I379" s="232">
        <v>120.95000000000002</v>
      </c>
      <c r="J379" s="232">
        <v>122.95000000000003</v>
      </c>
      <c r="K379" s="231">
        <v>118.95</v>
      </c>
      <c r="L379" s="231">
        <v>115.65</v>
      </c>
      <c r="M379" s="231">
        <v>170.93754999999999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611.95000000000005</v>
      </c>
      <c r="D380" s="232">
        <v>605.26666666666665</v>
      </c>
      <c r="E380" s="232">
        <v>587.88333333333333</v>
      </c>
      <c r="F380" s="232">
        <v>563.81666666666672</v>
      </c>
      <c r="G380" s="232">
        <v>546.43333333333339</v>
      </c>
      <c r="H380" s="232">
        <v>629.33333333333326</v>
      </c>
      <c r="I380" s="232">
        <v>646.71666666666647</v>
      </c>
      <c r="J380" s="232">
        <v>670.78333333333319</v>
      </c>
      <c r="K380" s="231">
        <v>622.65</v>
      </c>
      <c r="L380" s="231">
        <v>581.20000000000005</v>
      </c>
      <c r="M380" s="231">
        <v>13.7559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356.65</v>
      </c>
      <c r="D381" s="232">
        <v>354.55</v>
      </c>
      <c r="E381" s="232">
        <v>350.1</v>
      </c>
      <c r="F381" s="232">
        <v>343.55</v>
      </c>
      <c r="G381" s="232">
        <v>339.1</v>
      </c>
      <c r="H381" s="232">
        <v>361.1</v>
      </c>
      <c r="I381" s="232">
        <v>365.54999999999995</v>
      </c>
      <c r="J381" s="232">
        <v>372.1</v>
      </c>
      <c r="K381" s="231">
        <v>359</v>
      </c>
      <c r="L381" s="231">
        <v>348</v>
      </c>
      <c r="M381" s="231">
        <v>5.6474700000000002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1188.95</v>
      </c>
      <c r="D382" s="232">
        <v>1185.6000000000001</v>
      </c>
      <c r="E382" s="232">
        <v>1173.6000000000004</v>
      </c>
      <c r="F382" s="232">
        <v>1158.2500000000002</v>
      </c>
      <c r="G382" s="232">
        <v>1146.2500000000005</v>
      </c>
      <c r="H382" s="232">
        <v>1200.9500000000003</v>
      </c>
      <c r="I382" s="232">
        <v>1212.9499999999998</v>
      </c>
      <c r="J382" s="232">
        <v>1228.3000000000002</v>
      </c>
      <c r="K382" s="231">
        <v>1197.5999999999999</v>
      </c>
      <c r="L382" s="231">
        <v>1170.25</v>
      </c>
      <c r="M382" s="231">
        <v>1.7235400000000001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62.95</v>
      </c>
      <c r="D383" s="232">
        <v>63.4</v>
      </c>
      <c r="E383" s="232">
        <v>62.2</v>
      </c>
      <c r="F383" s="232">
        <v>61.45</v>
      </c>
      <c r="G383" s="232">
        <v>60.250000000000007</v>
      </c>
      <c r="H383" s="232">
        <v>64.150000000000006</v>
      </c>
      <c r="I383" s="232">
        <v>65.349999999999994</v>
      </c>
      <c r="J383" s="232">
        <v>66.099999999999994</v>
      </c>
      <c r="K383" s="231">
        <v>64.599999999999994</v>
      </c>
      <c r="L383" s="231">
        <v>62.65</v>
      </c>
      <c r="M383" s="231">
        <v>105.72194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158.9</v>
      </c>
      <c r="D384" s="232">
        <v>158.69999999999999</v>
      </c>
      <c r="E384" s="232">
        <v>157.39999999999998</v>
      </c>
      <c r="F384" s="232">
        <v>155.89999999999998</v>
      </c>
      <c r="G384" s="232">
        <v>154.59999999999997</v>
      </c>
      <c r="H384" s="232">
        <v>160.19999999999999</v>
      </c>
      <c r="I384" s="232">
        <v>161.5</v>
      </c>
      <c r="J384" s="232">
        <v>163</v>
      </c>
      <c r="K384" s="231">
        <v>160</v>
      </c>
      <c r="L384" s="231">
        <v>157.19999999999999</v>
      </c>
      <c r="M384" s="231">
        <v>11.7308</v>
      </c>
      <c r="N384" s="1"/>
      <c r="O384" s="1"/>
    </row>
    <row r="385" spans="1:15" ht="12.75" customHeight="1">
      <c r="A385" s="30">
        <v>375</v>
      </c>
      <c r="B385" s="217" t="s">
        <v>1030</v>
      </c>
      <c r="C385" s="231">
        <v>740</v>
      </c>
      <c r="D385" s="232">
        <v>736.4666666666667</v>
      </c>
      <c r="E385" s="232">
        <v>728.93333333333339</v>
      </c>
      <c r="F385" s="232">
        <v>717.86666666666667</v>
      </c>
      <c r="G385" s="232">
        <v>710.33333333333337</v>
      </c>
      <c r="H385" s="232">
        <v>747.53333333333342</v>
      </c>
      <c r="I385" s="232">
        <v>755.06666666666672</v>
      </c>
      <c r="J385" s="232">
        <v>766.13333333333344</v>
      </c>
      <c r="K385" s="231">
        <v>744</v>
      </c>
      <c r="L385" s="231">
        <v>725.4</v>
      </c>
      <c r="M385" s="231">
        <v>0.45949000000000001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625.04999999999995</v>
      </c>
      <c r="D386" s="232">
        <v>617.68333333333328</v>
      </c>
      <c r="E386" s="232">
        <v>595.36666666666656</v>
      </c>
      <c r="F386" s="232">
        <v>565.68333333333328</v>
      </c>
      <c r="G386" s="232">
        <v>543.36666666666656</v>
      </c>
      <c r="H386" s="232">
        <v>647.36666666666656</v>
      </c>
      <c r="I386" s="232">
        <v>669.68333333333339</v>
      </c>
      <c r="J386" s="232">
        <v>699.36666666666656</v>
      </c>
      <c r="K386" s="231">
        <v>640</v>
      </c>
      <c r="L386" s="231">
        <v>588</v>
      </c>
      <c r="M386" s="231">
        <v>4.2906300000000002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193.45</v>
      </c>
      <c r="D387" s="232">
        <v>193.85</v>
      </c>
      <c r="E387" s="232">
        <v>192</v>
      </c>
      <c r="F387" s="232">
        <v>190.55</v>
      </c>
      <c r="G387" s="232">
        <v>188.70000000000002</v>
      </c>
      <c r="H387" s="232">
        <v>195.29999999999998</v>
      </c>
      <c r="I387" s="232">
        <v>197.14999999999995</v>
      </c>
      <c r="J387" s="232">
        <v>198.59999999999997</v>
      </c>
      <c r="K387" s="231">
        <v>195.7</v>
      </c>
      <c r="L387" s="231">
        <v>192.4</v>
      </c>
      <c r="M387" s="231">
        <v>1.2258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98.9</v>
      </c>
      <c r="D388" s="232">
        <v>98.899999999999991</v>
      </c>
      <c r="E388" s="232">
        <v>97.999999999999986</v>
      </c>
      <c r="F388" s="232">
        <v>97.1</v>
      </c>
      <c r="G388" s="232">
        <v>96.199999999999989</v>
      </c>
      <c r="H388" s="232">
        <v>99.799999999999983</v>
      </c>
      <c r="I388" s="232">
        <v>100.69999999999999</v>
      </c>
      <c r="J388" s="232">
        <v>101.59999999999998</v>
      </c>
      <c r="K388" s="231">
        <v>99.8</v>
      </c>
      <c r="L388" s="231">
        <v>98</v>
      </c>
      <c r="M388" s="231">
        <v>20.30095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2103.6999999999998</v>
      </c>
      <c r="D389" s="232">
        <v>2095.6166666666663</v>
      </c>
      <c r="E389" s="232">
        <v>2062.1333333333328</v>
      </c>
      <c r="F389" s="232">
        <v>2020.5666666666666</v>
      </c>
      <c r="G389" s="232">
        <v>1987.083333333333</v>
      </c>
      <c r="H389" s="232">
        <v>2137.1833333333325</v>
      </c>
      <c r="I389" s="232">
        <v>2170.6666666666661</v>
      </c>
      <c r="J389" s="232">
        <v>2212.2333333333322</v>
      </c>
      <c r="K389" s="231">
        <v>2129.1</v>
      </c>
      <c r="L389" s="231">
        <v>2054.0500000000002</v>
      </c>
      <c r="M389" s="231">
        <v>0.20841000000000001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36.4</v>
      </c>
      <c r="D390" s="232">
        <v>36.466666666666669</v>
      </c>
      <c r="E390" s="232">
        <v>35.933333333333337</v>
      </c>
      <c r="F390" s="232">
        <v>35.466666666666669</v>
      </c>
      <c r="G390" s="232">
        <v>34.933333333333337</v>
      </c>
      <c r="H390" s="232">
        <v>36.933333333333337</v>
      </c>
      <c r="I390" s="232">
        <v>37.466666666666669</v>
      </c>
      <c r="J390" s="232">
        <v>37.933333333333337</v>
      </c>
      <c r="K390" s="231">
        <v>37</v>
      </c>
      <c r="L390" s="231">
        <v>36</v>
      </c>
      <c r="M390" s="231">
        <v>9.6398200000000003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1274.6500000000001</v>
      </c>
      <c r="D391" s="232">
        <v>1273.1499999999999</v>
      </c>
      <c r="E391" s="232">
        <v>1263.2999999999997</v>
      </c>
      <c r="F391" s="232">
        <v>1251.9499999999998</v>
      </c>
      <c r="G391" s="232">
        <v>1242.0999999999997</v>
      </c>
      <c r="H391" s="232">
        <v>1284.4999999999998</v>
      </c>
      <c r="I391" s="232">
        <v>1294.3499999999997</v>
      </c>
      <c r="J391" s="232">
        <v>1305.6999999999998</v>
      </c>
      <c r="K391" s="231">
        <v>1283</v>
      </c>
      <c r="L391" s="231">
        <v>1261.8</v>
      </c>
      <c r="M391" s="231">
        <v>1.32592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161.6</v>
      </c>
      <c r="D392" s="232">
        <v>164.03333333333333</v>
      </c>
      <c r="E392" s="232">
        <v>158.16666666666666</v>
      </c>
      <c r="F392" s="232">
        <v>154.73333333333332</v>
      </c>
      <c r="G392" s="232">
        <v>148.86666666666665</v>
      </c>
      <c r="H392" s="232">
        <v>167.46666666666667</v>
      </c>
      <c r="I392" s="232">
        <v>173.33333333333334</v>
      </c>
      <c r="J392" s="232">
        <v>176.76666666666668</v>
      </c>
      <c r="K392" s="231">
        <v>169.9</v>
      </c>
      <c r="L392" s="231">
        <v>160.6</v>
      </c>
      <c r="M392" s="231">
        <v>34.095030000000001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781.4</v>
      </c>
      <c r="D393" s="232">
        <v>780.05000000000007</v>
      </c>
      <c r="E393" s="232">
        <v>758.35000000000014</v>
      </c>
      <c r="F393" s="232">
        <v>735.30000000000007</v>
      </c>
      <c r="G393" s="232">
        <v>713.60000000000014</v>
      </c>
      <c r="H393" s="232">
        <v>803.10000000000014</v>
      </c>
      <c r="I393" s="232">
        <v>824.80000000000018</v>
      </c>
      <c r="J393" s="232">
        <v>847.85000000000014</v>
      </c>
      <c r="K393" s="231">
        <v>801.75</v>
      </c>
      <c r="L393" s="231">
        <v>757</v>
      </c>
      <c r="M393" s="231">
        <v>1.72081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2223.1</v>
      </c>
      <c r="D394" s="232">
        <v>2229.2499999999995</v>
      </c>
      <c r="E394" s="232">
        <v>2206.5499999999993</v>
      </c>
      <c r="F394" s="232">
        <v>2189.9999999999995</v>
      </c>
      <c r="G394" s="232">
        <v>2167.2999999999993</v>
      </c>
      <c r="H394" s="232">
        <v>2245.7999999999993</v>
      </c>
      <c r="I394" s="232">
        <v>2268.4999999999991</v>
      </c>
      <c r="J394" s="232">
        <v>2285.0499999999993</v>
      </c>
      <c r="K394" s="231">
        <v>2251.9499999999998</v>
      </c>
      <c r="L394" s="231">
        <v>2212.6999999999998</v>
      </c>
      <c r="M394" s="231">
        <v>156.97554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92.4</v>
      </c>
      <c r="D395" s="232">
        <v>92.100000000000009</v>
      </c>
      <c r="E395" s="232">
        <v>91.300000000000011</v>
      </c>
      <c r="F395" s="232">
        <v>90.2</v>
      </c>
      <c r="G395" s="232">
        <v>89.4</v>
      </c>
      <c r="H395" s="232">
        <v>93.200000000000017</v>
      </c>
      <c r="I395" s="232">
        <v>94</v>
      </c>
      <c r="J395" s="232">
        <v>95.100000000000023</v>
      </c>
      <c r="K395" s="231">
        <v>92.9</v>
      </c>
      <c r="L395" s="231">
        <v>91</v>
      </c>
      <c r="M395" s="231">
        <v>2.1528399999999999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584.6</v>
      </c>
      <c r="D396" s="232">
        <v>582.26666666666677</v>
      </c>
      <c r="E396" s="232">
        <v>574.23333333333358</v>
      </c>
      <c r="F396" s="232">
        <v>563.86666666666679</v>
      </c>
      <c r="G396" s="232">
        <v>555.8333333333336</v>
      </c>
      <c r="H396" s="232">
        <v>592.63333333333355</v>
      </c>
      <c r="I396" s="232">
        <v>600.66666666666663</v>
      </c>
      <c r="J396" s="232">
        <v>611.03333333333353</v>
      </c>
      <c r="K396" s="231">
        <v>590.29999999999995</v>
      </c>
      <c r="L396" s="231">
        <v>571.9</v>
      </c>
      <c r="M396" s="231">
        <v>1.08046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1284.95</v>
      </c>
      <c r="D397" s="232">
        <v>1287.8500000000001</v>
      </c>
      <c r="E397" s="232">
        <v>1269.1000000000004</v>
      </c>
      <c r="F397" s="232">
        <v>1253.2500000000002</v>
      </c>
      <c r="G397" s="232">
        <v>1234.5000000000005</v>
      </c>
      <c r="H397" s="232">
        <v>1303.7000000000003</v>
      </c>
      <c r="I397" s="232">
        <v>1322.4499999999998</v>
      </c>
      <c r="J397" s="232">
        <v>1338.3000000000002</v>
      </c>
      <c r="K397" s="231">
        <v>1306.5999999999999</v>
      </c>
      <c r="L397" s="231">
        <v>1272</v>
      </c>
      <c r="M397" s="231">
        <v>1.4381999999999999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723.95</v>
      </c>
      <c r="D398" s="232">
        <v>726.68333333333339</v>
      </c>
      <c r="E398" s="232">
        <v>718.36666666666679</v>
      </c>
      <c r="F398" s="232">
        <v>712.78333333333342</v>
      </c>
      <c r="G398" s="232">
        <v>704.46666666666681</v>
      </c>
      <c r="H398" s="232">
        <v>732.26666666666677</v>
      </c>
      <c r="I398" s="232">
        <v>740.58333333333337</v>
      </c>
      <c r="J398" s="232">
        <v>746.16666666666674</v>
      </c>
      <c r="K398" s="231">
        <v>735</v>
      </c>
      <c r="L398" s="231">
        <v>721.1</v>
      </c>
      <c r="M398" s="231">
        <v>6.5669899999999997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1071.5999999999999</v>
      </c>
      <c r="D399" s="232">
        <v>1076.2833333333333</v>
      </c>
      <c r="E399" s="232">
        <v>1061.4666666666667</v>
      </c>
      <c r="F399" s="232">
        <v>1051.3333333333335</v>
      </c>
      <c r="G399" s="232">
        <v>1036.5166666666669</v>
      </c>
      <c r="H399" s="232">
        <v>1086.4166666666665</v>
      </c>
      <c r="I399" s="232">
        <v>1101.2333333333331</v>
      </c>
      <c r="J399" s="232">
        <v>1111.3666666666663</v>
      </c>
      <c r="K399" s="231">
        <v>1091.0999999999999</v>
      </c>
      <c r="L399" s="231">
        <v>1066.1500000000001</v>
      </c>
      <c r="M399" s="231">
        <v>15.69036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347.25</v>
      </c>
      <c r="D400" s="232">
        <v>348.35000000000008</v>
      </c>
      <c r="E400" s="232">
        <v>344.00000000000017</v>
      </c>
      <c r="F400" s="232">
        <v>340.75000000000011</v>
      </c>
      <c r="G400" s="232">
        <v>336.4000000000002</v>
      </c>
      <c r="H400" s="232">
        <v>351.60000000000014</v>
      </c>
      <c r="I400" s="232">
        <v>355.95000000000005</v>
      </c>
      <c r="J400" s="232">
        <v>359.2000000000001</v>
      </c>
      <c r="K400" s="231">
        <v>352.7</v>
      </c>
      <c r="L400" s="231">
        <v>345.1</v>
      </c>
      <c r="M400" s="231">
        <v>0.54518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30.95</v>
      </c>
      <c r="D401" s="232">
        <v>30.933333333333334</v>
      </c>
      <c r="E401" s="232">
        <v>30.416666666666668</v>
      </c>
      <c r="F401" s="232">
        <v>29.883333333333333</v>
      </c>
      <c r="G401" s="232">
        <v>29.366666666666667</v>
      </c>
      <c r="H401" s="232">
        <v>31.466666666666669</v>
      </c>
      <c r="I401" s="232">
        <v>31.983333333333334</v>
      </c>
      <c r="J401" s="232">
        <v>32.516666666666666</v>
      </c>
      <c r="K401" s="231">
        <v>31.45</v>
      </c>
      <c r="L401" s="231">
        <v>30.4</v>
      </c>
      <c r="M401" s="231">
        <v>99.816249999999997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4281.1000000000004</v>
      </c>
      <c r="D402" s="232">
        <v>4289.7666666666664</v>
      </c>
      <c r="E402" s="232">
        <v>4251.3833333333332</v>
      </c>
      <c r="F402" s="232">
        <v>4221.666666666667</v>
      </c>
      <c r="G402" s="232">
        <v>4183.2833333333338</v>
      </c>
      <c r="H402" s="232">
        <v>4319.4833333333327</v>
      </c>
      <c r="I402" s="232">
        <v>4357.8666666666659</v>
      </c>
      <c r="J402" s="232">
        <v>4387.5833333333321</v>
      </c>
      <c r="K402" s="231">
        <v>4328.1499999999996</v>
      </c>
      <c r="L402" s="231">
        <v>4260.05</v>
      </c>
      <c r="M402" s="231">
        <v>0.34712999999999999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2307.5500000000002</v>
      </c>
      <c r="D403" s="232">
        <v>2310.2833333333333</v>
      </c>
      <c r="E403" s="232">
        <v>2295.5666666666666</v>
      </c>
      <c r="F403" s="232">
        <v>2283.5833333333335</v>
      </c>
      <c r="G403" s="232">
        <v>2268.8666666666668</v>
      </c>
      <c r="H403" s="232">
        <v>2322.2666666666664</v>
      </c>
      <c r="I403" s="232">
        <v>2336.9833333333327</v>
      </c>
      <c r="J403" s="232">
        <v>2348.9666666666662</v>
      </c>
      <c r="K403" s="231">
        <v>2325</v>
      </c>
      <c r="L403" s="231">
        <v>2298.3000000000002</v>
      </c>
      <c r="M403" s="231">
        <v>3.0928300000000002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67.8</v>
      </c>
      <c r="D404" s="232">
        <v>68</v>
      </c>
      <c r="E404" s="232">
        <v>66.2</v>
      </c>
      <c r="F404" s="232">
        <v>64.600000000000009</v>
      </c>
      <c r="G404" s="232">
        <v>62.800000000000011</v>
      </c>
      <c r="H404" s="232">
        <v>69.599999999999994</v>
      </c>
      <c r="I404" s="232">
        <v>71.400000000000006</v>
      </c>
      <c r="J404" s="232">
        <v>72.999999999999986</v>
      </c>
      <c r="K404" s="231">
        <v>69.8</v>
      </c>
      <c r="L404" s="231">
        <v>66.400000000000006</v>
      </c>
      <c r="M404" s="231">
        <v>284.90206999999998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5739.15</v>
      </c>
      <c r="D405" s="232">
        <v>5744.3666666666659</v>
      </c>
      <c r="E405" s="232">
        <v>5719.7833333333319</v>
      </c>
      <c r="F405" s="232">
        <v>5700.4166666666661</v>
      </c>
      <c r="G405" s="232">
        <v>5675.8333333333321</v>
      </c>
      <c r="H405" s="232">
        <v>5763.7333333333318</v>
      </c>
      <c r="I405" s="232">
        <v>5788.3166666666657</v>
      </c>
      <c r="J405" s="232">
        <v>5807.6833333333316</v>
      </c>
      <c r="K405" s="231">
        <v>5768.95</v>
      </c>
      <c r="L405" s="231">
        <v>5725</v>
      </c>
      <c r="M405" s="231">
        <v>0.14437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1188</v>
      </c>
      <c r="D406" s="232">
        <v>1176.9833333333333</v>
      </c>
      <c r="E406" s="232">
        <v>1149.5666666666666</v>
      </c>
      <c r="F406" s="232">
        <v>1111.1333333333332</v>
      </c>
      <c r="G406" s="232">
        <v>1083.7166666666665</v>
      </c>
      <c r="H406" s="232">
        <v>1215.4166666666667</v>
      </c>
      <c r="I406" s="232">
        <v>1242.8333333333333</v>
      </c>
      <c r="J406" s="232">
        <v>1281.2666666666669</v>
      </c>
      <c r="K406" s="231">
        <v>1204.4000000000001</v>
      </c>
      <c r="L406" s="231">
        <v>1138.55</v>
      </c>
      <c r="M406" s="231">
        <v>6.64602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2780.5</v>
      </c>
      <c r="D407" s="232">
        <v>2793.0833333333335</v>
      </c>
      <c r="E407" s="232">
        <v>2738.166666666667</v>
      </c>
      <c r="F407" s="232">
        <v>2695.8333333333335</v>
      </c>
      <c r="G407" s="232">
        <v>2640.916666666667</v>
      </c>
      <c r="H407" s="232">
        <v>2835.416666666667</v>
      </c>
      <c r="I407" s="232">
        <v>2890.3333333333339</v>
      </c>
      <c r="J407" s="232">
        <v>2932.666666666667</v>
      </c>
      <c r="K407" s="231">
        <v>2848</v>
      </c>
      <c r="L407" s="231">
        <v>2750.75</v>
      </c>
      <c r="M407" s="231">
        <v>0.82242999999999999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444.5</v>
      </c>
      <c r="D408" s="232">
        <v>448.81666666666666</v>
      </c>
      <c r="E408" s="232">
        <v>437.68333333333334</v>
      </c>
      <c r="F408" s="232">
        <v>430.86666666666667</v>
      </c>
      <c r="G408" s="232">
        <v>419.73333333333335</v>
      </c>
      <c r="H408" s="232">
        <v>455.63333333333333</v>
      </c>
      <c r="I408" s="232">
        <v>466.76666666666665</v>
      </c>
      <c r="J408" s="232">
        <v>473.58333333333331</v>
      </c>
      <c r="K408" s="231">
        <v>459.95</v>
      </c>
      <c r="L408" s="231">
        <v>442</v>
      </c>
      <c r="M408" s="231">
        <v>1.18249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1103.9000000000001</v>
      </c>
      <c r="D409" s="232">
        <v>1102.1666666666667</v>
      </c>
      <c r="E409" s="232">
        <v>1091.6833333333334</v>
      </c>
      <c r="F409" s="232">
        <v>1079.4666666666667</v>
      </c>
      <c r="G409" s="232">
        <v>1068.9833333333333</v>
      </c>
      <c r="H409" s="232">
        <v>1114.3833333333334</v>
      </c>
      <c r="I409" s="232">
        <v>1124.8666666666666</v>
      </c>
      <c r="J409" s="232">
        <v>1137.0833333333335</v>
      </c>
      <c r="K409" s="231">
        <v>1112.6500000000001</v>
      </c>
      <c r="L409" s="231">
        <v>1089.95</v>
      </c>
      <c r="M409" s="231">
        <v>9.8419999999999994E-2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247.2</v>
      </c>
      <c r="D410" s="232">
        <v>246.63333333333333</v>
      </c>
      <c r="E410" s="232">
        <v>243.26666666666665</v>
      </c>
      <c r="F410" s="232">
        <v>239.33333333333331</v>
      </c>
      <c r="G410" s="232">
        <v>235.96666666666664</v>
      </c>
      <c r="H410" s="232">
        <v>250.56666666666666</v>
      </c>
      <c r="I410" s="232">
        <v>253.93333333333334</v>
      </c>
      <c r="J410" s="232">
        <v>257.86666666666667</v>
      </c>
      <c r="K410" s="231">
        <v>250</v>
      </c>
      <c r="L410" s="231">
        <v>242.7</v>
      </c>
      <c r="M410" s="231">
        <v>6.2082199999999998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637.54999999999995</v>
      </c>
      <c r="D411" s="232">
        <v>637.85</v>
      </c>
      <c r="E411" s="232">
        <v>627.70000000000005</v>
      </c>
      <c r="F411" s="232">
        <v>617.85</v>
      </c>
      <c r="G411" s="232">
        <v>607.70000000000005</v>
      </c>
      <c r="H411" s="232">
        <v>647.70000000000005</v>
      </c>
      <c r="I411" s="232">
        <v>657.84999999999991</v>
      </c>
      <c r="J411" s="232">
        <v>667.7</v>
      </c>
      <c r="K411" s="231">
        <v>648</v>
      </c>
      <c r="L411" s="231">
        <v>628</v>
      </c>
      <c r="M411" s="231">
        <v>0.31663999999999998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25161.75</v>
      </c>
      <c r="D412" s="232">
        <v>25273.583333333332</v>
      </c>
      <c r="E412" s="232">
        <v>24947.166666666664</v>
      </c>
      <c r="F412" s="232">
        <v>24732.583333333332</v>
      </c>
      <c r="G412" s="232">
        <v>24406.166666666664</v>
      </c>
      <c r="H412" s="232">
        <v>25488.166666666664</v>
      </c>
      <c r="I412" s="232">
        <v>25814.583333333328</v>
      </c>
      <c r="J412" s="232">
        <v>26029.166666666664</v>
      </c>
      <c r="K412" s="231">
        <v>25600</v>
      </c>
      <c r="L412" s="231">
        <v>25059</v>
      </c>
      <c r="M412" s="231">
        <v>0.41256999999999999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44.9</v>
      </c>
      <c r="D413" s="232">
        <v>45.066666666666663</v>
      </c>
      <c r="E413" s="232">
        <v>44.333333333333329</v>
      </c>
      <c r="F413" s="232">
        <v>43.766666666666666</v>
      </c>
      <c r="G413" s="232">
        <v>43.033333333333331</v>
      </c>
      <c r="H413" s="232">
        <v>45.633333333333326</v>
      </c>
      <c r="I413" s="232">
        <v>46.36666666666666</v>
      </c>
      <c r="J413" s="232">
        <v>46.933333333333323</v>
      </c>
      <c r="K413" s="231">
        <v>45.8</v>
      </c>
      <c r="L413" s="231">
        <v>44.5</v>
      </c>
      <c r="M413" s="231">
        <v>43.915480000000002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1246</v>
      </c>
      <c r="D414" s="232">
        <v>1250.25</v>
      </c>
      <c r="E414" s="232">
        <v>1232.55</v>
      </c>
      <c r="F414" s="232">
        <v>1219.0999999999999</v>
      </c>
      <c r="G414" s="232">
        <v>1201.3999999999999</v>
      </c>
      <c r="H414" s="232">
        <v>1263.7</v>
      </c>
      <c r="I414" s="232">
        <v>1281.3999999999999</v>
      </c>
      <c r="J414" s="232">
        <v>1294.8500000000001</v>
      </c>
      <c r="K414" s="231">
        <v>1267.95</v>
      </c>
      <c r="L414" s="231">
        <v>1236.8</v>
      </c>
      <c r="M414" s="231">
        <v>8.3652200000000008</v>
      </c>
      <c r="N414" s="1"/>
      <c r="O414" s="1"/>
    </row>
    <row r="415" spans="1:15" ht="12.75" customHeight="1">
      <c r="A415" s="30">
        <v>405</v>
      </c>
      <c r="B415" t="s">
        <v>827</v>
      </c>
      <c r="C415" s="279">
        <v>279</v>
      </c>
      <c r="D415" s="280">
        <v>277</v>
      </c>
      <c r="E415" s="280">
        <v>270.3</v>
      </c>
      <c r="F415" s="280">
        <v>261.60000000000002</v>
      </c>
      <c r="G415" s="280">
        <v>254.90000000000003</v>
      </c>
      <c r="H415" s="280">
        <v>285.7</v>
      </c>
      <c r="I415" s="280">
        <v>292.40000000000003</v>
      </c>
      <c r="J415" s="280">
        <v>301.09999999999997</v>
      </c>
      <c r="K415" s="279">
        <v>283.7</v>
      </c>
      <c r="L415" s="279">
        <v>268.3</v>
      </c>
      <c r="M415" s="279">
        <v>1.98064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3290.4</v>
      </c>
      <c r="D416" s="232">
        <v>3290.0333333333328</v>
      </c>
      <c r="E416" s="232">
        <v>3263.0666666666657</v>
      </c>
      <c r="F416" s="232">
        <v>3235.7333333333327</v>
      </c>
      <c r="G416" s="232">
        <v>3208.7666666666655</v>
      </c>
      <c r="H416" s="232">
        <v>3317.3666666666659</v>
      </c>
      <c r="I416" s="232">
        <v>3344.333333333333</v>
      </c>
      <c r="J416" s="232">
        <v>3371.6666666666661</v>
      </c>
      <c r="K416" s="231">
        <v>3317</v>
      </c>
      <c r="L416" s="231">
        <v>3262.7</v>
      </c>
      <c r="M416" s="231">
        <v>3.6483699999999999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545.5</v>
      </c>
      <c r="D417" s="232">
        <v>543.6</v>
      </c>
      <c r="E417" s="232">
        <v>532.70000000000005</v>
      </c>
      <c r="F417" s="232">
        <v>519.9</v>
      </c>
      <c r="G417" s="232">
        <v>509</v>
      </c>
      <c r="H417" s="232">
        <v>556.40000000000009</v>
      </c>
      <c r="I417" s="232">
        <v>567.29999999999995</v>
      </c>
      <c r="J417" s="232">
        <v>580.10000000000014</v>
      </c>
      <c r="K417" s="231">
        <v>554.5</v>
      </c>
      <c r="L417" s="231">
        <v>530.79999999999995</v>
      </c>
      <c r="M417" s="231">
        <v>1.5954299999999999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3907.1</v>
      </c>
      <c r="D418" s="232">
        <v>3874.15</v>
      </c>
      <c r="E418" s="232">
        <v>3767.9500000000003</v>
      </c>
      <c r="F418" s="232">
        <v>3628.8</v>
      </c>
      <c r="G418" s="232">
        <v>3522.6000000000004</v>
      </c>
      <c r="H418" s="232">
        <v>4013.3</v>
      </c>
      <c r="I418" s="232">
        <v>4119.5</v>
      </c>
      <c r="J418" s="232">
        <v>4258.6499999999996</v>
      </c>
      <c r="K418" s="231">
        <v>3980.35</v>
      </c>
      <c r="L418" s="231">
        <v>3735</v>
      </c>
      <c r="M418" s="231">
        <v>3.2560799999999999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418.5</v>
      </c>
      <c r="D419" s="232">
        <v>417.84999999999997</v>
      </c>
      <c r="E419" s="232">
        <v>412.14999999999992</v>
      </c>
      <c r="F419" s="232">
        <v>405.79999999999995</v>
      </c>
      <c r="G419" s="232">
        <v>400.09999999999991</v>
      </c>
      <c r="H419" s="232">
        <v>424.19999999999993</v>
      </c>
      <c r="I419" s="232">
        <v>429.9</v>
      </c>
      <c r="J419" s="232">
        <v>436.24999999999994</v>
      </c>
      <c r="K419" s="231">
        <v>423.55</v>
      </c>
      <c r="L419" s="231">
        <v>411.5</v>
      </c>
      <c r="M419" s="231">
        <v>36.247779999999999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799</v>
      </c>
      <c r="D420" s="232">
        <v>805.78333333333342</v>
      </c>
      <c r="E420" s="232">
        <v>785.16666666666686</v>
      </c>
      <c r="F420" s="232">
        <v>771.33333333333348</v>
      </c>
      <c r="G420" s="232">
        <v>750.71666666666692</v>
      </c>
      <c r="H420" s="232">
        <v>819.61666666666679</v>
      </c>
      <c r="I420" s="232">
        <v>840.23333333333335</v>
      </c>
      <c r="J420" s="232">
        <v>854.06666666666672</v>
      </c>
      <c r="K420" s="231">
        <v>826.4</v>
      </c>
      <c r="L420" s="231">
        <v>791.95</v>
      </c>
      <c r="M420" s="231">
        <v>4.6023500000000004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535.04999999999995</v>
      </c>
      <c r="D421" s="232">
        <v>537.30000000000007</v>
      </c>
      <c r="E421" s="232">
        <v>513.60000000000014</v>
      </c>
      <c r="F421" s="232">
        <v>492.15000000000009</v>
      </c>
      <c r="G421" s="232">
        <v>468.45000000000016</v>
      </c>
      <c r="H421" s="232">
        <v>558.75000000000011</v>
      </c>
      <c r="I421" s="232">
        <v>582.45000000000016</v>
      </c>
      <c r="J421" s="232">
        <v>603.90000000000009</v>
      </c>
      <c r="K421" s="231">
        <v>561</v>
      </c>
      <c r="L421" s="231">
        <v>515.85</v>
      </c>
      <c r="M421" s="231">
        <v>60.41836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529.79999999999995</v>
      </c>
      <c r="D422" s="232">
        <v>527.16666666666663</v>
      </c>
      <c r="E422" s="232">
        <v>522.73333333333323</v>
      </c>
      <c r="F422" s="232">
        <v>515.66666666666663</v>
      </c>
      <c r="G422" s="232">
        <v>511.23333333333323</v>
      </c>
      <c r="H422" s="232">
        <v>534.23333333333323</v>
      </c>
      <c r="I422" s="232">
        <v>538.66666666666663</v>
      </c>
      <c r="J422" s="232">
        <v>545.73333333333323</v>
      </c>
      <c r="K422" s="231">
        <v>531.6</v>
      </c>
      <c r="L422" s="231">
        <v>520.1</v>
      </c>
      <c r="M422" s="231">
        <v>187.87379000000001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88.65</v>
      </c>
      <c r="D423" s="232">
        <v>87.833333333333329</v>
      </c>
      <c r="E423" s="232">
        <v>86.61666666666666</v>
      </c>
      <c r="F423" s="232">
        <v>84.583333333333329</v>
      </c>
      <c r="G423" s="232">
        <v>83.36666666666666</v>
      </c>
      <c r="H423" s="232">
        <v>89.86666666666666</v>
      </c>
      <c r="I423" s="232">
        <v>91.083333333333329</v>
      </c>
      <c r="J423" s="232">
        <v>93.11666666666666</v>
      </c>
      <c r="K423" s="231">
        <v>89.05</v>
      </c>
      <c r="L423" s="231">
        <v>85.8</v>
      </c>
      <c r="M423" s="231">
        <v>265.77314000000001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312.3</v>
      </c>
      <c r="D424" s="232">
        <v>313.75</v>
      </c>
      <c r="E424" s="232">
        <v>306.85000000000002</v>
      </c>
      <c r="F424" s="232">
        <v>301.40000000000003</v>
      </c>
      <c r="G424" s="232">
        <v>294.50000000000006</v>
      </c>
      <c r="H424" s="232">
        <v>319.2</v>
      </c>
      <c r="I424" s="232">
        <v>326.09999999999997</v>
      </c>
      <c r="J424" s="232">
        <v>331.54999999999995</v>
      </c>
      <c r="K424" s="231">
        <v>320.64999999999998</v>
      </c>
      <c r="L424" s="231">
        <v>308.3</v>
      </c>
      <c r="M424" s="231">
        <v>3.44753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159.15</v>
      </c>
      <c r="D425" s="232">
        <v>160.08333333333334</v>
      </c>
      <c r="E425" s="232">
        <v>157.66666666666669</v>
      </c>
      <c r="F425" s="232">
        <v>156.18333333333334</v>
      </c>
      <c r="G425" s="232">
        <v>153.76666666666668</v>
      </c>
      <c r="H425" s="232">
        <v>161.56666666666669</v>
      </c>
      <c r="I425" s="232">
        <v>163.98333333333338</v>
      </c>
      <c r="J425" s="232">
        <v>165.4666666666667</v>
      </c>
      <c r="K425" s="231">
        <v>162.5</v>
      </c>
      <c r="L425" s="231">
        <v>158.6</v>
      </c>
      <c r="M425" s="231">
        <v>3.1637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373.4</v>
      </c>
      <c r="D426" s="232">
        <v>374.90000000000003</v>
      </c>
      <c r="E426" s="232">
        <v>370.50000000000006</v>
      </c>
      <c r="F426" s="232">
        <v>367.6</v>
      </c>
      <c r="G426" s="232">
        <v>363.20000000000005</v>
      </c>
      <c r="H426" s="232">
        <v>377.80000000000007</v>
      </c>
      <c r="I426" s="232">
        <v>382.20000000000005</v>
      </c>
      <c r="J426" s="232">
        <v>385.10000000000008</v>
      </c>
      <c r="K426" s="231">
        <v>379.3</v>
      </c>
      <c r="L426" s="231">
        <v>372</v>
      </c>
      <c r="M426" s="231">
        <v>0.49736999999999998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437.05</v>
      </c>
      <c r="D427" s="232">
        <v>442.9666666666667</v>
      </c>
      <c r="E427" s="232">
        <v>426.58333333333337</v>
      </c>
      <c r="F427" s="232">
        <v>416.11666666666667</v>
      </c>
      <c r="G427" s="232">
        <v>399.73333333333335</v>
      </c>
      <c r="H427" s="232">
        <v>453.43333333333339</v>
      </c>
      <c r="I427" s="232">
        <v>469.81666666666672</v>
      </c>
      <c r="J427" s="232">
        <v>480.28333333333342</v>
      </c>
      <c r="K427" s="231">
        <v>459.35</v>
      </c>
      <c r="L427" s="231">
        <v>432.5</v>
      </c>
      <c r="M427" s="231">
        <v>4.7882800000000003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170.55</v>
      </c>
      <c r="D428" s="232">
        <v>170.03333333333333</v>
      </c>
      <c r="E428" s="232">
        <v>168.51666666666665</v>
      </c>
      <c r="F428" s="232">
        <v>166.48333333333332</v>
      </c>
      <c r="G428" s="232">
        <v>164.96666666666664</v>
      </c>
      <c r="H428" s="232">
        <v>172.06666666666666</v>
      </c>
      <c r="I428" s="232">
        <v>173.58333333333337</v>
      </c>
      <c r="J428" s="232">
        <v>175.61666666666667</v>
      </c>
      <c r="K428" s="231">
        <v>171.55</v>
      </c>
      <c r="L428" s="231">
        <v>168</v>
      </c>
      <c r="M428" s="231">
        <v>3.1189800000000001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957.7</v>
      </c>
      <c r="D429" s="232">
        <v>959.7166666666667</v>
      </c>
      <c r="E429" s="232">
        <v>950.73333333333335</v>
      </c>
      <c r="F429" s="232">
        <v>943.76666666666665</v>
      </c>
      <c r="G429" s="232">
        <v>934.7833333333333</v>
      </c>
      <c r="H429" s="232">
        <v>966.68333333333339</v>
      </c>
      <c r="I429" s="232">
        <v>975.66666666666674</v>
      </c>
      <c r="J429" s="232">
        <v>982.63333333333344</v>
      </c>
      <c r="K429" s="231">
        <v>968.7</v>
      </c>
      <c r="L429" s="231">
        <v>952.75</v>
      </c>
      <c r="M429" s="231">
        <v>22.186869999999999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431.65</v>
      </c>
      <c r="D430" s="232">
        <v>432.65000000000003</v>
      </c>
      <c r="E430" s="232">
        <v>425.75000000000006</v>
      </c>
      <c r="F430" s="232">
        <v>419.85</v>
      </c>
      <c r="G430" s="232">
        <v>412.95000000000005</v>
      </c>
      <c r="H430" s="232">
        <v>438.55000000000007</v>
      </c>
      <c r="I430" s="232">
        <v>445.45000000000005</v>
      </c>
      <c r="J430" s="232">
        <v>451.35000000000008</v>
      </c>
      <c r="K430" s="231">
        <v>439.55</v>
      </c>
      <c r="L430" s="231">
        <v>426.75</v>
      </c>
      <c r="M430" s="231">
        <v>6.0034000000000001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2262.65</v>
      </c>
      <c r="D431" s="232">
        <v>2273.2166666666667</v>
      </c>
      <c r="E431" s="232">
        <v>2221.4333333333334</v>
      </c>
      <c r="F431" s="232">
        <v>2180.2166666666667</v>
      </c>
      <c r="G431" s="232">
        <v>2128.4333333333334</v>
      </c>
      <c r="H431" s="232">
        <v>2314.4333333333334</v>
      </c>
      <c r="I431" s="232">
        <v>2366.2166666666672</v>
      </c>
      <c r="J431" s="232">
        <v>2407.4333333333334</v>
      </c>
      <c r="K431" s="231">
        <v>2325</v>
      </c>
      <c r="L431" s="231">
        <v>2232</v>
      </c>
      <c r="M431" s="231">
        <v>0.15451000000000001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976</v>
      </c>
      <c r="D432" s="232">
        <v>977.66666666666663</v>
      </c>
      <c r="E432" s="232">
        <v>966.33333333333326</v>
      </c>
      <c r="F432" s="232">
        <v>956.66666666666663</v>
      </c>
      <c r="G432" s="232">
        <v>945.33333333333326</v>
      </c>
      <c r="H432" s="232">
        <v>987.33333333333326</v>
      </c>
      <c r="I432" s="232">
        <v>998.66666666666652</v>
      </c>
      <c r="J432" s="232">
        <v>1008.3333333333333</v>
      </c>
      <c r="K432" s="231">
        <v>989</v>
      </c>
      <c r="L432" s="231">
        <v>968</v>
      </c>
      <c r="M432" s="231">
        <v>0.64551000000000003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299.55</v>
      </c>
      <c r="D433" s="232">
        <v>299.36666666666667</v>
      </c>
      <c r="E433" s="232">
        <v>297.18333333333334</v>
      </c>
      <c r="F433" s="232">
        <v>294.81666666666666</v>
      </c>
      <c r="G433" s="232">
        <v>292.63333333333333</v>
      </c>
      <c r="H433" s="232">
        <v>301.73333333333335</v>
      </c>
      <c r="I433" s="232">
        <v>303.91666666666674</v>
      </c>
      <c r="J433" s="232">
        <v>306.28333333333336</v>
      </c>
      <c r="K433" s="231">
        <v>301.55</v>
      </c>
      <c r="L433" s="231">
        <v>297</v>
      </c>
      <c r="M433" s="231">
        <v>0.87897999999999998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365.85</v>
      </c>
      <c r="D434" s="232">
        <v>363.81666666666666</v>
      </c>
      <c r="E434" s="232">
        <v>357.73333333333335</v>
      </c>
      <c r="F434" s="232">
        <v>349.61666666666667</v>
      </c>
      <c r="G434" s="232">
        <v>343.53333333333336</v>
      </c>
      <c r="H434" s="232">
        <v>371.93333333333334</v>
      </c>
      <c r="I434" s="232">
        <v>378.01666666666671</v>
      </c>
      <c r="J434" s="232">
        <v>386.13333333333333</v>
      </c>
      <c r="K434" s="231">
        <v>369.9</v>
      </c>
      <c r="L434" s="231">
        <v>355.7</v>
      </c>
      <c r="M434" s="231">
        <v>1.52928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2573.5500000000002</v>
      </c>
      <c r="D435" s="232">
        <v>2557.3666666666668</v>
      </c>
      <c r="E435" s="232">
        <v>2504.7333333333336</v>
      </c>
      <c r="F435" s="232">
        <v>2435.916666666667</v>
      </c>
      <c r="G435" s="232">
        <v>2383.2833333333338</v>
      </c>
      <c r="H435" s="232">
        <v>2626.1833333333334</v>
      </c>
      <c r="I435" s="232">
        <v>2678.8166666666666</v>
      </c>
      <c r="J435" s="232">
        <v>2747.6333333333332</v>
      </c>
      <c r="K435" s="231">
        <v>2610</v>
      </c>
      <c r="L435" s="231">
        <v>2488.5500000000002</v>
      </c>
      <c r="M435" s="231">
        <v>11.05513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473.05</v>
      </c>
      <c r="D436" s="232">
        <v>473.7833333333333</v>
      </c>
      <c r="E436" s="232">
        <v>471.31666666666661</v>
      </c>
      <c r="F436" s="232">
        <v>469.58333333333331</v>
      </c>
      <c r="G436" s="232">
        <v>467.11666666666662</v>
      </c>
      <c r="H436" s="232">
        <v>475.51666666666659</v>
      </c>
      <c r="I436" s="232">
        <v>477.98333333333329</v>
      </c>
      <c r="J436" s="232">
        <v>479.71666666666658</v>
      </c>
      <c r="K436" s="231">
        <v>476.25</v>
      </c>
      <c r="L436" s="231">
        <v>472.05</v>
      </c>
      <c r="M436" s="231">
        <v>1.1595299999999999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8</v>
      </c>
      <c r="D437" s="232">
        <v>8.0166666666666657</v>
      </c>
      <c r="E437" s="232">
        <v>7.8833333333333311</v>
      </c>
      <c r="F437" s="232">
        <v>7.7666666666666657</v>
      </c>
      <c r="G437" s="232">
        <v>7.6333333333333311</v>
      </c>
      <c r="H437" s="232">
        <v>8.1333333333333311</v>
      </c>
      <c r="I437" s="232">
        <v>8.2666666666666639</v>
      </c>
      <c r="J437" s="232">
        <v>8.3833333333333311</v>
      </c>
      <c r="K437" s="231">
        <v>8.15</v>
      </c>
      <c r="L437" s="231">
        <v>7.9</v>
      </c>
      <c r="M437" s="231">
        <v>408.83551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231.2</v>
      </c>
      <c r="D438" s="232">
        <v>238.23333333333335</v>
      </c>
      <c r="E438" s="232">
        <v>214.4666666666667</v>
      </c>
      <c r="F438" s="232">
        <v>197.73333333333335</v>
      </c>
      <c r="G438" s="232">
        <v>173.9666666666667</v>
      </c>
      <c r="H438" s="232">
        <v>254.9666666666667</v>
      </c>
      <c r="I438" s="232">
        <v>278.73333333333335</v>
      </c>
      <c r="J438" s="232">
        <v>295.4666666666667</v>
      </c>
      <c r="K438" s="231">
        <v>262</v>
      </c>
      <c r="L438" s="231">
        <v>221.5</v>
      </c>
      <c r="M438" s="231">
        <v>65.095669999999998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1138.7</v>
      </c>
      <c r="D439" s="232">
        <v>1141.7833333333335</v>
      </c>
      <c r="E439" s="232">
        <v>1128.916666666667</v>
      </c>
      <c r="F439" s="232">
        <v>1119.1333333333334</v>
      </c>
      <c r="G439" s="232">
        <v>1106.2666666666669</v>
      </c>
      <c r="H439" s="232">
        <v>1151.5666666666671</v>
      </c>
      <c r="I439" s="232">
        <v>1164.4333333333334</v>
      </c>
      <c r="J439" s="232">
        <v>1174.2166666666672</v>
      </c>
      <c r="K439" s="231">
        <v>1154.6500000000001</v>
      </c>
      <c r="L439" s="231">
        <v>1132</v>
      </c>
      <c r="M439" s="231">
        <v>1.0486500000000001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578.15</v>
      </c>
      <c r="D440" s="232">
        <v>581.19999999999993</v>
      </c>
      <c r="E440" s="232">
        <v>572.49999999999989</v>
      </c>
      <c r="F440" s="232">
        <v>566.84999999999991</v>
      </c>
      <c r="G440" s="232">
        <v>558.14999999999986</v>
      </c>
      <c r="H440" s="232">
        <v>586.84999999999991</v>
      </c>
      <c r="I440" s="232">
        <v>595.54999999999995</v>
      </c>
      <c r="J440" s="232">
        <v>601.19999999999993</v>
      </c>
      <c r="K440" s="231">
        <v>589.9</v>
      </c>
      <c r="L440" s="231">
        <v>575.54999999999995</v>
      </c>
      <c r="M440" s="231">
        <v>6.2142099999999996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1520.3</v>
      </c>
      <c r="D441" s="232">
        <v>1520.5666666666666</v>
      </c>
      <c r="E441" s="232">
        <v>1505.5333333333333</v>
      </c>
      <c r="F441" s="232">
        <v>1490.7666666666667</v>
      </c>
      <c r="G441" s="232">
        <v>1475.7333333333333</v>
      </c>
      <c r="H441" s="232">
        <v>1535.3333333333333</v>
      </c>
      <c r="I441" s="232">
        <v>1550.3666666666666</v>
      </c>
      <c r="J441" s="232">
        <v>1565.1333333333332</v>
      </c>
      <c r="K441" s="231">
        <v>1535.6</v>
      </c>
      <c r="L441" s="231">
        <v>1505.8</v>
      </c>
      <c r="M441" s="231">
        <v>6.3250000000000001E-2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469.05</v>
      </c>
      <c r="D442" s="232">
        <v>466.2</v>
      </c>
      <c r="E442" s="232">
        <v>455.84999999999997</v>
      </c>
      <c r="F442" s="232">
        <v>442.65</v>
      </c>
      <c r="G442" s="232">
        <v>432.29999999999995</v>
      </c>
      <c r="H442" s="232">
        <v>479.4</v>
      </c>
      <c r="I442" s="232">
        <v>489.75</v>
      </c>
      <c r="J442" s="232">
        <v>502.95</v>
      </c>
      <c r="K442" s="231">
        <v>476.55</v>
      </c>
      <c r="L442" s="231">
        <v>453</v>
      </c>
      <c r="M442" s="231">
        <v>0.85758000000000001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710.4</v>
      </c>
      <c r="D443" s="232">
        <v>706.94999999999993</v>
      </c>
      <c r="E443" s="232">
        <v>699.84999999999991</v>
      </c>
      <c r="F443" s="232">
        <v>689.3</v>
      </c>
      <c r="G443" s="232">
        <v>682.19999999999993</v>
      </c>
      <c r="H443" s="232">
        <v>717.49999999999989</v>
      </c>
      <c r="I443" s="232">
        <v>724.6</v>
      </c>
      <c r="J443" s="232">
        <v>735.14999999999986</v>
      </c>
      <c r="K443" s="231">
        <v>714.05</v>
      </c>
      <c r="L443" s="231">
        <v>696.4</v>
      </c>
      <c r="M443" s="231">
        <v>0.68327000000000004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29.85</v>
      </c>
      <c r="D444" s="232">
        <v>30.100000000000005</v>
      </c>
      <c r="E444" s="232">
        <v>29.350000000000009</v>
      </c>
      <c r="F444" s="232">
        <v>28.850000000000005</v>
      </c>
      <c r="G444" s="232">
        <v>28.100000000000009</v>
      </c>
      <c r="H444" s="232">
        <v>30.600000000000009</v>
      </c>
      <c r="I444" s="232">
        <v>31.35</v>
      </c>
      <c r="J444" s="232">
        <v>31.850000000000009</v>
      </c>
      <c r="K444" s="231">
        <v>30.85</v>
      </c>
      <c r="L444" s="231">
        <v>29.6</v>
      </c>
      <c r="M444" s="231">
        <v>58.051850000000002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1046.8499999999999</v>
      </c>
      <c r="D445" s="232">
        <v>1050.8499999999999</v>
      </c>
      <c r="E445" s="232">
        <v>1036.6499999999999</v>
      </c>
      <c r="F445" s="232">
        <v>1026.45</v>
      </c>
      <c r="G445" s="232">
        <v>1012.25</v>
      </c>
      <c r="H445" s="232">
        <v>1061.0499999999997</v>
      </c>
      <c r="I445" s="232">
        <v>1075.2499999999995</v>
      </c>
      <c r="J445" s="232">
        <v>1085.4499999999996</v>
      </c>
      <c r="K445" s="231">
        <v>1065.05</v>
      </c>
      <c r="L445" s="231">
        <v>1040.6500000000001</v>
      </c>
      <c r="M445" s="231">
        <v>17.97251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591.75</v>
      </c>
      <c r="D446" s="232">
        <v>593.7833333333333</v>
      </c>
      <c r="E446" s="232">
        <v>582.56666666666661</v>
      </c>
      <c r="F446" s="232">
        <v>573.38333333333333</v>
      </c>
      <c r="G446" s="232">
        <v>562.16666666666663</v>
      </c>
      <c r="H446" s="232">
        <v>602.96666666666658</v>
      </c>
      <c r="I446" s="232">
        <v>614.18333333333328</v>
      </c>
      <c r="J446" s="232">
        <v>623.36666666666656</v>
      </c>
      <c r="K446" s="231">
        <v>605</v>
      </c>
      <c r="L446" s="231">
        <v>584.6</v>
      </c>
      <c r="M446" s="231">
        <v>2.6069599999999999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963.1</v>
      </c>
      <c r="D447" s="232">
        <v>963.4</v>
      </c>
      <c r="E447" s="232">
        <v>957.19999999999993</v>
      </c>
      <c r="F447" s="232">
        <v>951.3</v>
      </c>
      <c r="G447" s="232">
        <v>945.09999999999991</v>
      </c>
      <c r="H447" s="232">
        <v>969.3</v>
      </c>
      <c r="I447" s="232">
        <v>975.5</v>
      </c>
      <c r="J447" s="232">
        <v>981.4</v>
      </c>
      <c r="K447" s="231">
        <v>969.6</v>
      </c>
      <c r="L447" s="231">
        <v>957.5</v>
      </c>
      <c r="M447" s="231">
        <v>5.8195300000000003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204.1</v>
      </c>
      <c r="D448" s="232">
        <v>203.45000000000002</v>
      </c>
      <c r="E448" s="232">
        <v>201.80000000000004</v>
      </c>
      <c r="F448" s="232">
        <v>199.50000000000003</v>
      </c>
      <c r="G448" s="232">
        <v>197.85000000000005</v>
      </c>
      <c r="H448" s="232">
        <v>205.75000000000003</v>
      </c>
      <c r="I448" s="232">
        <v>207.4</v>
      </c>
      <c r="J448" s="232">
        <v>209.70000000000002</v>
      </c>
      <c r="K448" s="231">
        <v>205.1</v>
      </c>
      <c r="L448" s="231">
        <v>201.15</v>
      </c>
      <c r="M448" s="231">
        <v>5.2697200000000004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1185.3499999999999</v>
      </c>
      <c r="D449" s="232">
        <v>1183.2666666666667</v>
      </c>
      <c r="E449" s="232">
        <v>1176.5833333333333</v>
      </c>
      <c r="F449" s="232">
        <v>1167.8166666666666</v>
      </c>
      <c r="G449" s="232">
        <v>1161.1333333333332</v>
      </c>
      <c r="H449" s="232">
        <v>1192.0333333333333</v>
      </c>
      <c r="I449" s="232">
        <v>1198.7166666666667</v>
      </c>
      <c r="J449" s="232">
        <v>1207.4833333333333</v>
      </c>
      <c r="K449" s="231">
        <v>1189.95</v>
      </c>
      <c r="L449" s="231">
        <v>1174.5</v>
      </c>
      <c r="M449" s="231">
        <v>1.3262799999999999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3179.3</v>
      </c>
      <c r="D450" s="232">
        <v>3181.5666666666671</v>
      </c>
      <c r="E450" s="232">
        <v>3141.733333333334</v>
      </c>
      <c r="F450" s="232">
        <v>3104.166666666667</v>
      </c>
      <c r="G450" s="232">
        <v>3064.3333333333339</v>
      </c>
      <c r="H450" s="232">
        <v>3219.1333333333341</v>
      </c>
      <c r="I450" s="232">
        <v>3258.9666666666672</v>
      </c>
      <c r="J450" s="232">
        <v>3296.5333333333342</v>
      </c>
      <c r="K450" s="231">
        <v>3221.4</v>
      </c>
      <c r="L450" s="231">
        <v>3144</v>
      </c>
      <c r="M450" s="231">
        <v>67.399659999999997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706.2</v>
      </c>
      <c r="D451" s="232">
        <v>703.08333333333337</v>
      </c>
      <c r="E451" s="232">
        <v>697.51666666666677</v>
      </c>
      <c r="F451" s="232">
        <v>688.83333333333337</v>
      </c>
      <c r="G451" s="232">
        <v>683.26666666666677</v>
      </c>
      <c r="H451" s="232">
        <v>711.76666666666677</v>
      </c>
      <c r="I451" s="232">
        <v>717.33333333333337</v>
      </c>
      <c r="J451" s="232">
        <v>726.01666666666677</v>
      </c>
      <c r="K451" s="231">
        <v>708.65</v>
      </c>
      <c r="L451" s="231">
        <v>694.4</v>
      </c>
      <c r="M451" s="231">
        <v>21.11478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6159</v>
      </c>
      <c r="D452" s="232">
        <v>6165.7166666666672</v>
      </c>
      <c r="E452" s="232">
        <v>6133.0333333333347</v>
      </c>
      <c r="F452" s="232">
        <v>6107.0666666666675</v>
      </c>
      <c r="G452" s="232">
        <v>6074.383333333335</v>
      </c>
      <c r="H452" s="232">
        <v>6191.6833333333343</v>
      </c>
      <c r="I452" s="232">
        <v>6224.3666666666668</v>
      </c>
      <c r="J452" s="232">
        <v>6250.3333333333339</v>
      </c>
      <c r="K452" s="231">
        <v>6198.4</v>
      </c>
      <c r="L452" s="231">
        <v>6139.75</v>
      </c>
      <c r="M452" s="231">
        <v>1.0973599999999999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1952.15</v>
      </c>
      <c r="D453" s="232">
        <v>1949.5</v>
      </c>
      <c r="E453" s="232">
        <v>1939</v>
      </c>
      <c r="F453" s="232">
        <v>1925.85</v>
      </c>
      <c r="G453" s="232">
        <v>1915.35</v>
      </c>
      <c r="H453" s="232">
        <v>1962.65</v>
      </c>
      <c r="I453" s="232">
        <v>1973.15</v>
      </c>
      <c r="J453" s="232">
        <v>1986.3000000000002</v>
      </c>
      <c r="K453" s="231">
        <v>1960</v>
      </c>
      <c r="L453" s="231">
        <v>1936.35</v>
      </c>
      <c r="M453" s="231">
        <v>0.18892999999999999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213.55</v>
      </c>
      <c r="D454" s="232">
        <v>213.4</v>
      </c>
      <c r="E454" s="232">
        <v>210.85000000000002</v>
      </c>
      <c r="F454" s="232">
        <v>208.15</v>
      </c>
      <c r="G454" s="232">
        <v>205.60000000000002</v>
      </c>
      <c r="H454" s="232">
        <v>216.10000000000002</v>
      </c>
      <c r="I454" s="232">
        <v>218.65000000000003</v>
      </c>
      <c r="J454" s="232">
        <v>221.35000000000002</v>
      </c>
      <c r="K454" s="231">
        <v>215.95</v>
      </c>
      <c r="L454" s="231">
        <v>210.7</v>
      </c>
      <c r="M454" s="231">
        <v>16.077870000000001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419</v>
      </c>
      <c r="D455" s="232">
        <v>419</v>
      </c>
      <c r="E455" s="232">
        <v>414.55</v>
      </c>
      <c r="F455" s="232">
        <v>410.1</v>
      </c>
      <c r="G455" s="232">
        <v>405.65000000000003</v>
      </c>
      <c r="H455" s="232">
        <v>423.45</v>
      </c>
      <c r="I455" s="232">
        <v>427.90000000000003</v>
      </c>
      <c r="J455" s="232">
        <v>432.34999999999997</v>
      </c>
      <c r="K455" s="231">
        <v>423.45</v>
      </c>
      <c r="L455" s="231">
        <v>414.55</v>
      </c>
      <c r="M455" s="231">
        <v>86.587010000000006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205.15</v>
      </c>
      <c r="D456" s="232">
        <v>205.06666666666669</v>
      </c>
      <c r="E456" s="232">
        <v>203.73333333333338</v>
      </c>
      <c r="F456" s="232">
        <v>202.31666666666669</v>
      </c>
      <c r="G456" s="232">
        <v>200.98333333333338</v>
      </c>
      <c r="H456" s="232">
        <v>206.48333333333338</v>
      </c>
      <c r="I456" s="232">
        <v>207.81666666666669</v>
      </c>
      <c r="J456" s="232">
        <v>209.23333333333338</v>
      </c>
      <c r="K456" s="231">
        <v>206.4</v>
      </c>
      <c r="L456" s="231">
        <v>203.65</v>
      </c>
      <c r="M456" s="231">
        <v>63.980449999999998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107</v>
      </c>
      <c r="D457" s="232">
        <v>106.45</v>
      </c>
      <c r="E457" s="232">
        <v>105.55000000000001</v>
      </c>
      <c r="F457" s="232">
        <v>104.10000000000001</v>
      </c>
      <c r="G457" s="232">
        <v>103.20000000000002</v>
      </c>
      <c r="H457" s="232">
        <v>107.9</v>
      </c>
      <c r="I457" s="232">
        <v>108.80000000000001</v>
      </c>
      <c r="J457" s="232">
        <v>110.25</v>
      </c>
      <c r="K457" s="231">
        <v>107.35</v>
      </c>
      <c r="L457" s="231">
        <v>105</v>
      </c>
      <c r="M457" s="231">
        <v>489.62238000000002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58.65</v>
      </c>
      <c r="D458" s="232">
        <v>59.183333333333337</v>
      </c>
      <c r="E458" s="232">
        <v>57.466666666666676</v>
      </c>
      <c r="F458" s="232">
        <v>56.283333333333339</v>
      </c>
      <c r="G458" s="232">
        <v>54.566666666666677</v>
      </c>
      <c r="H458" s="232">
        <v>60.366666666666674</v>
      </c>
      <c r="I458" s="232">
        <v>62.083333333333343</v>
      </c>
      <c r="J458" s="232">
        <v>63.266666666666673</v>
      </c>
      <c r="K458" s="231">
        <v>60.9</v>
      </c>
      <c r="L458" s="231">
        <v>58</v>
      </c>
      <c r="M458" s="231">
        <v>18.749639999999999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2371.15</v>
      </c>
      <c r="D459" s="232">
        <v>2390.3666666666668</v>
      </c>
      <c r="E459" s="232">
        <v>2338.7833333333338</v>
      </c>
      <c r="F459" s="232">
        <v>2306.416666666667</v>
      </c>
      <c r="G459" s="232">
        <v>2254.8333333333339</v>
      </c>
      <c r="H459" s="232">
        <v>2422.7333333333336</v>
      </c>
      <c r="I459" s="232">
        <v>2474.3166666666666</v>
      </c>
      <c r="J459" s="232">
        <v>2506.6833333333334</v>
      </c>
      <c r="K459" s="231">
        <v>2441.9499999999998</v>
      </c>
      <c r="L459" s="231">
        <v>2358</v>
      </c>
      <c r="M459" s="231">
        <v>9.8820000000000005E-2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1127.1500000000001</v>
      </c>
      <c r="D460" s="232">
        <v>1124.6166666666668</v>
      </c>
      <c r="E460" s="232">
        <v>1116.7333333333336</v>
      </c>
      <c r="F460" s="232">
        <v>1106.3166666666668</v>
      </c>
      <c r="G460" s="232">
        <v>1098.4333333333336</v>
      </c>
      <c r="H460" s="232">
        <v>1135.0333333333335</v>
      </c>
      <c r="I460" s="232">
        <v>1142.9166666666667</v>
      </c>
      <c r="J460" s="232">
        <v>1153.3333333333335</v>
      </c>
      <c r="K460" s="231">
        <v>1132.5</v>
      </c>
      <c r="L460" s="231">
        <v>1114.2</v>
      </c>
      <c r="M460" s="231">
        <v>25.070039999999999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595.65</v>
      </c>
      <c r="D461" s="232">
        <v>591.43333333333328</v>
      </c>
      <c r="E461" s="232">
        <v>582.96666666666658</v>
      </c>
      <c r="F461" s="232">
        <v>570.2833333333333</v>
      </c>
      <c r="G461" s="232">
        <v>561.81666666666661</v>
      </c>
      <c r="H461" s="232">
        <v>604.11666666666656</v>
      </c>
      <c r="I461" s="232">
        <v>612.58333333333326</v>
      </c>
      <c r="J461" s="232">
        <v>625.26666666666654</v>
      </c>
      <c r="K461" s="231">
        <v>599.9</v>
      </c>
      <c r="L461" s="231">
        <v>578.75</v>
      </c>
      <c r="M461" s="231">
        <v>3.4105099999999999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100.35</v>
      </c>
      <c r="D462" s="232">
        <v>100.25</v>
      </c>
      <c r="E462" s="232">
        <v>99.55</v>
      </c>
      <c r="F462" s="232">
        <v>98.75</v>
      </c>
      <c r="G462" s="232">
        <v>98.05</v>
      </c>
      <c r="H462" s="232">
        <v>101.05</v>
      </c>
      <c r="I462" s="232">
        <v>101.74999999999999</v>
      </c>
      <c r="J462" s="232">
        <v>102.55</v>
      </c>
      <c r="K462" s="231">
        <v>100.95</v>
      </c>
      <c r="L462" s="231">
        <v>99.45</v>
      </c>
      <c r="M462" s="231">
        <v>4.83514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718.6</v>
      </c>
      <c r="D463" s="232">
        <v>719.66666666666663</v>
      </c>
      <c r="E463" s="232">
        <v>714.33333333333326</v>
      </c>
      <c r="F463" s="232">
        <v>710.06666666666661</v>
      </c>
      <c r="G463" s="232">
        <v>704.73333333333323</v>
      </c>
      <c r="H463" s="232">
        <v>723.93333333333328</v>
      </c>
      <c r="I463" s="232">
        <v>729.26666666666654</v>
      </c>
      <c r="J463" s="232">
        <v>733.5333333333333</v>
      </c>
      <c r="K463" s="231">
        <v>725</v>
      </c>
      <c r="L463" s="231">
        <v>715.4</v>
      </c>
      <c r="M463" s="231">
        <v>3.0910700000000002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2310.6999999999998</v>
      </c>
      <c r="D464" s="232">
        <v>2296.4833333333331</v>
      </c>
      <c r="E464" s="232">
        <v>2266.1666666666661</v>
      </c>
      <c r="F464" s="232">
        <v>2221.6333333333328</v>
      </c>
      <c r="G464" s="232">
        <v>2191.3166666666657</v>
      </c>
      <c r="H464" s="232">
        <v>2341.0166666666664</v>
      </c>
      <c r="I464" s="232">
        <v>2371.333333333333</v>
      </c>
      <c r="J464" s="232">
        <v>2415.8666666666668</v>
      </c>
      <c r="K464" s="231">
        <v>2326.8000000000002</v>
      </c>
      <c r="L464" s="231">
        <v>2251.9499999999998</v>
      </c>
      <c r="M464" s="231">
        <v>0.66341000000000006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460</v>
      </c>
      <c r="D465" s="232">
        <v>461.2833333333333</v>
      </c>
      <c r="E465" s="232">
        <v>450.51666666666659</v>
      </c>
      <c r="F465" s="232">
        <v>441.0333333333333</v>
      </c>
      <c r="G465" s="232">
        <v>430.26666666666659</v>
      </c>
      <c r="H465" s="232">
        <v>470.76666666666659</v>
      </c>
      <c r="I465" s="232">
        <v>481.53333333333325</v>
      </c>
      <c r="J465" s="232">
        <v>491.01666666666659</v>
      </c>
      <c r="K465" s="231">
        <v>472.05</v>
      </c>
      <c r="L465" s="231">
        <v>451.8</v>
      </c>
      <c r="M465" s="231">
        <v>0.49270999999999998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2759.55</v>
      </c>
      <c r="D466" s="232">
        <v>2795.6666666666665</v>
      </c>
      <c r="E466" s="232">
        <v>2704.9333333333329</v>
      </c>
      <c r="F466" s="232">
        <v>2650.3166666666666</v>
      </c>
      <c r="G466" s="232">
        <v>2559.583333333333</v>
      </c>
      <c r="H466" s="232">
        <v>2850.2833333333328</v>
      </c>
      <c r="I466" s="232">
        <v>2941.0166666666664</v>
      </c>
      <c r="J466" s="232">
        <v>2995.6333333333328</v>
      </c>
      <c r="K466" s="231">
        <v>2886.4</v>
      </c>
      <c r="L466" s="231">
        <v>2741.05</v>
      </c>
      <c r="M466" s="231">
        <v>0.50312999999999997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2455.65</v>
      </c>
      <c r="D467" s="232">
        <v>2459.0166666666664</v>
      </c>
      <c r="E467" s="232">
        <v>2444.0333333333328</v>
      </c>
      <c r="F467" s="232">
        <v>2432.4166666666665</v>
      </c>
      <c r="G467" s="232">
        <v>2417.4333333333329</v>
      </c>
      <c r="H467" s="232">
        <v>2470.6333333333328</v>
      </c>
      <c r="I467" s="232">
        <v>2485.6166666666663</v>
      </c>
      <c r="J467" s="232">
        <v>2497.2333333333327</v>
      </c>
      <c r="K467" s="231">
        <v>2474</v>
      </c>
      <c r="L467" s="231">
        <v>2447.4</v>
      </c>
      <c r="M467" s="231">
        <v>16.259049999999998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1534</v>
      </c>
      <c r="D468" s="232">
        <v>1539.1333333333332</v>
      </c>
      <c r="E468" s="232">
        <v>1519.8666666666663</v>
      </c>
      <c r="F468" s="232">
        <v>1505.7333333333331</v>
      </c>
      <c r="G468" s="232">
        <v>1486.4666666666662</v>
      </c>
      <c r="H468" s="232">
        <v>1553.2666666666664</v>
      </c>
      <c r="I468" s="232">
        <v>1572.5333333333333</v>
      </c>
      <c r="J468" s="232">
        <v>1586.6666666666665</v>
      </c>
      <c r="K468" s="231">
        <v>1558.4</v>
      </c>
      <c r="L468" s="231">
        <v>1525</v>
      </c>
      <c r="M468" s="231">
        <v>4.0806399999999998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535.35</v>
      </c>
      <c r="D469" s="232">
        <v>539.6</v>
      </c>
      <c r="E469" s="232">
        <v>529.20000000000005</v>
      </c>
      <c r="F469" s="232">
        <v>523.05000000000007</v>
      </c>
      <c r="G469" s="232">
        <v>512.65000000000009</v>
      </c>
      <c r="H469" s="232">
        <v>545.75</v>
      </c>
      <c r="I469" s="232">
        <v>556.14999999999986</v>
      </c>
      <c r="J469" s="232">
        <v>562.29999999999995</v>
      </c>
      <c r="K469" s="231">
        <v>550</v>
      </c>
      <c r="L469" s="231">
        <v>533.45000000000005</v>
      </c>
      <c r="M469" s="231">
        <v>7.2376399999999999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626.6</v>
      </c>
      <c r="D470" s="232">
        <v>624.33333333333337</v>
      </c>
      <c r="E470" s="232">
        <v>614.76666666666677</v>
      </c>
      <c r="F470" s="232">
        <v>602.93333333333339</v>
      </c>
      <c r="G470" s="232">
        <v>593.36666666666679</v>
      </c>
      <c r="H470" s="232">
        <v>636.16666666666674</v>
      </c>
      <c r="I470" s="232">
        <v>645.73333333333335</v>
      </c>
      <c r="J470" s="232">
        <v>657.56666666666672</v>
      </c>
      <c r="K470" s="231">
        <v>633.9</v>
      </c>
      <c r="L470" s="231">
        <v>612.5</v>
      </c>
      <c r="M470" s="231">
        <v>2.0059100000000001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1356.2</v>
      </c>
      <c r="D471" s="232">
        <v>1350.6833333333334</v>
      </c>
      <c r="E471" s="232">
        <v>1341.5166666666669</v>
      </c>
      <c r="F471" s="232">
        <v>1326.8333333333335</v>
      </c>
      <c r="G471" s="232">
        <v>1317.666666666667</v>
      </c>
      <c r="H471" s="232">
        <v>1365.3666666666668</v>
      </c>
      <c r="I471" s="232">
        <v>1374.5333333333333</v>
      </c>
      <c r="J471" s="232">
        <v>1389.2166666666667</v>
      </c>
      <c r="K471" s="231">
        <v>1359.85</v>
      </c>
      <c r="L471" s="231">
        <v>1336</v>
      </c>
      <c r="M471" s="231">
        <v>4.4006699999999999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28.65</v>
      </c>
      <c r="D472" s="232">
        <v>28.783333333333331</v>
      </c>
      <c r="E472" s="232">
        <v>28.366666666666664</v>
      </c>
      <c r="F472" s="232">
        <v>28.083333333333332</v>
      </c>
      <c r="G472" s="232">
        <v>27.666666666666664</v>
      </c>
      <c r="H472" s="232">
        <v>29.066666666666663</v>
      </c>
      <c r="I472" s="232">
        <v>29.483333333333334</v>
      </c>
      <c r="J472" s="232">
        <v>29.766666666666662</v>
      </c>
      <c r="K472" s="231">
        <v>29.2</v>
      </c>
      <c r="L472" s="231">
        <v>28.5</v>
      </c>
      <c r="M472" s="231">
        <v>35.908729999999998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278.05</v>
      </c>
      <c r="D473" s="232">
        <v>276.5</v>
      </c>
      <c r="E473" s="232">
        <v>273.3</v>
      </c>
      <c r="F473" s="232">
        <v>268.55</v>
      </c>
      <c r="G473" s="232">
        <v>265.35000000000002</v>
      </c>
      <c r="H473" s="232">
        <v>281.25</v>
      </c>
      <c r="I473" s="232">
        <v>284.45000000000005</v>
      </c>
      <c r="J473" s="232">
        <v>289.2</v>
      </c>
      <c r="K473" s="231">
        <v>279.7</v>
      </c>
      <c r="L473" s="231">
        <v>271.75</v>
      </c>
      <c r="M473" s="231">
        <v>3.3704100000000001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300.85000000000002</v>
      </c>
      <c r="D474" s="232">
        <v>303.01666666666671</v>
      </c>
      <c r="E474" s="232">
        <v>295.18333333333339</v>
      </c>
      <c r="F474" s="232">
        <v>289.51666666666671</v>
      </c>
      <c r="G474" s="232">
        <v>281.68333333333339</v>
      </c>
      <c r="H474" s="232">
        <v>308.68333333333339</v>
      </c>
      <c r="I474" s="232">
        <v>316.51666666666677</v>
      </c>
      <c r="J474" s="232">
        <v>322.18333333333339</v>
      </c>
      <c r="K474" s="231">
        <v>310.85000000000002</v>
      </c>
      <c r="L474" s="231">
        <v>297.35000000000002</v>
      </c>
      <c r="M474" s="231">
        <v>55.3992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2550.25</v>
      </c>
      <c r="D475" s="232">
        <v>2589.2333333333331</v>
      </c>
      <c r="E475" s="232">
        <v>2487.5166666666664</v>
      </c>
      <c r="F475" s="232">
        <v>2424.7833333333333</v>
      </c>
      <c r="G475" s="232">
        <v>2323.0666666666666</v>
      </c>
      <c r="H475" s="232">
        <v>2651.9666666666662</v>
      </c>
      <c r="I475" s="232">
        <v>2753.6833333333325</v>
      </c>
      <c r="J475" s="232">
        <v>2816.4166666666661</v>
      </c>
      <c r="K475" s="231">
        <v>2690.95</v>
      </c>
      <c r="L475" s="231">
        <v>2526.5</v>
      </c>
      <c r="M475" s="231">
        <v>4.1232800000000003</v>
      </c>
      <c r="N475" s="1"/>
      <c r="O475" s="1"/>
    </row>
    <row r="476" spans="1:15" ht="12.75" customHeight="1">
      <c r="A476" s="30">
        <v>466</v>
      </c>
      <c r="B476" s="217" t="s">
        <v>1031</v>
      </c>
      <c r="C476" s="231">
        <v>24.9</v>
      </c>
      <c r="D476" s="232">
        <v>25.016666666666666</v>
      </c>
      <c r="E476" s="232">
        <v>24.533333333333331</v>
      </c>
      <c r="F476" s="232">
        <v>24.166666666666664</v>
      </c>
      <c r="G476" s="232">
        <v>23.68333333333333</v>
      </c>
      <c r="H476" s="232">
        <v>25.383333333333333</v>
      </c>
      <c r="I476" s="232">
        <v>25.866666666666667</v>
      </c>
      <c r="J476" s="232">
        <v>26.233333333333334</v>
      </c>
      <c r="K476" s="231">
        <v>25.5</v>
      </c>
      <c r="L476" s="231">
        <v>24.65</v>
      </c>
      <c r="M476" s="231">
        <v>85.827879999999993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348.3</v>
      </c>
      <c r="D477" s="232">
        <v>349.88333333333338</v>
      </c>
      <c r="E477" s="232">
        <v>342.76666666666677</v>
      </c>
      <c r="F477" s="232">
        <v>337.23333333333341</v>
      </c>
      <c r="G477" s="232">
        <v>330.11666666666679</v>
      </c>
      <c r="H477" s="232">
        <v>355.41666666666674</v>
      </c>
      <c r="I477" s="232">
        <v>362.53333333333342</v>
      </c>
      <c r="J477" s="232">
        <v>368.06666666666672</v>
      </c>
      <c r="K477" s="231">
        <v>357</v>
      </c>
      <c r="L477" s="231">
        <v>344.35</v>
      </c>
      <c r="M477" s="231">
        <v>3.23048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474.15</v>
      </c>
      <c r="D478" s="232">
        <v>473.36666666666662</v>
      </c>
      <c r="E478" s="232">
        <v>470.93333333333322</v>
      </c>
      <c r="F478" s="232">
        <v>467.71666666666658</v>
      </c>
      <c r="G478" s="232">
        <v>465.28333333333319</v>
      </c>
      <c r="H478" s="232">
        <v>476.58333333333326</v>
      </c>
      <c r="I478" s="232">
        <v>479.01666666666665</v>
      </c>
      <c r="J478" s="232">
        <v>482.23333333333329</v>
      </c>
      <c r="K478" s="231">
        <v>475.8</v>
      </c>
      <c r="L478" s="231">
        <v>470.15</v>
      </c>
      <c r="M478" s="231">
        <v>11.85037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715.65</v>
      </c>
      <c r="D479" s="232">
        <v>710.1</v>
      </c>
      <c r="E479" s="232">
        <v>702.35</v>
      </c>
      <c r="F479" s="232">
        <v>689.05</v>
      </c>
      <c r="G479" s="232">
        <v>681.3</v>
      </c>
      <c r="H479" s="232">
        <v>723.40000000000009</v>
      </c>
      <c r="I479" s="232">
        <v>731.15000000000009</v>
      </c>
      <c r="J479" s="232">
        <v>744.45000000000016</v>
      </c>
      <c r="K479" s="231">
        <v>717.85</v>
      </c>
      <c r="L479" s="231">
        <v>696.8</v>
      </c>
      <c r="M479" s="231">
        <v>25.685400000000001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648.70000000000005</v>
      </c>
      <c r="D480" s="232">
        <v>653.48333333333335</v>
      </c>
      <c r="E480" s="232">
        <v>641.2166666666667</v>
      </c>
      <c r="F480" s="232">
        <v>633.73333333333335</v>
      </c>
      <c r="G480" s="232">
        <v>621.4666666666667</v>
      </c>
      <c r="H480" s="232">
        <v>660.9666666666667</v>
      </c>
      <c r="I480" s="232">
        <v>673.23333333333335</v>
      </c>
      <c r="J480" s="232">
        <v>680.7166666666667</v>
      </c>
      <c r="K480" s="231">
        <v>665.75</v>
      </c>
      <c r="L480" s="231">
        <v>646</v>
      </c>
      <c r="M480" s="231">
        <v>0.44784000000000002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7289.95</v>
      </c>
      <c r="D481" s="232">
        <v>7252.666666666667</v>
      </c>
      <c r="E481" s="232">
        <v>7196.4333333333343</v>
      </c>
      <c r="F481" s="232">
        <v>7102.916666666667</v>
      </c>
      <c r="G481" s="232">
        <v>7046.6833333333343</v>
      </c>
      <c r="H481" s="232">
        <v>7346.1833333333343</v>
      </c>
      <c r="I481" s="232">
        <v>7402.4166666666661</v>
      </c>
      <c r="J481" s="232">
        <v>7495.9333333333343</v>
      </c>
      <c r="K481" s="231">
        <v>7308.9</v>
      </c>
      <c r="L481" s="231">
        <v>7159.15</v>
      </c>
      <c r="M481" s="231">
        <v>3.8350499999999998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64.8</v>
      </c>
      <c r="D482" s="232">
        <v>64.850000000000009</v>
      </c>
      <c r="E482" s="232">
        <v>63.750000000000014</v>
      </c>
      <c r="F482" s="232">
        <v>62.7</v>
      </c>
      <c r="G482" s="232">
        <v>61.600000000000009</v>
      </c>
      <c r="H482" s="232">
        <v>65.90000000000002</v>
      </c>
      <c r="I482" s="232">
        <v>67.000000000000014</v>
      </c>
      <c r="J482" s="232">
        <v>68.050000000000026</v>
      </c>
      <c r="K482" s="231">
        <v>65.95</v>
      </c>
      <c r="L482" s="231">
        <v>63.8</v>
      </c>
      <c r="M482" s="231">
        <v>113.70395000000001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1446.4</v>
      </c>
      <c r="D483" s="232">
        <v>1455</v>
      </c>
      <c r="E483" s="232">
        <v>1435</v>
      </c>
      <c r="F483" s="232">
        <v>1423.6</v>
      </c>
      <c r="G483" s="232">
        <v>1403.6</v>
      </c>
      <c r="H483" s="232">
        <v>1466.4</v>
      </c>
      <c r="I483" s="232">
        <v>1486.4</v>
      </c>
      <c r="J483" s="232">
        <v>1497.8000000000002</v>
      </c>
      <c r="K483" s="231">
        <v>1475</v>
      </c>
      <c r="L483" s="231">
        <v>1443.6</v>
      </c>
      <c r="M483" s="231">
        <v>2.1194600000000001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770.65</v>
      </c>
      <c r="D484" s="242">
        <v>773</v>
      </c>
      <c r="E484" s="242">
        <v>765.65</v>
      </c>
      <c r="F484" s="242">
        <v>760.65</v>
      </c>
      <c r="G484" s="242">
        <v>753.3</v>
      </c>
      <c r="H484" s="242">
        <v>778</v>
      </c>
      <c r="I484" s="242">
        <v>785.34999999999991</v>
      </c>
      <c r="J484" s="241">
        <v>790.35</v>
      </c>
      <c r="K484" s="241">
        <v>780.35</v>
      </c>
      <c r="L484" s="241">
        <v>768</v>
      </c>
      <c r="M484" s="217">
        <v>14.46809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245.8</v>
      </c>
      <c r="D485" s="242">
        <v>245.18333333333331</v>
      </c>
      <c r="E485" s="242">
        <v>242.91666666666663</v>
      </c>
      <c r="F485" s="242">
        <v>240.03333333333333</v>
      </c>
      <c r="G485" s="242">
        <v>237.76666666666665</v>
      </c>
      <c r="H485" s="242">
        <v>248.06666666666661</v>
      </c>
      <c r="I485" s="242">
        <v>250.33333333333331</v>
      </c>
      <c r="J485" s="241">
        <v>253.21666666666658</v>
      </c>
      <c r="K485" s="241">
        <v>247.45</v>
      </c>
      <c r="L485" s="241">
        <v>242.3</v>
      </c>
      <c r="M485" s="217">
        <v>0.62041999999999997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2290.6999999999998</v>
      </c>
      <c r="D486" s="232">
        <v>2303.5499999999997</v>
      </c>
      <c r="E486" s="232">
        <v>2267.1499999999996</v>
      </c>
      <c r="F486" s="232">
        <v>2243.6</v>
      </c>
      <c r="G486" s="232">
        <v>2207.1999999999998</v>
      </c>
      <c r="H486" s="232">
        <v>2327.0999999999995</v>
      </c>
      <c r="I486" s="232">
        <v>2363.5</v>
      </c>
      <c r="J486" s="232">
        <v>2387.0499999999993</v>
      </c>
      <c r="K486" s="231">
        <v>2339.9499999999998</v>
      </c>
      <c r="L486" s="231">
        <v>2280</v>
      </c>
      <c r="M486" s="231">
        <v>6.0940000000000001E-2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577.6</v>
      </c>
      <c r="D487" s="242">
        <v>577.2833333333333</v>
      </c>
      <c r="E487" s="242">
        <v>571.56666666666661</v>
      </c>
      <c r="F487" s="242">
        <v>565.5333333333333</v>
      </c>
      <c r="G487" s="242">
        <v>559.81666666666661</v>
      </c>
      <c r="H487" s="242">
        <v>583.31666666666661</v>
      </c>
      <c r="I487" s="242">
        <v>589.0333333333333</v>
      </c>
      <c r="J487" s="241">
        <v>595.06666666666661</v>
      </c>
      <c r="K487" s="241">
        <v>583</v>
      </c>
      <c r="L487" s="241">
        <v>571.25</v>
      </c>
      <c r="M487" s="217">
        <v>1.6874100000000001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299.55</v>
      </c>
      <c r="D488" s="232">
        <v>300.71666666666664</v>
      </c>
      <c r="E488" s="232">
        <v>297.23333333333329</v>
      </c>
      <c r="F488" s="232">
        <v>294.91666666666663</v>
      </c>
      <c r="G488" s="232">
        <v>291.43333333333328</v>
      </c>
      <c r="H488" s="232">
        <v>303.0333333333333</v>
      </c>
      <c r="I488" s="232">
        <v>306.51666666666665</v>
      </c>
      <c r="J488" s="232">
        <v>308.83333333333331</v>
      </c>
      <c r="K488" s="231">
        <v>304.2</v>
      </c>
      <c r="L488" s="231">
        <v>298.39999999999998</v>
      </c>
      <c r="M488" s="231">
        <v>1.4802500000000001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299.05</v>
      </c>
      <c r="D489" s="242">
        <v>299.81666666666666</v>
      </c>
      <c r="E489" s="232">
        <v>295.48333333333335</v>
      </c>
      <c r="F489" s="232">
        <v>291.91666666666669</v>
      </c>
      <c r="G489" s="232">
        <v>287.58333333333337</v>
      </c>
      <c r="H489" s="232">
        <v>303.38333333333333</v>
      </c>
      <c r="I489" s="232">
        <v>307.7166666666667</v>
      </c>
      <c r="J489" s="232">
        <v>311.2833333333333</v>
      </c>
      <c r="K489" s="231">
        <v>304.14999999999998</v>
      </c>
      <c r="L489" s="231">
        <v>296.25</v>
      </c>
      <c r="M489" s="231">
        <v>2.9429699999999999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277.75</v>
      </c>
      <c r="D490" s="232">
        <v>278.25</v>
      </c>
      <c r="E490" s="232">
        <v>274.5</v>
      </c>
      <c r="F490" s="232">
        <v>271.25</v>
      </c>
      <c r="G490" s="232">
        <v>267.5</v>
      </c>
      <c r="H490" s="232">
        <v>281.5</v>
      </c>
      <c r="I490" s="232">
        <v>285.25</v>
      </c>
      <c r="J490" s="232">
        <v>288.5</v>
      </c>
      <c r="K490" s="231">
        <v>282</v>
      </c>
      <c r="L490" s="231">
        <v>275</v>
      </c>
      <c r="M490" s="231">
        <v>1.8144899999999999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1316.2</v>
      </c>
      <c r="D491" s="242">
        <v>1311.8833333333334</v>
      </c>
      <c r="E491" s="232">
        <v>1293.8166666666668</v>
      </c>
      <c r="F491" s="232">
        <v>1271.4333333333334</v>
      </c>
      <c r="G491" s="232">
        <v>1253.3666666666668</v>
      </c>
      <c r="H491" s="232">
        <v>1334.2666666666669</v>
      </c>
      <c r="I491" s="232">
        <v>1352.3333333333335</v>
      </c>
      <c r="J491" s="232">
        <v>1374.7166666666669</v>
      </c>
      <c r="K491" s="231">
        <v>1329.95</v>
      </c>
      <c r="L491" s="231">
        <v>1289.5</v>
      </c>
      <c r="M491" s="231">
        <v>19.57056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1168.6500000000001</v>
      </c>
      <c r="D492" s="232">
        <v>1161.9333333333334</v>
      </c>
      <c r="E492" s="232">
        <v>1131.8666666666668</v>
      </c>
      <c r="F492" s="232">
        <v>1095.0833333333335</v>
      </c>
      <c r="G492" s="232">
        <v>1065.0166666666669</v>
      </c>
      <c r="H492" s="232">
        <v>1198.7166666666667</v>
      </c>
      <c r="I492" s="232">
        <v>1228.7833333333333</v>
      </c>
      <c r="J492" s="232">
        <v>1265.5666666666666</v>
      </c>
      <c r="K492" s="231">
        <v>1192</v>
      </c>
      <c r="L492" s="231">
        <v>1125.1500000000001</v>
      </c>
      <c r="M492" s="231">
        <v>3.9115799999999998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284.5</v>
      </c>
      <c r="D493" s="242">
        <v>282.93333333333334</v>
      </c>
      <c r="E493" s="232">
        <v>279.06666666666666</v>
      </c>
      <c r="F493" s="232">
        <v>273.63333333333333</v>
      </c>
      <c r="G493" s="232">
        <v>269.76666666666665</v>
      </c>
      <c r="H493" s="232">
        <v>288.36666666666667</v>
      </c>
      <c r="I493" s="232">
        <v>292.23333333333335</v>
      </c>
      <c r="J493" s="232">
        <v>297.66666666666669</v>
      </c>
      <c r="K493" s="231">
        <v>286.8</v>
      </c>
      <c r="L493" s="231">
        <v>277.5</v>
      </c>
      <c r="M493" s="231">
        <v>144.20400000000001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386.65</v>
      </c>
      <c r="D494" s="232">
        <v>384.61666666666662</v>
      </c>
      <c r="E494" s="232">
        <v>379.38333333333321</v>
      </c>
      <c r="F494" s="232">
        <v>372.11666666666662</v>
      </c>
      <c r="G494" s="232">
        <v>366.88333333333321</v>
      </c>
      <c r="H494" s="232">
        <v>391.88333333333321</v>
      </c>
      <c r="I494" s="232">
        <v>397.11666666666667</v>
      </c>
      <c r="J494" s="232">
        <v>404.38333333333321</v>
      </c>
      <c r="K494" s="231">
        <v>389.85</v>
      </c>
      <c r="L494" s="231">
        <v>377.35</v>
      </c>
      <c r="M494" s="231">
        <v>0.29382000000000003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1761.75</v>
      </c>
      <c r="D495" s="242">
        <v>1766.8666666666668</v>
      </c>
      <c r="E495" s="232">
        <v>1750.8833333333337</v>
      </c>
      <c r="F495" s="232">
        <v>1740.0166666666669</v>
      </c>
      <c r="G495" s="232">
        <v>1724.0333333333338</v>
      </c>
      <c r="H495" s="232">
        <v>1777.7333333333336</v>
      </c>
      <c r="I495" s="232">
        <v>1793.7166666666667</v>
      </c>
      <c r="J495" s="232">
        <v>1804.5833333333335</v>
      </c>
      <c r="K495" s="231">
        <v>1782.85</v>
      </c>
      <c r="L495" s="231">
        <v>1756</v>
      </c>
      <c r="M495" s="231">
        <v>0.39249000000000001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6.4</v>
      </c>
      <c r="D496" s="242">
        <v>6.416666666666667</v>
      </c>
      <c r="E496" s="232">
        <v>6.3333333333333339</v>
      </c>
      <c r="F496" s="232">
        <v>6.2666666666666666</v>
      </c>
      <c r="G496" s="232">
        <v>6.1833333333333336</v>
      </c>
      <c r="H496" s="232">
        <v>6.4833333333333343</v>
      </c>
      <c r="I496" s="232">
        <v>6.5666666666666682</v>
      </c>
      <c r="J496" s="232">
        <v>6.6333333333333346</v>
      </c>
      <c r="K496" s="231">
        <v>6.5</v>
      </c>
      <c r="L496" s="231">
        <v>6.35</v>
      </c>
      <c r="M496" s="231">
        <v>795.53022999999996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880.55</v>
      </c>
      <c r="D497" s="242">
        <v>887.29999999999984</v>
      </c>
      <c r="E497" s="232">
        <v>871.54999999999973</v>
      </c>
      <c r="F497" s="232">
        <v>862.54999999999984</v>
      </c>
      <c r="G497" s="232">
        <v>846.79999999999973</v>
      </c>
      <c r="H497" s="232">
        <v>896.29999999999973</v>
      </c>
      <c r="I497" s="232">
        <v>912.05</v>
      </c>
      <c r="J497" s="232">
        <v>921.04999999999973</v>
      </c>
      <c r="K497" s="231">
        <v>903.05</v>
      </c>
      <c r="L497" s="231">
        <v>878.3</v>
      </c>
      <c r="M497" s="231">
        <v>13.586819999999999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198.9</v>
      </c>
      <c r="D498" s="242">
        <v>200.06666666666669</v>
      </c>
      <c r="E498" s="232">
        <v>196.78333333333339</v>
      </c>
      <c r="F498" s="232">
        <v>194.66666666666669</v>
      </c>
      <c r="G498" s="232">
        <v>191.38333333333338</v>
      </c>
      <c r="H498" s="232">
        <v>202.18333333333339</v>
      </c>
      <c r="I498" s="232">
        <v>205.4666666666667</v>
      </c>
      <c r="J498" s="232">
        <v>207.5833333333334</v>
      </c>
      <c r="K498" s="231">
        <v>203.35</v>
      </c>
      <c r="L498" s="231">
        <v>197.95</v>
      </c>
      <c r="M498" s="231">
        <v>5.6073300000000001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65.3</v>
      </c>
      <c r="D499" s="242">
        <v>65.233333333333334</v>
      </c>
      <c r="E499" s="232">
        <v>64.716666666666669</v>
      </c>
      <c r="F499" s="232">
        <v>64.13333333333334</v>
      </c>
      <c r="G499" s="232">
        <v>63.616666666666674</v>
      </c>
      <c r="H499" s="232">
        <v>65.816666666666663</v>
      </c>
      <c r="I499" s="232">
        <v>66.333333333333343</v>
      </c>
      <c r="J499" s="232">
        <v>66.916666666666657</v>
      </c>
      <c r="K499" s="231">
        <v>65.75</v>
      </c>
      <c r="L499" s="231">
        <v>64.650000000000006</v>
      </c>
      <c r="M499" s="231">
        <v>3.72926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687.75</v>
      </c>
      <c r="D500" s="242">
        <v>686.81666666666661</v>
      </c>
      <c r="E500" s="232">
        <v>681.08333333333326</v>
      </c>
      <c r="F500" s="232">
        <v>674.41666666666663</v>
      </c>
      <c r="G500" s="232">
        <v>668.68333333333328</v>
      </c>
      <c r="H500" s="232">
        <v>693.48333333333323</v>
      </c>
      <c r="I500" s="232">
        <v>699.21666666666658</v>
      </c>
      <c r="J500" s="232">
        <v>705.88333333333321</v>
      </c>
      <c r="K500" s="231">
        <v>692.55</v>
      </c>
      <c r="L500" s="231">
        <v>680.15</v>
      </c>
      <c r="M500" s="231">
        <v>0.49645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1363</v>
      </c>
      <c r="D501" s="242">
        <v>1358.1000000000001</v>
      </c>
      <c r="E501" s="232">
        <v>1347.9500000000003</v>
      </c>
      <c r="F501" s="232">
        <v>1332.9</v>
      </c>
      <c r="G501" s="232">
        <v>1322.7500000000002</v>
      </c>
      <c r="H501" s="232">
        <v>1373.1500000000003</v>
      </c>
      <c r="I501" s="232">
        <v>1383.3000000000004</v>
      </c>
      <c r="J501" s="232">
        <v>1398.3500000000004</v>
      </c>
      <c r="K501" s="231">
        <v>1368.25</v>
      </c>
      <c r="L501" s="231">
        <v>1343.05</v>
      </c>
      <c r="M501" s="231">
        <v>1.1153500000000001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376.5</v>
      </c>
      <c r="D502" s="242">
        <v>376.23333333333335</v>
      </c>
      <c r="E502" s="232">
        <v>374.11666666666667</v>
      </c>
      <c r="F502" s="232">
        <v>371.73333333333335</v>
      </c>
      <c r="G502" s="232">
        <v>369.61666666666667</v>
      </c>
      <c r="H502" s="232">
        <v>378.61666666666667</v>
      </c>
      <c r="I502" s="232">
        <v>380.73333333333335</v>
      </c>
      <c r="J502" s="232">
        <v>383.11666666666667</v>
      </c>
      <c r="K502" s="231">
        <v>378.35</v>
      </c>
      <c r="L502" s="231">
        <v>373.85</v>
      </c>
      <c r="M502" s="231">
        <v>45.221409999999999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170.15</v>
      </c>
      <c r="D503" s="242">
        <v>170.61666666666667</v>
      </c>
      <c r="E503" s="232">
        <v>167.78333333333336</v>
      </c>
      <c r="F503" s="232">
        <v>165.41666666666669</v>
      </c>
      <c r="G503" s="232">
        <v>162.58333333333337</v>
      </c>
      <c r="H503" s="232">
        <v>172.98333333333335</v>
      </c>
      <c r="I503" s="232">
        <v>175.81666666666666</v>
      </c>
      <c r="J503" s="232">
        <v>178.18333333333334</v>
      </c>
      <c r="K503" s="231">
        <v>173.45</v>
      </c>
      <c r="L503" s="231">
        <v>168.25</v>
      </c>
      <c r="M503" s="231">
        <v>4.3759600000000001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15.05</v>
      </c>
      <c r="D504" s="242">
        <v>15.133333333333333</v>
      </c>
      <c r="E504" s="232">
        <v>14.416666666666666</v>
      </c>
      <c r="F504" s="232">
        <v>13.783333333333333</v>
      </c>
      <c r="G504" s="232">
        <v>13.066666666666666</v>
      </c>
      <c r="H504" s="232">
        <v>15.766666666666666</v>
      </c>
      <c r="I504" s="232">
        <v>16.483333333333334</v>
      </c>
      <c r="J504" s="232">
        <v>17.116666666666667</v>
      </c>
      <c r="K504" s="231">
        <v>15.85</v>
      </c>
      <c r="L504" s="231">
        <v>14.5</v>
      </c>
      <c r="M504" s="231">
        <v>4454.6470600000002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10178.5</v>
      </c>
      <c r="D505" s="242">
        <v>10188.85</v>
      </c>
      <c r="E505" s="232">
        <v>10123.800000000001</v>
      </c>
      <c r="F505" s="232">
        <v>10069.1</v>
      </c>
      <c r="G505" s="232">
        <v>10004.050000000001</v>
      </c>
      <c r="H505" s="232">
        <v>10243.550000000001</v>
      </c>
      <c r="I505" s="232">
        <v>10308.6</v>
      </c>
      <c r="J505" s="232">
        <v>10363.300000000001</v>
      </c>
      <c r="K505" s="231">
        <v>10253.9</v>
      </c>
      <c r="L505" s="231">
        <v>10134.15</v>
      </c>
      <c r="M505" s="231">
        <v>4.6699999999999998E-2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207.25</v>
      </c>
      <c r="D506" s="232">
        <v>204.86666666666665</v>
      </c>
      <c r="E506" s="232">
        <v>200.58333333333329</v>
      </c>
      <c r="F506" s="232">
        <v>193.91666666666663</v>
      </c>
      <c r="G506" s="232">
        <v>189.63333333333327</v>
      </c>
      <c r="H506" s="232">
        <v>211.5333333333333</v>
      </c>
      <c r="I506" s="232">
        <v>215.81666666666666</v>
      </c>
      <c r="J506" s="231">
        <v>222.48333333333332</v>
      </c>
      <c r="K506" s="231">
        <v>209.15</v>
      </c>
      <c r="L506" s="231">
        <v>198.2</v>
      </c>
      <c r="M506" s="217">
        <v>205.18279999999999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277.5</v>
      </c>
      <c r="D507" s="232">
        <v>277.18333333333334</v>
      </c>
      <c r="E507" s="232">
        <v>271.26666666666665</v>
      </c>
      <c r="F507" s="232">
        <v>265.0333333333333</v>
      </c>
      <c r="G507" s="232">
        <v>259.11666666666662</v>
      </c>
      <c r="H507" s="232">
        <v>283.41666666666669</v>
      </c>
      <c r="I507" s="232">
        <v>289.33333333333331</v>
      </c>
      <c r="J507" s="231">
        <v>295.56666666666672</v>
      </c>
      <c r="K507" s="231">
        <v>283.10000000000002</v>
      </c>
      <c r="L507" s="231">
        <v>270.95</v>
      </c>
      <c r="M507" s="217">
        <v>25.836030000000001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54.9</v>
      </c>
      <c r="D508" s="242">
        <v>54.566666666666663</v>
      </c>
      <c r="E508" s="232">
        <v>53.383333333333326</v>
      </c>
      <c r="F508" s="232">
        <v>51.86666666666666</v>
      </c>
      <c r="G508" s="232">
        <v>50.683333333333323</v>
      </c>
      <c r="H508" s="232">
        <v>56.083333333333329</v>
      </c>
      <c r="I508" s="232">
        <v>57.266666666666666</v>
      </c>
      <c r="J508" s="232">
        <v>58.783333333333331</v>
      </c>
      <c r="K508" s="231">
        <v>55.75</v>
      </c>
      <c r="L508" s="231">
        <v>53.05</v>
      </c>
      <c r="M508" s="231">
        <v>1129.18857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477.35</v>
      </c>
      <c r="D509" s="242">
        <v>479.2166666666667</v>
      </c>
      <c r="E509" s="232">
        <v>472.43333333333339</v>
      </c>
      <c r="F509" s="232">
        <v>467.51666666666671</v>
      </c>
      <c r="G509" s="232">
        <v>460.73333333333341</v>
      </c>
      <c r="H509" s="232">
        <v>484.13333333333338</v>
      </c>
      <c r="I509" s="232">
        <v>490.91666666666669</v>
      </c>
      <c r="J509" s="232">
        <v>495.83333333333337</v>
      </c>
      <c r="K509" s="231">
        <v>486</v>
      </c>
      <c r="L509" s="231">
        <v>474.3</v>
      </c>
      <c r="M509" s="231">
        <v>10.61951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1472.5</v>
      </c>
      <c r="D510" s="232">
        <v>1473.5333333333335</v>
      </c>
      <c r="E510" s="232">
        <v>1465.8166666666671</v>
      </c>
      <c r="F510" s="232">
        <v>1459.1333333333334</v>
      </c>
      <c r="G510" s="232">
        <v>1451.416666666667</v>
      </c>
      <c r="H510" s="232">
        <v>1480.2166666666672</v>
      </c>
      <c r="I510" s="232">
        <v>1487.9333333333338</v>
      </c>
      <c r="J510" s="231">
        <v>1494.6166666666672</v>
      </c>
      <c r="K510" s="231">
        <v>1481.25</v>
      </c>
      <c r="L510" s="231">
        <v>1466.85</v>
      </c>
      <c r="M510" s="217">
        <v>0.72172000000000003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1378.75</v>
      </c>
      <c r="D511" s="242">
        <v>1381.45</v>
      </c>
      <c r="E511" s="232">
        <v>1362.9</v>
      </c>
      <c r="F511" s="232">
        <v>1347.05</v>
      </c>
      <c r="G511" s="232">
        <v>1328.5</v>
      </c>
      <c r="H511" s="232">
        <v>1397.3000000000002</v>
      </c>
      <c r="I511" s="232">
        <v>1415.85</v>
      </c>
      <c r="J511" s="232">
        <v>1431.7000000000003</v>
      </c>
      <c r="K511" s="231">
        <v>1400</v>
      </c>
      <c r="L511" s="231">
        <v>1365.6</v>
      </c>
      <c r="M511" s="231">
        <v>0.22466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0"/>
      <c r="B5" s="381"/>
      <c r="C5" s="380"/>
      <c r="D5" s="38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2" t="s">
        <v>511</v>
      </c>
      <c r="C7" s="381"/>
      <c r="D7" s="7">
        <f>Main!B10</f>
        <v>45005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45002</v>
      </c>
      <c r="B10" s="29">
        <v>543453</v>
      </c>
      <c r="C10" s="28" t="s">
        <v>1067</v>
      </c>
      <c r="D10" s="28" t="s">
        <v>1068</v>
      </c>
      <c r="E10" s="28" t="s">
        <v>521</v>
      </c>
      <c r="F10" s="85">
        <v>30000</v>
      </c>
      <c r="G10" s="29">
        <v>77.91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45002</v>
      </c>
      <c r="B11" s="29">
        <v>543453</v>
      </c>
      <c r="C11" s="28" t="s">
        <v>1067</v>
      </c>
      <c r="D11" s="28" t="s">
        <v>1069</v>
      </c>
      <c r="E11" s="28" t="s">
        <v>521</v>
      </c>
      <c r="F11" s="85">
        <v>33000</v>
      </c>
      <c r="G11" s="29">
        <v>77.37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45002</v>
      </c>
      <c r="B12" s="29">
        <v>543453</v>
      </c>
      <c r="C12" s="28" t="s">
        <v>1067</v>
      </c>
      <c r="D12" s="28" t="s">
        <v>1070</v>
      </c>
      <c r="E12" s="28" t="s">
        <v>520</v>
      </c>
      <c r="F12" s="85">
        <v>63000</v>
      </c>
      <c r="G12" s="29">
        <v>77.58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45002</v>
      </c>
      <c r="B13" s="29">
        <v>531591</v>
      </c>
      <c r="C13" s="28" t="s">
        <v>1043</v>
      </c>
      <c r="D13" s="28" t="s">
        <v>1071</v>
      </c>
      <c r="E13" s="28" t="s">
        <v>520</v>
      </c>
      <c r="F13" s="85">
        <v>200000</v>
      </c>
      <c r="G13" s="29">
        <v>5.92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45002</v>
      </c>
      <c r="B14" s="29">
        <v>531591</v>
      </c>
      <c r="C14" s="28" t="s">
        <v>1043</v>
      </c>
      <c r="D14" s="28" t="s">
        <v>1072</v>
      </c>
      <c r="E14" s="28" t="s">
        <v>520</v>
      </c>
      <c r="F14" s="85">
        <v>350000</v>
      </c>
      <c r="G14" s="29">
        <v>5.83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45002</v>
      </c>
      <c r="B15" s="29">
        <v>531591</v>
      </c>
      <c r="C15" s="28" t="s">
        <v>1043</v>
      </c>
      <c r="D15" s="28" t="s">
        <v>1044</v>
      </c>
      <c r="E15" s="28" t="s">
        <v>521</v>
      </c>
      <c r="F15" s="85">
        <v>806474</v>
      </c>
      <c r="G15" s="29">
        <v>5.88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45002</v>
      </c>
      <c r="B16" s="29">
        <v>526853</v>
      </c>
      <c r="C16" s="28" t="s">
        <v>1073</v>
      </c>
      <c r="D16" s="28" t="s">
        <v>1074</v>
      </c>
      <c r="E16" s="28" t="s">
        <v>520</v>
      </c>
      <c r="F16" s="85">
        <v>125000</v>
      </c>
      <c r="G16" s="29">
        <v>47.16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45002</v>
      </c>
      <c r="B17" s="29">
        <v>531358</v>
      </c>
      <c r="C17" s="28" t="s">
        <v>1075</v>
      </c>
      <c r="D17" s="28" t="s">
        <v>1076</v>
      </c>
      <c r="E17" s="28" t="s">
        <v>520</v>
      </c>
      <c r="F17" s="85">
        <v>1188417</v>
      </c>
      <c r="G17" s="29">
        <v>255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45002</v>
      </c>
      <c r="B18" s="29">
        <v>535267</v>
      </c>
      <c r="C18" s="28" t="s">
        <v>1077</v>
      </c>
      <c r="D18" s="28" t="s">
        <v>1078</v>
      </c>
      <c r="E18" s="28" t="s">
        <v>520</v>
      </c>
      <c r="F18" s="85">
        <v>105000</v>
      </c>
      <c r="G18" s="29">
        <v>53.59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45002</v>
      </c>
      <c r="B19" s="29">
        <v>535267</v>
      </c>
      <c r="C19" s="28" t="s">
        <v>1077</v>
      </c>
      <c r="D19" s="28" t="s">
        <v>1079</v>
      </c>
      <c r="E19" s="28" t="s">
        <v>520</v>
      </c>
      <c r="F19" s="85">
        <v>156794</v>
      </c>
      <c r="G19" s="29">
        <v>52.42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45002</v>
      </c>
      <c r="B20" s="29">
        <v>535267</v>
      </c>
      <c r="C20" s="28" t="s">
        <v>1077</v>
      </c>
      <c r="D20" s="28" t="s">
        <v>1079</v>
      </c>
      <c r="E20" s="28" t="s">
        <v>521</v>
      </c>
      <c r="F20" s="85">
        <v>156794</v>
      </c>
      <c r="G20" s="29">
        <v>53.46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45002</v>
      </c>
      <c r="B21" s="29">
        <v>539559</v>
      </c>
      <c r="C21" s="28" t="s">
        <v>987</v>
      </c>
      <c r="D21" s="28" t="s">
        <v>1032</v>
      </c>
      <c r="E21" s="28" t="s">
        <v>521</v>
      </c>
      <c r="F21" s="85">
        <v>300000</v>
      </c>
      <c r="G21" s="29">
        <v>14.54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45002</v>
      </c>
      <c r="B22" s="29">
        <v>539559</v>
      </c>
      <c r="C22" s="28" t="s">
        <v>987</v>
      </c>
      <c r="D22" s="28" t="s">
        <v>1053</v>
      </c>
      <c r="E22" s="28" t="s">
        <v>520</v>
      </c>
      <c r="F22" s="85">
        <v>76414</v>
      </c>
      <c r="G22" s="29">
        <v>14.48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45002</v>
      </c>
      <c r="B23" s="29">
        <v>539559</v>
      </c>
      <c r="C23" s="28" t="s">
        <v>987</v>
      </c>
      <c r="D23" s="28" t="s">
        <v>1053</v>
      </c>
      <c r="E23" s="28" t="s">
        <v>521</v>
      </c>
      <c r="F23" s="85">
        <v>252893</v>
      </c>
      <c r="G23" s="29">
        <v>14.54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45002</v>
      </c>
      <c r="B24" s="29">
        <v>539596</v>
      </c>
      <c r="C24" s="28" t="s">
        <v>1045</v>
      </c>
      <c r="D24" s="28" t="s">
        <v>1052</v>
      </c>
      <c r="E24" s="28" t="s">
        <v>520</v>
      </c>
      <c r="F24" s="85">
        <v>38007</v>
      </c>
      <c r="G24" s="29">
        <v>17.809999999999999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45002</v>
      </c>
      <c r="B25" s="29">
        <v>539596</v>
      </c>
      <c r="C25" s="28" t="s">
        <v>1045</v>
      </c>
      <c r="D25" s="28" t="s">
        <v>1052</v>
      </c>
      <c r="E25" s="28" t="s">
        <v>521</v>
      </c>
      <c r="F25" s="85">
        <v>38007</v>
      </c>
      <c r="G25" s="29">
        <v>17.61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45002</v>
      </c>
      <c r="B26" s="29">
        <v>539596</v>
      </c>
      <c r="C26" s="28" t="s">
        <v>1045</v>
      </c>
      <c r="D26" s="28" t="s">
        <v>1080</v>
      </c>
      <c r="E26" s="28" t="s">
        <v>520</v>
      </c>
      <c r="F26" s="85">
        <v>28500</v>
      </c>
      <c r="G26" s="29">
        <v>17.600000000000001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45002</v>
      </c>
      <c r="B27" s="29">
        <v>539596</v>
      </c>
      <c r="C27" s="28" t="s">
        <v>1045</v>
      </c>
      <c r="D27" s="28" t="s">
        <v>1046</v>
      </c>
      <c r="E27" s="28" t="s">
        <v>521</v>
      </c>
      <c r="F27" s="85">
        <v>100000</v>
      </c>
      <c r="G27" s="29">
        <v>17.649999999999999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45002</v>
      </c>
      <c r="B28" s="29">
        <v>539596</v>
      </c>
      <c r="C28" s="28" t="s">
        <v>1045</v>
      </c>
      <c r="D28" s="28" t="s">
        <v>1081</v>
      </c>
      <c r="E28" s="28" t="s">
        <v>521</v>
      </c>
      <c r="F28" s="85">
        <v>81000</v>
      </c>
      <c r="G28" s="29">
        <v>17.78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45002</v>
      </c>
      <c r="B29" s="29">
        <v>539596</v>
      </c>
      <c r="C29" s="28" t="s">
        <v>1045</v>
      </c>
      <c r="D29" s="28" t="s">
        <v>1082</v>
      </c>
      <c r="E29" s="28" t="s">
        <v>521</v>
      </c>
      <c r="F29" s="85">
        <v>56832</v>
      </c>
      <c r="G29" s="29">
        <v>17.559999999999999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45002</v>
      </c>
      <c r="B30" s="29">
        <v>504000</v>
      </c>
      <c r="C30" s="28" t="s">
        <v>1083</v>
      </c>
      <c r="D30" s="28" t="s">
        <v>1084</v>
      </c>
      <c r="E30" s="28" t="s">
        <v>520</v>
      </c>
      <c r="F30" s="85">
        <v>2100000</v>
      </c>
      <c r="G30" s="29">
        <v>59.14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45002</v>
      </c>
      <c r="B31" s="29">
        <v>504000</v>
      </c>
      <c r="C31" s="28" t="s">
        <v>1083</v>
      </c>
      <c r="D31" s="28" t="s">
        <v>1085</v>
      </c>
      <c r="E31" s="28" t="s">
        <v>521</v>
      </c>
      <c r="F31" s="85">
        <v>1800000</v>
      </c>
      <c r="G31" s="29">
        <v>59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45002</v>
      </c>
      <c r="B32" s="29">
        <v>521137</v>
      </c>
      <c r="C32" s="28" t="s">
        <v>1086</v>
      </c>
      <c r="D32" s="28" t="s">
        <v>1087</v>
      </c>
      <c r="E32" s="28" t="s">
        <v>520</v>
      </c>
      <c r="F32" s="85">
        <v>44992</v>
      </c>
      <c r="G32" s="29">
        <v>4.46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45002</v>
      </c>
      <c r="B33" s="29">
        <v>512099</v>
      </c>
      <c r="C33" s="28" t="s">
        <v>1088</v>
      </c>
      <c r="D33" s="28" t="s">
        <v>1089</v>
      </c>
      <c r="E33" s="28" t="s">
        <v>520</v>
      </c>
      <c r="F33" s="85">
        <v>8283</v>
      </c>
      <c r="G33" s="29">
        <v>196.95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45002</v>
      </c>
      <c r="B34" s="29">
        <v>512099</v>
      </c>
      <c r="C34" s="28" t="s">
        <v>1088</v>
      </c>
      <c r="D34" s="28" t="s">
        <v>1090</v>
      </c>
      <c r="E34" s="28" t="s">
        <v>521</v>
      </c>
      <c r="F34" s="85">
        <v>8484</v>
      </c>
      <c r="G34" s="29">
        <v>196.95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45002</v>
      </c>
      <c r="B35" s="29">
        <v>516110</v>
      </c>
      <c r="C35" s="28" t="s">
        <v>1091</v>
      </c>
      <c r="D35" s="28" t="s">
        <v>1092</v>
      </c>
      <c r="E35" s="28" t="s">
        <v>521</v>
      </c>
      <c r="F35" s="85">
        <v>713610</v>
      </c>
      <c r="G35" s="29">
        <v>11.7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45002</v>
      </c>
      <c r="B36" s="29">
        <v>516110</v>
      </c>
      <c r="C36" s="28" t="s">
        <v>1091</v>
      </c>
      <c r="D36" s="28" t="s">
        <v>1092</v>
      </c>
      <c r="E36" s="28" t="s">
        <v>520</v>
      </c>
      <c r="F36" s="85">
        <v>813610</v>
      </c>
      <c r="G36" s="29">
        <v>12.14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45002</v>
      </c>
      <c r="B37" s="29">
        <v>516110</v>
      </c>
      <c r="C37" s="28" t="s">
        <v>1091</v>
      </c>
      <c r="D37" s="28" t="s">
        <v>1093</v>
      </c>
      <c r="E37" s="28" t="s">
        <v>520</v>
      </c>
      <c r="F37" s="85">
        <v>484986</v>
      </c>
      <c r="G37" s="29">
        <v>11.79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45002</v>
      </c>
      <c r="B38" s="29">
        <v>516110</v>
      </c>
      <c r="C38" s="28" t="s">
        <v>1091</v>
      </c>
      <c r="D38" s="28" t="s">
        <v>1093</v>
      </c>
      <c r="E38" s="28" t="s">
        <v>521</v>
      </c>
      <c r="F38" s="85">
        <v>399986</v>
      </c>
      <c r="G38" s="29">
        <v>11.78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45002</v>
      </c>
      <c r="B39" s="29">
        <v>516110</v>
      </c>
      <c r="C39" s="28" t="s">
        <v>1091</v>
      </c>
      <c r="D39" s="28" t="s">
        <v>1094</v>
      </c>
      <c r="E39" s="28" t="s">
        <v>520</v>
      </c>
      <c r="F39" s="85">
        <v>500000</v>
      </c>
      <c r="G39" s="29">
        <v>12.17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45002</v>
      </c>
      <c r="B40" s="29">
        <v>530197</v>
      </c>
      <c r="C40" s="28" t="s">
        <v>1095</v>
      </c>
      <c r="D40" s="28" t="s">
        <v>1096</v>
      </c>
      <c r="E40" s="28" t="s">
        <v>520</v>
      </c>
      <c r="F40" s="85">
        <v>37484</v>
      </c>
      <c r="G40" s="29">
        <v>8.99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45002</v>
      </c>
      <c r="B41" s="29">
        <v>530197</v>
      </c>
      <c r="C41" s="28" t="s">
        <v>1095</v>
      </c>
      <c r="D41" s="28" t="s">
        <v>1097</v>
      </c>
      <c r="E41" s="28" t="s">
        <v>521</v>
      </c>
      <c r="F41" s="85">
        <v>29151</v>
      </c>
      <c r="G41" s="29">
        <v>8.98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45002</v>
      </c>
      <c r="B42" s="29">
        <v>531137</v>
      </c>
      <c r="C42" s="28" t="s">
        <v>1098</v>
      </c>
      <c r="D42" s="28" t="s">
        <v>1099</v>
      </c>
      <c r="E42" s="28" t="s">
        <v>521</v>
      </c>
      <c r="F42" s="85">
        <v>600000</v>
      </c>
      <c r="G42" s="29">
        <v>0.62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45002</v>
      </c>
      <c r="B43" s="29">
        <v>531137</v>
      </c>
      <c r="C43" s="28" t="s">
        <v>1098</v>
      </c>
      <c r="D43" s="28" t="s">
        <v>1100</v>
      </c>
      <c r="E43" s="28" t="s">
        <v>521</v>
      </c>
      <c r="F43" s="85">
        <v>672837</v>
      </c>
      <c r="G43" s="29">
        <v>0.62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45002</v>
      </c>
      <c r="B44" s="29">
        <v>531137</v>
      </c>
      <c r="C44" s="28" t="s">
        <v>1098</v>
      </c>
      <c r="D44" s="28" t="s">
        <v>1100</v>
      </c>
      <c r="E44" s="28" t="s">
        <v>520</v>
      </c>
      <c r="F44" s="85">
        <v>151200</v>
      </c>
      <c r="G44" s="29">
        <v>0.61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45002</v>
      </c>
      <c r="B45" s="29">
        <v>531137</v>
      </c>
      <c r="C45" s="28" t="s">
        <v>1098</v>
      </c>
      <c r="D45" s="28" t="s">
        <v>1101</v>
      </c>
      <c r="E45" s="28" t="s">
        <v>520</v>
      </c>
      <c r="F45" s="85">
        <v>566699</v>
      </c>
      <c r="G45" s="29">
        <v>0.61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45002</v>
      </c>
      <c r="B46" s="29">
        <v>531913</v>
      </c>
      <c r="C46" s="28" t="s">
        <v>1047</v>
      </c>
      <c r="D46" s="28" t="s">
        <v>1102</v>
      </c>
      <c r="E46" s="28" t="s">
        <v>521</v>
      </c>
      <c r="F46" s="85">
        <v>1</v>
      </c>
      <c r="G46" s="29">
        <v>6.33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45002</v>
      </c>
      <c r="B47" s="29">
        <v>531913</v>
      </c>
      <c r="C47" s="28" t="s">
        <v>1047</v>
      </c>
      <c r="D47" s="28" t="s">
        <v>1102</v>
      </c>
      <c r="E47" s="28" t="s">
        <v>520</v>
      </c>
      <c r="F47" s="85">
        <v>37556</v>
      </c>
      <c r="G47" s="29">
        <v>5.99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45002</v>
      </c>
      <c r="B48" s="29">
        <v>524614</v>
      </c>
      <c r="C48" s="28" t="s">
        <v>1010</v>
      </c>
      <c r="D48" s="28" t="s">
        <v>1048</v>
      </c>
      <c r="E48" s="28" t="s">
        <v>521</v>
      </c>
      <c r="F48" s="85">
        <v>47445</v>
      </c>
      <c r="G48" s="29">
        <v>65.11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45002</v>
      </c>
      <c r="B49" s="29">
        <v>524614</v>
      </c>
      <c r="C49" s="28" t="s">
        <v>1010</v>
      </c>
      <c r="D49" s="28" t="s">
        <v>1103</v>
      </c>
      <c r="E49" s="28" t="s">
        <v>520</v>
      </c>
      <c r="F49" s="85">
        <v>18430</v>
      </c>
      <c r="G49" s="29">
        <v>65.11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45002</v>
      </c>
      <c r="B50" s="29">
        <v>523467</v>
      </c>
      <c r="C50" s="28" t="s">
        <v>1104</v>
      </c>
      <c r="D50" s="28" t="s">
        <v>1105</v>
      </c>
      <c r="E50" s="28" t="s">
        <v>520</v>
      </c>
      <c r="F50" s="85">
        <v>867000</v>
      </c>
      <c r="G50" s="29">
        <v>1.55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45002</v>
      </c>
      <c r="B51" s="29">
        <v>543542</v>
      </c>
      <c r="C51" s="28" t="s">
        <v>1106</v>
      </c>
      <c r="D51" s="28" t="s">
        <v>1107</v>
      </c>
      <c r="E51" s="28" t="s">
        <v>520</v>
      </c>
      <c r="F51" s="85">
        <v>73600</v>
      </c>
      <c r="G51" s="29">
        <v>118.53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45002</v>
      </c>
      <c r="B52" s="29">
        <v>540360</v>
      </c>
      <c r="C52" s="28" t="s">
        <v>1108</v>
      </c>
      <c r="D52" s="28" t="s">
        <v>1109</v>
      </c>
      <c r="E52" s="28" t="s">
        <v>520</v>
      </c>
      <c r="F52" s="85">
        <v>320000</v>
      </c>
      <c r="G52" s="29">
        <v>4.28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45002</v>
      </c>
      <c r="B53" s="29">
        <v>539045</v>
      </c>
      <c r="C53" s="28" t="s">
        <v>1110</v>
      </c>
      <c r="D53" s="28" t="s">
        <v>1111</v>
      </c>
      <c r="E53" s="28" t="s">
        <v>521</v>
      </c>
      <c r="F53" s="85">
        <v>464060</v>
      </c>
      <c r="G53" s="29">
        <v>21.6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45002</v>
      </c>
      <c r="B54" s="29">
        <v>539045</v>
      </c>
      <c r="C54" s="28" t="s">
        <v>1110</v>
      </c>
      <c r="D54" s="28" t="s">
        <v>1112</v>
      </c>
      <c r="E54" s="28" t="s">
        <v>520</v>
      </c>
      <c r="F54" s="85">
        <v>464060</v>
      </c>
      <c r="G54" s="29">
        <v>21.6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45002</v>
      </c>
      <c r="B55" s="29">
        <v>543305</v>
      </c>
      <c r="C55" s="28" t="s">
        <v>1113</v>
      </c>
      <c r="D55" s="28" t="s">
        <v>1114</v>
      </c>
      <c r="E55" s="28" t="s">
        <v>521</v>
      </c>
      <c r="F55" s="85">
        <v>48000</v>
      </c>
      <c r="G55" s="29">
        <v>5.8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45002</v>
      </c>
      <c r="B56" s="29">
        <v>543305</v>
      </c>
      <c r="C56" s="28" t="s">
        <v>1113</v>
      </c>
      <c r="D56" s="28" t="s">
        <v>1114</v>
      </c>
      <c r="E56" s="28" t="s">
        <v>520</v>
      </c>
      <c r="F56" s="85">
        <v>36000</v>
      </c>
      <c r="G56" s="29">
        <v>5.85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45002</v>
      </c>
      <c r="B57" s="29">
        <v>543805</v>
      </c>
      <c r="C57" s="28" t="s">
        <v>988</v>
      </c>
      <c r="D57" s="28" t="s">
        <v>1049</v>
      </c>
      <c r="E57" s="28" t="s">
        <v>521</v>
      </c>
      <c r="F57" s="85">
        <v>450000</v>
      </c>
      <c r="G57" s="29">
        <v>41.2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45002</v>
      </c>
      <c r="B58" s="29">
        <v>543805</v>
      </c>
      <c r="C58" s="28" t="s">
        <v>988</v>
      </c>
      <c r="D58" s="28" t="s">
        <v>1115</v>
      </c>
      <c r="E58" s="28" t="s">
        <v>520</v>
      </c>
      <c r="F58" s="85">
        <v>135000</v>
      </c>
      <c r="G58" s="29">
        <v>43.39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45002</v>
      </c>
      <c r="B59" s="29">
        <v>543805</v>
      </c>
      <c r="C59" s="28" t="s">
        <v>988</v>
      </c>
      <c r="D59" s="28" t="s">
        <v>1115</v>
      </c>
      <c r="E59" s="28" t="s">
        <v>521</v>
      </c>
      <c r="F59" s="85">
        <v>45000</v>
      </c>
      <c r="G59" s="29">
        <v>39.270000000000003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45002</v>
      </c>
      <c r="B60" s="29">
        <v>543805</v>
      </c>
      <c r="C60" s="28" t="s">
        <v>988</v>
      </c>
      <c r="D60" s="28" t="s">
        <v>1050</v>
      </c>
      <c r="E60" s="28" t="s">
        <v>520</v>
      </c>
      <c r="F60" s="85">
        <v>444000</v>
      </c>
      <c r="G60" s="29">
        <v>41.2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45002</v>
      </c>
      <c r="B61" s="29">
        <v>530025</v>
      </c>
      <c r="C61" s="28" t="s">
        <v>1116</v>
      </c>
      <c r="D61" s="28" t="s">
        <v>1117</v>
      </c>
      <c r="E61" s="28" t="s">
        <v>521</v>
      </c>
      <c r="F61" s="85">
        <v>51000</v>
      </c>
      <c r="G61" s="29">
        <v>19.8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45002</v>
      </c>
      <c r="B62" s="29">
        <v>540914</v>
      </c>
      <c r="C62" s="28" t="s">
        <v>1011</v>
      </c>
      <c r="D62" s="28" t="s">
        <v>1051</v>
      </c>
      <c r="E62" s="28" t="s">
        <v>521</v>
      </c>
      <c r="F62" s="85">
        <v>70000</v>
      </c>
      <c r="G62" s="29">
        <v>20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45002</v>
      </c>
      <c r="B63" s="29">
        <v>540914</v>
      </c>
      <c r="C63" s="28" t="s">
        <v>1011</v>
      </c>
      <c r="D63" s="28" t="s">
        <v>1118</v>
      </c>
      <c r="E63" s="28" t="s">
        <v>521</v>
      </c>
      <c r="F63" s="85">
        <v>65000</v>
      </c>
      <c r="G63" s="29">
        <v>20.02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45002</v>
      </c>
      <c r="B64" s="29">
        <v>540914</v>
      </c>
      <c r="C64" s="28" t="s">
        <v>1011</v>
      </c>
      <c r="D64" s="28" t="s">
        <v>1119</v>
      </c>
      <c r="E64" s="28" t="s">
        <v>521</v>
      </c>
      <c r="F64" s="85">
        <v>125000</v>
      </c>
      <c r="G64" s="29">
        <v>20.04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45002</v>
      </c>
      <c r="B65" s="29">
        <v>514138</v>
      </c>
      <c r="C65" s="28" t="s">
        <v>1120</v>
      </c>
      <c r="D65" s="28" t="s">
        <v>1121</v>
      </c>
      <c r="E65" s="28" t="s">
        <v>521</v>
      </c>
      <c r="F65" s="85">
        <v>25270</v>
      </c>
      <c r="G65" s="29">
        <v>603.19000000000005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45002</v>
      </c>
      <c r="B66" s="29">
        <v>514138</v>
      </c>
      <c r="C66" s="28" t="s">
        <v>1120</v>
      </c>
      <c r="D66" s="28" t="s">
        <v>1079</v>
      </c>
      <c r="E66" s="28" t="s">
        <v>520</v>
      </c>
      <c r="F66" s="85">
        <v>23129</v>
      </c>
      <c r="G66" s="29">
        <v>601.45000000000005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45002</v>
      </c>
      <c r="B67" s="29">
        <v>514138</v>
      </c>
      <c r="C67" s="28" t="s">
        <v>1120</v>
      </c>
      <c r="D67" s="28" t="s">
        <v>1079</v>
      </c>
      <c r="E67" s="28" t="s">
        <v>521</v>
      </c>
      <c r="F67" s="85">
        <v>23129</v>
      </c>
      <c r="G67" s="29">
        <v>618.54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45002</v>
      </c>
      <c r="B68" s="29">
        <v>543754</v>
      </c>
      <c r="C68" s="28" t="s">
        <v>1122</v>
      </c>
      <c r="D68" s="28" t="s">
        <v>1123</v>
      </c>
      <c r="E68" s="28" t="s">
        <v>521</v>
      </c>
      <c r="F68" s="85">
        <v>16000</v>
      </c>
      <c r="G68" s="29">
        <v>67.95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45002</v>
      </c>
      <c r="B69" s="29">
        <v>542910</v>
      </c>
      <c r="C69" s="28" t="s">
        <v>1124</v>
      </c>
      <c r="D69" s="28" t="s">
        <v>1125</v>
      </c>
      <c r="E69" s="28" t="s">
        <v>520</v>
      </c>
      <c r="F69" s="85">
        <v>90000</v>
      </c>
      <c r="G69" s="29">
        <v>21.75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45002</v>
      </c>
      <c r="B70" s="29">
        <v>542910</v>
      </c>
      <c r="C70" s="28" t="s">
        <v>1124</v>
      </c>
      <c r="D70" s="28" t="s">
        <v>1126</v>
      </c>
      <c r="E70" s="28" t="s">
        <v>521</v>
      </c>
      <c r="F70" s="85">
        <v>90000</v>
      </c>
      <c r="G70" s="29">
        <v>21.75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45002</v>
      </c>
      <c r="B71" s="29">
        <v>542910</v>
      </c>
      <c r="C71" s="28" t="s">
        <v>1124</v>
      </c>
      <c r="D71" s="28" t="s">
        <v>1126</v>
      </c>
      <c r="E71" s="28" t="s">
        <v>520</v>
      </c>
      <c r="F71" s="85">
        <v>171000</v>
      </c>
      <c r="G71" s="29">
        <v>21.5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45002</v>
      </c>
      <c r="B72" s="29">
        <v>542910</v>
      </c>
      <c r="C72" s="28" t="s">
        <v>1124</v>
      </c>
      <c r="D72" s="28" t="s">
        <v>1127</v>
      </c>
      <c r="E72" s="28" t="s">
        <v>521</v>
      </c>
      <c r="F72" s="85">
        <v>171000</v>
      </c>
      <c r="G72" s="29">
        <v>21.5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45002</v>
      </c>
      <c r="B73" s="29">
        <v>533576</v>
      </c>
      <c r="C73" s="28" t="s">
        <v>1128</v>
      </c>
      <c r="D73" s="28" t="s">
        <v>1129</v>
      </c>
      <c r="E73" s="28" t="s">
        <v>521</v>
      </c>
      <c r="F73" s="85">
        <v>154500</v>
      </c>
      <c r="G73" s="29">
        <v>21.73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45002</v>
      </c>
      <c r="B74" s="29" t="s">
        <v>1130</v>
      </c>
      <c r="C74" s="28" t="s">
        <v>1131</v>
      </c>
      <c r="D74" s="28" t="s">
        <v>1132</v>
      </c>
      <c r="E74" s="28" t="s">
        <v>520</v>
      </c>
      <c r="F74" s="85">
        <v>2500000</v>
      </c>
      <c r="G74" s="29">
        <v>23</v>
      </c>
      <c r="H74" s="29" t="s">
        <v>867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45002</v>
      </c>
      <c r="B75" s="29" t="s">
        <v>1133</v>
      </c>
      <c r="C75" s="28" t="s">
        <v>1134</v>
      </c>
      <c r="D75" s="28" t="s">
        <v>1135</v>
      </c>
      <c r="E75" s="28" t="s">
        <v>520</v>
      </c>
      <c r="F75" s="85">
        <v>120900</v>
      </c>
      <c r="G75" s="29">
        <v>13.4</v>
      </c>
      <c r="H75" s="29" t="s">
        <v>867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45002</v>
      </c>
      <c r="B76" s="29" t="s">
        <v>1075</v>
      </c>
      <c r="C76" s="28" t="s">
        <v>1136</v>
      </c>
      <c r="D76" s="28" t="s">
        <v>1076</v>
      </c>
      <c r="E76" s="28" t="s">
        <v>520</v>
      </c>
      <c r="F76" s="85">
        <v>994330</v>
      </c>
      <c r="G76" s="29">
        <v>255</v>
      </c>
      <c r="H76" s="29" t="s">
        <v>867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45002</v>
      </c>
      <c r="B77" s="29" t="s">
        <v>1137</v>
      </c>
      <c r="C77" s="28" t="s">
        <v>1138</v>
      </c>
      <c r="D77" s="28" t="s">
        <v>1139</v>
      </c>
      <c r="E77" s="28" t="s">
        <v>520</v>
      </c>
      <c r="F77" s="85">
        <v>24000</v>
      </c>
      <c r="G77" s="29">
        <v>4.75</v>
      </c>
      <c r="H77" s="29" t="s">
        <v>867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45002</v>
      </c>
      <c r="B78" s="29" t="s">
        <v>843</v>
      </c>
      <c r="C78" s="28" t="s">
        <v>1140</v>
      </c>
      <c r="D78" s="28" t="s">
        <v>1141</v>
      </c>
      <c r="E78" s="28" t="s">
        <v>520</v>
      </c>
      <c r="F78" s="85">
        <v>4762115</v>
      </c>
      <c r="G78" s="29">
        <v>323.07</v>
      </c>
      <c r="H78" s="29" t="s">
        <v>867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45002</v>
      </c>
      <c r="B79" s="29" t="s">
        <v>843</v>
      </c>
      <c r="C79" s="28" t="s">
        <v>1140</v>
      </c>
      <c r="D79" s="28" t="s">
        <v>1142</v>
      </c>
      <c r="E79" s="28" t="s">
        <v>520</v>
      </c>
      <c r="F79" s="85">
        <v>4798412</v>
      </c>
      <c r="G79" s="29">
        <v>323.07</v>
      </c>
      <c r="H79" s="29" t="s">
        <v>867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45002</v>
      </c>
      <c r="B80" s="29" t="s">
        <v>770</v>
      </c>
      <c r="C80" s="28" t="s">
        <v>1143</v>
      </c>
      <c r="D80" s="28" t="s">
        <v>1141</v>
      </c>
      <c r="E80" s="28" t="s">
        <v>520</v>
      </c>
      <c r="F80" s="85">
        <v>5719437</v>
      </c>
      <c r="G80" s="29">
        <v>68.010000000000005</v>
      </c>
      <c r="H80" s="29" t="s">
        <v>867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45002</v>
      </c>
      <c r="B81" s="29" t="s">
        <v>770</v>
      </c>
      <c r="C81" s="28" t="s">
        <v>1143</v>
      </c>
      <c r="D81" s="28" t="s">
        <v>1144</v>
      </c>
      <c r="E81" s="28" t="s">
        <v>520</v>
      </c>
      <c r="F81" s="85">
        <v>8770000</v>
      </c>
      <c r="G81" s="29">
        <v>67.959999999999994</v>
      </c>
      <c r="H81" s="29" t="s">
        <v>867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45002</v>
      </c>
      <c r="B82" s="29" t="s">
        <v>1145</v>
      </c>
      <c r="C82" s="28" t="s">
        <v>1146</v>
      </c>
      <c r="D82" s="28" t="s">
        <v>1147</v>
      </c>
      <c r="E82" s="28" t="s">
        <v>520</v>
      </c>
      <c r="F82" s="85">
        <v>4100000</v>
      </c>
      <c r="G82" s="29">
        <v>6.95</v>
      </c>
      <c r="H82" s="29" t="s">
        <v>867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45002</v>
      </c>
      <c r="B83" s="29" t="s">
        <v>1148</v>
      </c>
      <c r="C83" s="28" t="s">
        <v>1149</v>
      </c>
      <c r="D83" s="28" t="s">
        <v>1141</v>
      </c>
      <c r="E83" s="28" t="s">
        <v>520</v>
      </c>
      <c r="F83" s="85">
        <v>36658683</v>
      </c>
      <c r="G83" s="29">
        <v>6.08</v>
      </c>
      <c r="H83" s="29" t="s">
        <v>867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45002</v>
      </c>
      <c r="B84" s="29" t="s">
        <v>397</v>
      </c>
      <c r="C84" s="28" t="s">
        <v>1150</v>
      </c>
      <c r="D84" s="28" t="s">
        <v>1144</v>
      </c>
      <c r="E84" s="28" t="s">
        <v>520</v>
      </c>
      <c r="F84" s="85">
        <v>2821125</v>
      </c>
      <c r="G84" s="29">
        <v>292.51</v>
      </c>
      <c r="H84" s="29" t="s">
        <v>867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45002</v>
      </c>
      <c r="B85" s="29" t="s">
        <v>1151</v>
      </c>
      <c r="C85" s="28" t="s">
        <v>1152</v>
      </c>
      <c r="D85" s="28" t="s">
        <v>1153</v>
      </c>
      <c r="E85" s="28" t="s">
        <v>520</v>
      </c>
      <c r="F85" s="85">
        <v>60542</v>
      </c>
      <c r="G85" s="29">
        <v>204.77</v>
      </c>
      <c r="H85" s="29" t="s">
        <v>867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45002</v>
      </c>
      <c r="B86" s="29" t="s">
        <v>1154</v>
      </c>
      <c r="C86" s="28" t="s">
        <v>1155</v>
      </c>
      <c r="D86" s="28" t="s">
        <v>1156</v>
      </c>
      <c r="E86" s="28" t="s">
        <v>520</v>
      </c>
      <c r="F86" s="85">
        <v>267459</v>
      </c>
      <c r="G86" s="29">
        <v>184.73</v>
      </c>
      <c r="H86" s="29" t="s">
        <v>867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45002</v>
      </c>
      <c r="B87" s="29" t="s">
        <v>1157</v>
      </c>
      <c r="C87" s="28" t="s">
        <v>1158</v>
      </c>
      <c r="D87" s="28" t="s">
        <v>1141</v>
      </c>
      <c r="E87" s="28" t="s">
        <v>520</v>
      </c>
      <c r="F87" s="85">
        <v>2012088</v>
      </c>
      <c r="G87" s="29">
        <v>148.69999999999999</v>
      </c>
      <c r="H87" s="29" t="s">
        <v>867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45002</v>
      </c>
      <c r="B88" s="29" t="s">
        <v>1159</v>
      </c>
      <c r="C88" s="28" t="s">
        <v>1160</v>
      </c>
      <c r="D88" s="28" t="s">
        <v>1161</v>
      </c>
      <c r="E88" s="28" t="s">
        <v>520</v>
      </c>
      <c r="F88" s="85">
        <v>83000</v>
      </c>
      <c r="G88" s="29">
        <v>599.85</v>
      </c>
      <c r="H88" s="29" t="s">
        <v>867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45002</v>
      </c>
      <c r="B89" s="29" t="s">
        <v>1159</v>
      </c>
      <c r="C89" s="28" t="s">
        <v>1160</v>
      </c>
      <c r="D89" s="28" t="s">
        <v>1162</v>
      </c>
      <c r="E89" s="28" t="s">
        <v>520</v>
      </c>
      <c r="F89" s="85">
        <v>83000</v>
      </c>
      <c r="G89" s="29">
        <v>600</v>
      </c>
      <c r="H89" s="29" t="s">
        <v>867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45002</v>
      </c>
      <c r="B90" s="29" t="s">
        <v>1033</v>
      </c>
      <c r="C90" s="28" t="s">
        <v>1034</v>
      </c>
      <c r="D90" s="28" t="s">
        <v>1163</v>
      </c>
      <c r="E90" s="28" t="s">
        <v>520</v>
      </c>
      <c r="F90" s="85">
        <v>108800</v>
      </c>
      <c r="G90" s="29">
        <v>113.4</v>
      </c>
      <c r="H90" s="29" t="s">
        <v>867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45002</v>
      </c>
      <c r="B91" s="29" t="s">
        <v>1033</v>
      </c>
      <c r="C91" s="28" t="s">
        <v>1034</v>
      </c>
      <c r="D91" s="28" t="s">
        <v>1164</v>
      </c>
      <c r="E91" s="28" t="s">
        <v>520</v>
      </c>
      <c r="F91" s="85">
        <v>132800</v>
      </c>
      <c r="G91" s="29">
        <v>113.23</v>
      </c>
      <c r="H91" s="29" t="s">
        <v>867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45002</v>
      </c>
      <c r="B92" s="29" t="s">
        <v>77</v>
      </c>
      <c r="C92" s="28" t="s">
        <v>1165</v>
      </c>
      <c r="D92" s="28" t="s">
        <v>1166</v>
      </c>
      <c r="E92" s="28" t="s">
        <v>521</v>
      </c>
      <c r="F92" s="85">
        <v>18928363</v>
      </c>
      <c r="G92" s="29">
        <v>200.74</v>
      </c>
      <c r="H92" s="29" t="s">
        <v>867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45002</v>
      </c>
      <c r="B93" s="29" t="s">
        <v>1130</v>
      </c>
      <c r="C93" s="28" t="s">
        <v>1131</v>
      </c>
      <c r="D93" s="28" t="s">
        <v>1167</v>
      </c>
      <c r="E93" s="28" t="s">
        <v>521</v>
      </c>
      <c r="F93" s="85">
        <v>2500000</v>
      </c>
      <c r="G93" s="29">
        <v>23</v>
      </c>
      <c r="H93" s="29" t="s">
        <v>867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45002</v>
      </c>
      <c r="B94" s="29" t="s">
        <v>1133</v>
      </c>
      <c r="C94" s="28" t="s">
        <v>1134</v>
      </c>
      <c r="D94" s="28" t="s">
        <v>1168</v>
      </c>
      <c r="E94" s="28" t="s">
        <v>521</v>
      </c>
      <c r="F94" s="85">
        <v>120900</v>
      </c>
      <c r="G94" s="29">
        <v>13.4</v>
      </c>
      <c r="H94" s="29" t="s">
        <v>867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45002</v>
      </c>
      <c r="B95" s="29" t="s">
        <v>1137</v>
      </c>
      <c r="C95" s="28" t="s">
        <v>1138</v>
      </c>
      <c r="D95" s="28" t="s">
        <v>1139</v>
      </c>
      <c r="E95" s="28" t="s">
        <v>521</v>
      </c>
      <c r="F95" s="85">
        <v>144000</v>
      </c>
      <c r="G95" s="29">
        <v>4.91</v>
      </c>
      <c r="H95" s="29" t="s">
        <v>867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45002</v>
      </c>
      <c r="B96" s="29" t="s">
        <v>843</v>
      </c>
      <c r="C96" s="28" t="s">
        <v>1140</v>
      </c>
      <c r="D96" s="28" t="s">
        <v>1169</v>
      </c>
      <c r="E96" s="28" t="s">
        <v>521</v>
      </c>
      <c r="F96" s="85">
        <v>3926559</v>
      </c>
      <c r="G96" s="29">
        <v>320.83</v>
      </c>
      <c r="H96" s="29" t="s">
        <v>867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45002</v>
      </c>
      <c r="B97" s="29" t="s">
        <v>843</v>
      </c>
      <c r="C97" s="28" t="s">
        <v>1140</v>
      </c>
      <c r="D97" s="28" t="s">
        <v>1170</v>
      </c>
      <c r="E97" s="28" t="s">
        <v>521</v>
      </c>
      <c r="F97" s="85">
        <v>5513758</v>
      </c>
      <c r="G97" s="29">
        <v>321.20999999999998</v>
      </c>
      <c r="H97" s="29" t="s">
        <v>867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45002</v>
      </c>
      <c r="B98" s="29" t="s">
        <v>770</v>
      </c>
      <c r="C98" s="28" t="s">
        <v>1143</v>
      </c>
      <c r="D98" s="28" t="s">
        <v>1169</v>
      </c>
      <c r="E98" s="28" t="s">
        <v>521</v>
      </c>
      <c r="F98" s="85">
        <v>6639982</v>
      </c>
      <c r="G98" s="29">
        <v>67.989999999999995</v>
      </c>
      <c r="H98" s="29" t="s">
        <v>867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45002</v>
      </c>
      <c r="B99" s="29" t="s">
        <v>1145</v>
      </c>
      <c r="C99" s="28" t="s">
        <v>1146</v>
      </c>
      <c r="D99" s="28" t="s">
        <v>1132</v>
      </c>
      <c r="E99" s="28" t="s">
        <v>521</v>
      </c>
      <c r="F99" s="85">
        <v>4103010</v>
      </c>
      <c r="G99" s="29">
        <v>6.95</v>
      </c>
      <c r="H99" s="29" t="s">
        <v>867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45002</v>
      </c>
      <c r="B100" s="29" t="s">
        <v>349</v>
      </c>
      <c r="C100" s="28" t="s">
        <v>1171</v>
      </c>
      <c r="D100" s="28" t="s">
        <v>1172</v>
      </c>
      <c r="E100" s="28" t="s">
        <v>521</v>
      </c>
      <c r="F100" s="85">
        <v>15000000</v>
      </c>
      <c r="G100" s="29">
        <v>0.61</v>
      </c>
      <c r="H100" s="29" t="s">
        <v>867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45002</v>
      </c>
      <c r="B101" s="29" t="s">
        <v>397</v>
      </c>
      <c r="C101" s="28" t="s">
        <v>1150</v>
      </c>
      <c r="D101" s="28" t="s">
        <v>1169</v>
      </c>
      <c r="E101" s="28" t="s">
        <v>521</v>
      </c>
      <c r="F101" s="85">
        <v>3764335</v>
      </c>
      <c r="G101" s="29">
        <v>292.04000000000002</v>
      </c>
      <c r="H101" s="29" t="s">
        <v>867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45002</v>
      </c>
      <c r="B102" s="29" t="s">
        <v>1151</v>
      </c>
      <c r="C102" s="28" t="s">
        <v>1152</v>
      </c>
      <c r="D102" s="28" t="s">
        <v>1153</v>
      </c>
      <c r="E102" s="28" t="s">
        <v>521</v>
      </c>
      <c r="F102" s="85">
        <v>143549</v>
      </c>
      <c r="G102" s="29">
        <v>200.06</v>
      </c>
      <c r="H102" s="29" t="s">
        <v>867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45002</v>
      </c>
      <c r="B103" s="29" t="s">
        <v>1154</v>
      </c>
      <c r="C103" s="28" t="s">
        <v>1155</v>
      </c>
      <c r="D103" s="28" t="s">
        <v>1173</v>
      </c>
      <c r="E103" s="28" t="s">
        <v>521</v>
      </c>
      <c r="F103" s="85">
        <v>267459</v>
      </c>
      <c r="G103" s="29">
        <v>184.76</v>
      </c>
      <c r="H103" s="29" t="s">
        <v>867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45002</v>
      </c>
      <c r="B104" s="29" t="s">
        <v>1157</v>
      </c>
      <c r="C104" s="28" t="s">
        <v>1158</v>
      </c>
      <c r="D104" s="28" t="s">
        <v>1169</v>
      </c>
      <c r="E104" s="28" t="s">
        <v>521</v>
      </c>
      <c r="F104" s="85">
        <v>2012020</v>
      </c>
      <c r="G104" s="29">
        <v>148.46</v>
      </c>
      <c r="H104" s="29" t="s">
        <v>867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45002</v>
      </c>
      <c r="B105" s="29" t="s">
        <v>1159</v>
      </c>
      <c r="C105" s="28" t="s">
        <v>1160</v>
      </c>
      <c r="D105" s="28" t="s">
        <v>1174</v>
      </c>
      <c r="E105" s="28" t="s">
        <v>521</v>
      </c>
      <c r="F105" s="85">
        <v>125000</v>
      </c>
      <c r="G105" s="29">
        <v>600</v>
      </c>
      <c r="H105" s="29" t="s">
        <v>867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45002</v>
      </c>
      <c r="B106" s="29" t="s">
        <v>1159</v>
      </c>
      <c r="C106" s="28" t="s">
        <v>1160</v>
      </c>
      <c r="D106" s="28" t="s">
        <v>1175</v>
      </c>
      <c r="E106" s="28" t="s">
        <v>521</v>
      </c>
      <c r="F106" s="85">
        <v>125000</v>
      </c>
      <c r="G106" s="29">
        <v>600</v>
      </c>
      <c r="H106" s="29" t="s">
        <v>867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7"/>
  <sheetViews>
    <sheetView zoomScale="85" zoomScaleNormal="85" workbookViewId="0">
      <selection activeCell="K21" sqref="K2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45005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870</v>
      </c>
      <c r="F10" s="304">
        <v>3380</v>
      </c>
      <c r="G10" s="304">
        <v>3140</v>
      </c>
      <c r="H10" s="304">
        <v>3565</v>
      </c>
      <c r="I10" s="309" t="s">
        <v>862</v>
      </c>
      <c r="J10" s="291" t="s">
        <v>881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535</v>
      </c>
      <c r="O10" s="294">
        <v>44973</v>
      </c>
      <c r="P10" s="291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/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762</v>
      </c>
      <c r="E12" s="288" t="s">
        <v>537</v>
      </c>
      <c r="F12" s="289">
        <v>1435</v>
      </c>
      <c r="G12" s="289">
        <v>1340</v>
      </c>
      <c r="H12" s="289">
        <v>1512.5</v>
      </c>
      <c r="I12" s="290" t="s">
        <v>872</v>
      </c>
      <c r="J12" s="291" t="s">
        <v>874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535</v>
      </c>
      <c r="O12" s="294">
        <v>44957</v>
      </c>
      <c r="P12" s="291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875</v>
      </c>
      <c r="G13" s="245">
        <v>790</v>
      </c>
      <c r="H13" s="245"/>
      <c r="I13" s="253" t="s">
        <v>876</v>
      </c>
      <c r="J13" s="246" t="s">
        <v>538</v>
      </c>
      <c r="K13" s="246"/>
      <c r="L13" s="247"/>
      <c r="M13" s="248"/>
      <c r="N13" s="246"/>
      <c r="O13" s="249"/>
      <c r="P13" s="247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878</v>
      </c>
      <c r="E14" s="252" t="s">
        <v>565</v>
      </c>
      <c r="F14" s="245" t="s">
        <v>882</v>
      </c>
      <c r="G14" s="245">
        <v>660</v>
      </c>
      <c r="H14" s="245"/>
      <c r="I14" s="253" t="s">
        <v>879</v>
      </c>
      <c r="J14" s="246" t="s">
        <v>538</v>
      </c>
      <c r="K14" s="246"/>
      <c r="L14" s="247"/>
      <c r="M14" s="248"/>
      <c r="N14" s="246"/>
      <c r="O14" s="249"/>
      <c r="P14" s="247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565</v>
      </c>
      <c r="F15" s="245" t="s">
        <v>883</v>
      </c>
      <c r="G15" s="245">
        <v>2170</v>
      </c>
      <c r="H15" s="245"/>
      <c r="I15" s="253" t="s">
        <v>884</v>
      </c>
      <c r="J15" s="246" t="s">
        <v>538</v>
      </c>
      <c r="K15" s="246"/>
      <c r="L15" s="247"/>
      <c r="M15" s="248"/>
      <c r="N15" s="246"/>
      <c r="O15" s="249"/>
      <c r="P15" s="247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 t="s">
        <v>887</v>
      </c>
      <c r="G16" s="245">
        <v>425</v>
      </c>
      <c r="H16" s="245"/>
      <c r="I16" s="253" t="s">
        <v>885</v>
      </c>
      <c r="J16" s="246" t="s">
        <v>538</v>
      </c>
      <c r="K16" s="246"/>
      <c r="L16" s="247"/>
      <c r="M16" s="248"/>
      <c r="N16" s="246"/>
      <c r="O16" s="249"/>
      <c r="P16" s="247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10">
        <v>44978</v>
      </c>
      <c r="C17" s="331"/>
      <c r="D17" s="332" t="s">
        <v>82</v>
      </c>
      <c r="E17" s="333" t="s">
        <v>565</v>
      </c>
      <c r="F17" s="330">
        <v>284.5</v>
      </c>
      <c r="G17" s="330">
        <v>268</v>
      </c>
      <c r="H17" s="330">
        <v>303.5</v>
      </c>
      <c r="I17" s="334" t="s">
        <v>888</v>
      </c>
      <c r="J17" s="276" t="s">
        <v>929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535</v>
      </c>
      <c r="O17" s="317">
        <v>44988</v>
      </c>
      <c r="P17" s="335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61">
        <v>9</v>
      </c>
      <c r="B18" s="341">
        <v>44978</v>
      </c>
      <c r="C18" s="362"/>
      <c r="D18" s="363" t="s">
        <v>889</v>
      </c>
      <c r="E18" s="364" t="s">
        <v>565</v>
      </c>
      <c r="F18" s="361">
        <f>(865+899)/2</f>
        <v>882</v>
      </c>
      <c r="G18" s="361">
        <v>830</v>
      </c>
      <c r="H18" s="361">
        <v>830</v>
      </c>
      <c r="I18" s="365" t="s">
        <v>890</v>
      </c>
      <c r="J18" s="326" t="s">
        <v>1012</v>
      </c>
      <c r="K18" s="326">
        <f t="shared" ref="K18" si="9">H18-F18</f>
        <v>-52</v>
      </c>
      <c r="L18" s="346">
        <f t="shared" ref="L18" si="10">(F18*-0.7)/100</f>
        <v>-6.1739999999999995</v>
      </c>
      <c r="M18" s="347">
        <f t="shared" ref="M18" si="11">(K18+L18)/F18</f>
        <v>-6.5956916099773236E-2</v>
      </c>
      <c r="N18" s="326" t="s">
        <v>547</v>
      </c>
      <c r="O18" s="348">
        <v>45000</v>
      </c>
      <c r="P18" s="366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899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/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30">
        <v>11</v>
      </c>
      <c r="B20" s="310">
        <v>44984</v>
      </c>
      <c r="C20" s="331"/>
      <c r="D20" s="332" t="s">
        <v>186</v>
      </c>
      <c r="E20" s="333" t="s">
        <v>565</v>
      </c>
      <c r="F20" s="330">
        <v>522.5</v>
      </c>
      <c r="G20" s="330">
        <v>478</v>
      </c>
      <c r="H20" s="330">
        <v>554</v>
      </c>
      <c r="I20" s="334" t="s">
        <v>877</v>
      </c>
      <c r="J20" s="276" t="s">
        <v>937</v>
      </c>
      <c r="K20" s="276">
        <f t="shared" ref="K20" si="12">H20-F20</f>
        <v>31.5</v>
      </c>
      <c r="L20" s="315">
        <f t="shared" ref="L20" si="13">(F20*-0.7)/100</f>
        <v>-3.6575000000000002</v>
      </c>
      <c r="M20" s="316">
        <f t="shared" ref="M20" si="14">(K20+L20)/F20</f>
        <v>5.3287081339712918E-2</v>
      </c>
      <c r="N20" s="276" t="s">
        <v>535</v>
      </c>
      <c r="O20" s="317">
        <v>44988</v>
      </c>
      <c r="P20" s="335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896</v>
      </c>
      <c r="E21" s="252" t="s">
        <v>565</v>
      </c>
      <c r="F21" s="245" t="s">
        <v>911</v>
      </c>
      <c r="G21" s="245">
        <v>158</v>
      </c>
      <c r="H21" s="245"/>
      <c r="I21" s="253" t="s">
        <v>898</v>
      </c>
      <c r="J21" s="246" t="s">
        <v>538</v>
      </c>
      <c r="K21" s="246"/>
      <c r="L21" s="247"/>
      <c r="M21" s="248"/>
      <c r="N21" s="246"/>
      <c r="O21" s="249"/>
      <c r="P21" s="247"/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998</v>
      </c>
      <c r="E22" s="252" t="s">
        <v>565</v>
      </c>
      <c r="F22" s="245" t="s">
        <v>999</v>
      </c>
      <c r="G22" s="245">
        <v>5340</v>
      </c>
      <c r="H22" s="245"/>
      <c r="I22" s="253" t="s">
        <v>1000</v>
      </c>
      <c r="J22" s="246" t="s">
        <v>538</v>
      </c>
      <c r="K22" s="246"/>
      <c r="L22" s="247"/>
      <c r="M22" s="248"/>
      <c r="N22" s="246"/>
      <c r="O22" s="249"/>
      <c r="P22" s="247"/>
      <c r="Q22" s="197"/>
      <c r="R22" s="197" t="s">
        <v>536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44999</v>
      </c>
      <c r="C23" s="250"/>
      <c r="D23" s="251" t="s">
        <v>87</v>
      </c>
      <c r="E23" s="252" t="s">
        <v>565</v>
      </c>
      <c r="F23" s="245" t="s">
        <v>1001</v>
      </c>
      <c r="G23" s="245">
        <v>3680</v>
      </c>
      <c r="H23" s="245"/>
      <c r="I23" s="253" t="s">
        <v>1002</v>
      </c>
      <c r="J23" s="246" t="s">
        <v>538</v>
      </c>
      <c r="K23" s="246"/>
      <c r="L23" s="247"/>
      <c r="M23" s="248"/>
      <c r="N23" s="246"/>
      <c r="O23" s="249"/>
      <c r="P23" s="247"/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1035</v>
      </c>
      <c r="G24" s="245">
        <v>255</v>
      </c>
      <c r="H24" s="245"/>
      <c r="I24" s="253" t="s">
        <v>766</v>
      </c>
      <c r="J24" s="246" t="s">
        <v>538</v>
      </c>
      <c r="K24" s="246"/>
      <c r="L24" s="247"/>
      <c r="M24" s="248"/>
      <c r="N24" s="246"/>
      <c r="O24" s="249"/>
      <c r="P24" s="247"/>
      <c r="Q24" s="197"/>
      <c r="R24" s="197" t="s">
        <v>799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539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540</v>
      </c>
      <c r="B30" s="109"/>
      <c r="C30" s="109"/>
      <c r="D30" s="109"/>
      <c r="E30" s="41"/>
      <c r="F30" s="116" t="s">
        <v>541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542</v>
      </c>
      <c r="B31" s="109"/>
      <c r="C31" s="109"/>
      <c r="D31" s="109" t="s">
        <v>789</v>
      </c>
      <c r="E31" s="6"/>
      <c r="F31" s="116" t="s">
        <v>543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544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6" t="s">
        <v>16</v>
      </c>
      <c r="B34" s="266" t="s">
        <v>512</v>
      </c>
      <c r="C34" s="266"/>
      <c r="D34" s="228" t="s">
        <v>523</v>
      </c>
      <c r="E34" s="266" t="s">
        <v>524</v>
      </c>
      <c r="F34" s="266" t="s">
        <v>525</v>
      </c>
      <c r="G34" s="266" t="s">
        <v>545</v>
      </c>
      <c r="H34" s="266" t="s">
        <v>527</v>
      </c>
      <c r="I34" s="266" t="s">
        <v>528</v>
      </c>
      <c r="J34" s="96" t="s">
        <v>529</v>
      </c>
      <c r="K34" s="94" t="s">
        <v>546</v>
      </c>
      <c r="L34" s="129" t="s">
        <v>531</v>
      </c>
      <c r="M34" s="96" t="s">
        <v>532</v>
      </c>
      <c r="N34" s="93" t="s">
        <v>533</v>
      </c>
      <c r="O34" s="228" t="s">
        <v>534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198" customFormat="1" ht="13.5" customHeight="1">
      <c r="A35" s="318">
        <v>1</v>
      </c>
      <c r="B35" s="341">
        <v>44985</v>
      </c>
      <c r="C35" s="342"/>
      <c r="D35" s="343" t="s">
        <v>183</v>
      </c>
      <c r="E35" s="344" t="s">
        <v>537</v>
      </c>
      <c r="F35" s="318">
        <v>2357</v>
      </c>
      <c r="G35" s="318">
        <v>2270</v>
      </c>
      <c r="H35" s="318">
        <v>2270</v>
      </c>
      <c r="I35" s="345" t="s">
        <v>884</v>
      </c>
      <c r="J35" s="326" t="s">
        <v>1042</v>
      </c>
      <c r="K35" s="326">
        <f t="shared" ref="K35" si="15">H35-F35</f>
        <v>-87</v>
      </c>
      <c r="L35" s="346">
        <f t="shared" ref="L35" si="16">(F35*-0.7)/100</f>
        <v>-16.498999999999999</v>
      </c>
      <c r="M35" s="347">
        <f t="shared" ref="M35" si="17">(K35+L35)/F35</f>
        <v>-4.3911327959270254E-2</v>
      </c>
      <c r="N35" s="326" t="s">
        <v>547</v>
      </c>
      <c r="O35" s="348">
        <v>45000</v>
      </c>
      <c r="P35" s="267"/>
      <c r="R35" s="227" t="s">
        <v>536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8" customFormat="1" ht="13.5" customHeight="1">
      <c r="A36" s="278">
        <v>2</v>
      </c>
      <c r="B36" s="310">
        <v>44986</v>
      </c>
      <c r="C36" s="311"/>
      <c r="D36" s="312" t="s">
        <v>50</v>
      </c>
      <c r="E36" s="313" t="s">
        <v>537</v>
      </c>
      <c r="F36" s="278">
        <v>561</v>
      </c>
      <c r="G36" s="278">
        <v>545</v>
      </c>
      <c r="H36" s="278">
        <v>576.5</v>
      </c>
      <c r="I36" s="314" t="s">
        <v>910</v>
      </c>
      <c r="J36" s="276" t="s">
        <v>920</v>
      </c>
      <c r="K36" s="276">
        <f t="shared" ref="K36" si="18">H36-F36</f>
        <v>15.5</v>
      </c>
      <c r="L36" s="315">
        <f t="shared" ref="L36" si="19">(F36*-0.7)/100</f>
        <v>-3.927</v>
      </c>
      <c r="M36" s="316">
        <f t="shared" ref="M36" si="20">(K36+L36)/F36</f>
        <v>2.0629233511586454E-2</v>
      </c>
      <c r="N36" s="276" t="s">
        <v>535</v>
      </c>
      <c r="O36" s="317">
        <v>44987</v>
      </c>
      <c r="P36" s="267"/>
      <c r="R36" s="227" t="s">
        <v>536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78">
        <v>3</v>
      </c>
      <c r="B37" s="310">
        <v>44986</v>
      </c>
      <c r="C37" s="311"/>
      <c r="D37" s="312" t="s">
        <v>500</v>
      </c>
      <c r="E37" s="313" t="s">
        <v>537</v>
      </c>
      <c r="F37" s="278">
        <v>310</v>
      </c>
      <c r="G37" s="278">
        <v>300</v>
      </c>
      <c r="H37" s="278">
        <v>318.5</v>
      </c>
      <c r="I37" s="314" t="s">
        <v>912</v>
      </c>
      <c r="J37" s="276" t="s">
        <v>938</v>
      </c>
      <c r="K37" s="276">
        <f t="shared" ref="K37" si="21">H37-F37</f>
        <v>8.5</v>
      </c>
      <c r="L37" s="315">
        <f t="shared" ref="L37" si="22">(F37*-0.7)/100</f>
        <v>-2.17</v>
      </c>
      <c r="M37" s="316">
        <f t="shared" ref="M37" si="23">(K37+L37)/F37</f>
        <v>2.0419354838709679E-2</v>
      </c>
      <c r="N37" s="276" t="s">
        <v>535</v>
      </c>
      <c r="O37" s="317">
        <v>44991</v>
      </c>
      <c r="P37" s="267"/>
      <c r="R37" s="227" t="s">
        <v>799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318">
        <v>4</v>
      </c>
      <c r="B38" s="341">
        <v>44986</v>
      </c>
      <c r="C38" s="342"/>
      <c r="D38" s="343" t="s">
        <v>198</v>
      </c>
      <c r="E38" s="344" t="s">
        <v>537</v>
      </c>
      <c r="F38" s="318">
        <v>1110</v>
      </c>
      <c r="G38" s="318">
        <v>1078</v>
      </c>
      <c r="H38" s="318">
        <v>1063.5</v>
      </c>
      <c r="I38" s="345" t="s">
        <v>913</v>
      </c>
      <c r="J38" s="326" t="s">
        <v>962</v>
      </c>
      <c r="K38" s="326">
        <f t="shared" ref="K38" si="24">H38-F38</f>
        <v>-46.5</v>
      </c>
      <c r="L38" s="346">
        <f t="shared" ref="L38" si="25">(F38*-0.7)/100</f>
        <v>-7.77</v>
      </c>
      <c r="M38" s="347">
        <f t="shared" ref="M38" si="26">(K38+L38)/F38</f>
        <v>-4.8891891891891887E-2</v>
      </c>
      <c r="N38" s="326" t="s">
        <v>547</v>
      </c>
      <c r="O38" s="348">
        <v>44994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269" customFormat="1" ht="13.5" customHeight="1">
      <c r="A39" s="318">
        <v>5</v>
      </c>
      <c r="B39" s="327">
        <v>44988</v>
      </c>
      <c r="C39" s="342"/>
      <c r="D39" s="343" t="s">
        <v>148</v>
      </c>
      <c r="E39" s="344" t="s">
        <v>537</v>
      </c>
      <c r="F39" s="318">
        <v>1266</v>
      </c>
      <c r="G39" s="318">
        <v>1230</v>
      </c>
      <c r="H39" s="318">
        <v>1230</v>
      </c>
      <c r="I39" s="345" t="s">
        <v>932</v>
      </c>
      <c r="J39" s="326" t="s">
        <v>975</v>
      </c>
      <c r="K39" s="326">
        <f t="shared" ref="K39" si="27">H39-F39</f>
        <v>-36</v>
      </c>
      <c r="L39" s="346">
        <f t="shared" ref="L39" si="28">(F39*-0.7)/100</f>
        <v>-8.8620000000000001</v>
      </c>
      <c r="M39" s="347">
        <f t="shared" ref="M39" si="29">(K39+L39)/F39</f>
        <v>-3.5436018957345973E-2</v>
      </c>
      <c r="N39" s="326" t="s">
        <v>547</v>
      </c>
      <c r="O39" s="348">
        <v>44995</v>
      </c>
      <c r="P39" s="267"/>
      <c r="Q39" s="198"/>
      <c r="R39" s="227" t="s">
        <v>536</v>
      </c>
      <c r="S39" s="197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198" customFormat="1" ht="13.5" customHeight="1">
      <c r="A40" s="201">
        <v>6</v>
      </c>
      <c r="B40" s="244">
        <v>44988</v>
      </c>
      <c r="C40" s="272"/>
      <c r="D40" s="273" t="s">
        <v>193</v>
      </c>
      <c r="E40" s="274" t="s">
        <v>537</v>
      </c>
      <c r="F40" s="201" t="s">
        <v>934</v>
      </c>
      <c r="G40" s="201">
        <v>689</v>
      </c>
      <c r="H40" s="201"/>
      <c r="I40" s="275" t="s">
        <v>935</v>
      </c>
      <c r="J40" s="226" t="s">
        <v>538</v>
      </c>
      <c r="K40" s="226"/>
      <c r="L40" s="281"/>
      <c r="M40" s="282"/>
      <c r="N40" s="226"/>
      <c r="O40" s="283"/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8" customFormat="1" ht="13.5" customHeight="1">
      <c r="A41" s="318">
        <v>7</v>
      </c>
      <c r="B41" s="341">
        <v>44991</v>
      </c>
      <c r="C41" s="342"/>
      <c r="D41" s="343" t="s">
        <v>944</v>
      </c>
      <c r="E41" s="344" t="s">
        <v>537</v>
      </c>
      <c r="F41" s="318">
        <v>582</v>
      </c>
      <c r="G41" s="318">
        <v>566</v>
      </c>
      <c r="H41" s="318">
        <v>560</v>
      </c>
      <c r="I41" s="345" t="s">
        <v>945</v>
      </c>
      <c r="J41" s="326" t="s">
        <v>977</v>
      </c>
      <c r="K41" s="326">
        <f t="shared" ref="K41" si="30">H41-F41</f>
        <v>-22</v>
      </c>
      <c r="L41" s="346">
        <f t="shared" ref="L41" si="31">(F41*-0.7)/100</f>
        <v>-4.0739999999999998</v>
      </c>
      <c r="M41" s="347">
        <f t="shared" ref="M41" si="32">(K41+L41)/F41</f>
        <v>-4.4800687285223365E-2</v>
      </c>
      <c r="N41" s="326" t="s">
        <v>547</v>
      </c>
      <c r="O41" s="348">
        <v>44998</v>
      </c>
      <c r="P41" s="267"/>
      <c r="R41" s="227" t="s">
        <v>799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269" customFormat="1" ht="13.5" customHeight="1">
      <c r="A42" s="201">
        <v>8</v>
      </c>
      <c r="B42" s="199">
        <v>45000</v>
      </c>
      <c r="C42" s="272"/>
      <c r="D42" s="273" t="s">
        <v>148</v>
      </c>
      <c r="E42" s="274" t="s">
        <v>537</v>
      </c>
      <c r="F42" s="201" t="s">
        <v>1013</v>
      </c>
      <c r="G42" s="201">
        <v>1137</v>
      </c>
      <c r="H42" s="201"/>
      <c r="I42" s="275" t="s">
        <v>1014</v>
      </c>
      <c r="J42" s="226" t="s">
        <v>538</v>
      </c>
      <c r="K42" s="226"/>
      <c r="L42" s="281"/>
      <c r="M42" s="282"/>
      <c r="N42" s="226"/>
      <c r="O42" s="283"/>
      <c r="P42" s="267"/>
      <c r="Q42" s="198"/>
      <c r="R42" s="227" t="s">
        <v>536</v>
      </c>
      <c r="S42" s="197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198" customFormat="1" ht="13.5" customHeight="1">
      <c r="A43" s="201">
        <v>9</v>
      </c>
      <c r="B43" s="244">
        <v>45001</v>
      </c>
      <c r="C43" s="272"/>
      <c r="D43" s="273" t="s">
        <v>500</v>
      </c>
      <c r="E43" s="274" t="s">
        <v>537</v>
      </c>
      <c r="F43" s="201" t="s">
        <v>1036</v>
      </c>
      <c r="G43" s="201">
        <v>290</v>
      </c>
      <c r="H43" s="201"/>
      <c r="I43" s="275" t="s">
        <v>1037</v>
      </c>
      <c r="J43" s="226" t="s">
        <v>538</v>
      </c>
      <c r="K43" s="226"/>
      <c r="L43" s="281"/>
      <c r="M43" s="282"/>
      <c r="N43" s="226"/>
      <c r="O43" s="283"/>
      <c r="P43" s="267"/>
      <c r="R43" s="227" t="s">
        <v>799</v>
      </c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198" customFormat="1" ht="13.5" customHeight="1">
      <c r="A44" s="278">
        <v>10</v>
      </c>
      <c r="B44" s="310">
        <v>45002</v>
      </c>
      <c r="C44" s="311"/>
      <c r="D44" s="312" t="s">
        <v>186</v>
      </c>
      <c r="E44" s="313" t="s">
        <v>537</v>
      </c>
      <c r="F44" s="278">
        <v>523.5</v>
      </c>
      <c r="G44" s="278">
        <v>509</v>
      </c>
      <c r="H44" s="278">
        <v>531.5</v>
      </c>
      <c r="I44" s="314" t="s">
        <v>1065</v>
      </c>
      <c r="J44" s="276" t="s">
        <v>1066</v>
      </c>
      <c r="K44" s="276">
        <f t="shared" ref="K44" si="33">H44-F44</f>
        <v>8</v>
      </c>
      <c r="L44" s="315">
        <f>(F44*-0.07)/100</f>
        <v>-0.36645000000000005</v>
      </c>
      <c r="M44" s="316">
        <f t="shared" ref="M44" si="34">(K44+L44)/F44</f>
        <v>1.458175740210124E-2</v>
      </c>
      <c r="N44" s="276" t="s">
        <v>535</v>
      </c>
      <c r="O44" s="317">
        <v>45002</v>
      </c>
      <c r="P44" s="267"/>
      <c r="R44" s="227" t="s">
        <v>536</v>
      </c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s="269" customFormat="1" ht="13.5" customHeight="1">
      <c r="A45" s="201">
        <v>11</v>
      </c>
      <c r="B45" s="199"/>
      <c r="C45" s="272"/>
      <c r="D45" s="273"/>
      <c r="E45" s="274"/>
      <c r="F45" s="201"/>
      <c r="G45" s="201"/>
      <c r="H45" s="201"/>
      <c r="I45" s="275"/>
      <c r="J45" s="226"/>
      <c r="K45" s="226"/>
      <c r="L45" s="281"/>
      <c r="M45" s="282"/>
      <c r="N45" s="226"/>
      <c r="O45" s="283"/>
      <c r="P45" s="267"/>
      <c r="Q45" s="198"/>
      <c r="R45" s="227"/>
      <c r="S45" s="197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198" customFormat="1" ht="13.5" customHeight="1">
      <c r="A46" s="201">
        <v>12</v>
      </c>
      <c r="B46" s="244"/>
      <c r="C46" s="272"/>
      <c r="D46" s="273"/>
      <c r="E46" s="274"/>
      <c r="F46" s="201"/>
      <c r="G46" s="201"/>
      <c r="H46" s="201"/>
      <c r="I46" s="275"/>
      <c r="J46" s="226"/>
      <c r="K46" s="226"/>
      <c r="L46" s="281"/>
      <c r="M46" s="282"/>
      <c r="N46" s="226"/>
      <c r="O46" s="283"/>
      <c r="P46" s="267"/>
      <c r="R46" s="22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ht="44.25" customHeight="1">
      <c r="A47" s="109" t="s">
        <v>539</v>
      </c>
      <c r="B47" s="130"/>
      <c r="C47" s="130"/>
      <c r="D47" s="1"/>
      <c r="E47" s="6"/>
      <c r="F47" s="6"/>
      <c r="G47" s="6"/>
      <c r="H47" s="6" t="s">
        <v>551</v>
      </c>
      <c r="I47" s="6"/>
      <c r="J47" s="6"/>
      <c r="K47" s="105"/>
      <c r="L47" s="131"/>
      <c r="M47" s="105"/>
      <c r="N47" s="106"/>
      <c r="O47" s="10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15" t="s">
        <v>540</v>
      </c>
      <c r="B48" s="109"/>
      <c r="C48" s="109"/>
      <c r="D48" s="109"/>
      <c r="E48" s="41"/>
      <c r="F48" s="116" t="s">
        <v>541</v>
      </c>
      <c r="G48" s="54"/>
      <c r="H48" s="41"/>
      <c r="I48" s="54"/>
      <c r="J48" s="6"/>
      <c r="K48" s="132"/>
      <c r="L48" s="133"/>
      <c r="M48" s="6"/>
      <c r="N48" s="99"/>
      <c r="O48" s="134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5"/>
      <c r="B49" s="109"/>
      <c r="C49" s="109"/>
      <c r="D49" s="109"/>
      <c r="E49" s="6"/>
      <c r="F49" s="116" t="s">
        <v>543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09"/>
      <c r="B50" s="109"/>
      <c r="C50" s="109"/>
      <c r="D50" s="109"/>
      <c r="E50" s="6"/>
      <c r="F50" s="6"/>
      <c r="G50" s="6"/>
      <c r="H50" s="6"/>
      <c r="I50" s="6"/>
      <c r="J50" s="121"/>
      <c r="K50" s="118"/>
      <c r="L50" s="119"/>
      <c r="M50" s="6"/>
      <c r="N50" s="122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35" t="s">
        <v>552</v>
      </c>
      <c r="B51" s="135"/>
      <c r="C51" s="135"/>
      <c r="D51" s="135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4" t="s">
        <v>16</v>
      </c>
      <c r="B52" s="94" t="s">
        <v>512</v>
      </c>
      <c r="C52" s="94"/>
      <c r="D52" s="95" t="s">
        <v>523</v>
      </c>
      <c r="E52" s="94" t="s">
        <v>524</v>
      </c>
      <c r="F52" s="94" t="s">
        <v>525</v>
      </c>
      <c r="G52" s="94" t="s">
        <v>545</v>
      </c>
      <c r="H52" s="94" t="s">
        <v>527</v>
      </c>
      <c r="I52" s="94" t="s">
        <v>528</v>
      </c>
      <c r="J52" s="93" t="s">
        <v>529</v>
      </c>
      <c r="K52" s="136" t="s">
        <v>553</v>
      </c>
      <c r="L52" s="96" t="s">
        <v>531</v>
      </c>
      <c r="M52" s="136" t="s">
        <v>554</v>
      </c>
      <c r="N52" s="94" t="s">
        <v>555</v>
      </c>
      <c r="O52" s="93" t="s">
        <v>533</v>
      </c>
      <c r="P52" s="95" t="s">
        <v>534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s="198" customFormat="1" ht="12.75" customHeight="1">
      <c r="A53" s="318">
        <v>1</v>
      </c>
      <c r="B53" s="319">
        <v>44978</v>
      </c>
      <c r="C53" s="320"/>
      <c r="D53" s="320" t="s">
        <v>891</v>
      </c>
      <c r="E53" s="318" t="s">
        <v>537</v>
      </c>
      <c r="F53" s="318">
        <v>442.5</v>
      </c>
      <c r="G53" s="318">
        <v>432</v>
      </c>
      <c r="H53" s="321">
        <v>432</v>
      </c>
      <c r="I53" s="321" t="s">
        <v>892</v>
      </c>
      <c r="J53" s="326" t="s">
        <v>930</v>
      </c>
      <c r="K53" s="323">
        <f t="shared" ref="K53" si="35">H53-F53</f>
        <v>-10.5</v>
      </c>
      <c r="L53" s="324">
        <v>100</v>
      </c>
      <c r="M53" s="325">
        <f t="shared" ref="M53" si="36">(K53*N53)-100</f>
        <v>-14275</v>
      </c>
      <c r="N53" s="323">
        <v>1350</v>
      </c>
      <c r="O53" s="326" t="s">
        <v>547</v>
      </c>
      <c r="P53" s="327">
        <v>44988</v>
      </c>
      <c r="Q53" s="200"/>
      <c r="R53" s="203" t="s">
        <v>799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>
        <v>2</v>
      </c>
      <c r="B54" s="299">
        <v>44979</v>
      </c>
      <c r="C54" s="235"/>
      <c r="D54" s="235" t="s">
        <v>893</v>
      </c>
      <c r="E54" s="201" t="s">
        <v>537</v>
      </c>
      <c r="F54" s="201" t="s">
        <v>894</v>
      </c>
      <c r="G54" s="201">
        <v>1380</v>
      </c>
      <c r="H54" s="202"/>
      <c r="I54" s="202" t="s">
        <v>895</v>
      </c>
      <c r="J54" s="226" t="s">
        <v>538</v>
      </c>
      <c r="K54" s="202"/>
      <c r="L54" s="218"/>
      <c r="M54" s="219"/>
      <c r="N54" s="202"/>
      <c r="O54" s="226"/>
      <c r="P54" s="199"/>
      <c r="Q54" s="200"/>
      <c r="R54" s="203" t="s">
        <v>536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5.6" customHeight="1">
      <c r="A55" s="301">
        <v>3</v>
      </c>
      <c r="B55" s="277">
        <v>44986</v>
      </c>
      <c r="C55" s="298"/>
      <c r="D55" s="298" t="s">
        <v>908</v>
      </c>
      <c r="E55" s="278" t="s">
        <v>537</v>
      </c>
      <c r="F55" s="278">
        <v>2130</v>
      </c>
      <c r="G55" s="278">
        <v>2090</v>
      </c>
      <c r="H55" s="297">
        <v>2162</v>
      </c>
      <c r="I55" s="302" t="s">
        <v>909</v>
      </c>
      <c r="J55" s="303" t="s">
        <v>931</v>
      </c>
      <c r="K55" s="284">
        <f t="shared" ref="K55" si="37">H55-F55</f>
        <v>32</v>
      </c>
      <c r="L55" s="295">
        <v>100</v>
      </c>
      <c r="M55" s="296">
        <f t="shared" ref="M55" si="38">(K55*N55)-100</f>
        <v>9500</v>
      </c>
      <c r="N55" s="284">
        <v>300</v>
      </c>
      <c r="O55" s="276" t="s">
        <v>535</v>
      </c>
      <c r="P55" s="277">
        <v>44988</v>
      </c>
      <c r="Q55" s="1"/>
      <c r="R55" s="6" t="s">
        <v>536</v>
      </c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97"/>
      <c r="AI55" s="197"/>
      <c r="AJ55" s="203"/>
      <c r="AK55" s="197"/>
      <c r="AL55" s="197"/>
    </row>
    <row r="56" spans="1:38" s="198" customFormat="1" ht="15.6" customHeight="1">
      <c r="A56" s="301">
        <v>4</v>
      </c>
      <c r="B56" s="277">
        <v>44986</v>
      </c>
      <c r="C56" s="298"/>
      <c r="D56" s="298" t="s">
        <v>916</v>
      </c>
      <c r="E56" s="278" t="s">
        <v>537</v>
      </c>
      <c r="F56" s="278">
        <v>753</v>
      </c>
      <c r="G56" s="278">
        <v>739</v>
      </c>
      <c r="H56" s="297">
        <v>762.5</v>
      </c>
      <c r="I56" s="302" t="s">
        <v>917</v>
      </c>
      <c r="J56" s="303" t="s">
        <v>933</v>
      </c>
      <c r="K56" s="284">
        <f t="shared" ref="K56" si="39">H56-F56</f>
        <v>9.5</v>
      </c>
      <c r="L56" s="295">
        <v>100</v>
      </c>
      <c r="M56" s="296">
        <f t="shared" ref="M56" si="40">(K56*N56)-100</f>
        <v>8925</v>
      </c>
      <c r="N56" s="284">
        <v>950</v>
      </c>
      <c r="O56" s="276" t="s">
        <v>535</v>
      </c>
      <c r="P56" s="277">
        <v>44988</v>
      </c>
      <c r="Q56" s="1"/>
      <c r="R56" s="6" t="s">
        <v>536</v>
      </c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7"/>
      <c r="AI56" s="197"/>
      <c r="AJ56" s="203"/>
      <c r="AK56" s="197"/>
      <c r="AL56" s="197"/>
    </row>
    <row r="57" spans="1:38" s="198" customFormat="1" ht="12.75" customHeight="1">
      <c r="A57" s="318">
        <v>5</v>
      </c>
      <c r="B57" s="319">
        <v>44987</v>
      </c>
      <c r="C57" s="320"/>
      <c r="D57" s="320" t="s">
        <v>922</v>
      </c>
      <c r="E57" s="318" t="s">
        <v>537</v>
      </c>
      <c r="F57" s="318">
        <v>3202.5</v>
      </c>
      <c r="G57" s="318">
        <v>3155</v>
      </c>
      <c r="H57" s="321">
        <v>3155</v>
      </c>
      <c r="I57" s="321" t="s">
        <v>923</v>
      </c>
      <c r="J57" s="322" t="s">
        <v>928</v>
      </c>
      <c r="K57" s="323">
        <f t="shared" ref="K57" si="41">H57-F57</f>
        <v>-47.5</v>
      </c>
      <c r="L57" s="324">
        <v>100</v>
      </c>
      <c r="M57" s="325">
        <f t="shared" ref="M57" si="42">(K57*N57)-100</f>
        <v>-13162.5</v>
      </c>
      <c r="N57" s="323">
        <v>275</v>
      </c>
      <c r="O57" s="326" t="s">
        <v>547</v>
      </c>
      <c r="P57" s="327">
        <v>44987</v>
      </c>
      <c r="Q57" s="200"/>
      <c r="R57" s="203" t="s">
        <v>799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318">
        <v>6</v>
      </c>
      <c r="B58" s="319">
        <v>44995</v>
      </c>
      <c r="C58" s="320"/>
      <c r="D58" s="320" t="s">
        <v>973</v>
      </c>
      <c r="E58" s="318" t="s">
        <v>537</v>
      </c>
      <c r="F58" s="318">
        <v>2340</v>
      </c>
      <c r="G58" s="318">
        <v>2290</v>
      </c>
      <c r="H58" s="321">
        <v>2290</v>
      </c>
      <c r="I58" s="321" t="s">
        <v>974</v>
      </c>
      <c r="J58" s="322" t="s">
        <v>978</v>
      </c>
      <c r="K58" s="323">
        <f t="shared" ref="K58:K59" si="43">H58-F58</f>
        <v>-50</v>
      </c>
      <c r="L58" s="324">
        <v>100</v>
      </c>
      <c r="M58" s="325">
        <f t="shared" ref="M58:M59" si="44">(K58*N58)-100</f>
        <v>-12600</v>
      </c>
      <c r="N58" s="323">
        <v>250</v>
      </c>
      <c r="O58" s="326" t="s">
        <v>547</v>
      </c>
      <c r="P58" s="327">
        <v>44998</v>
      </c>
      <c r="Q58" s="200"/>
      <c r="R58" s="203" t="s">
        <v>536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ht="12.75" customHeight="1">
      <c r="A59" s="301">
        <v>7</v>
      </c>
      <c r="B59" s="277">
        <v>44999</v>
      </c>
      <c r="C59" s="359"/>
      <c r="D59" s="359" t="s">
        <v>992</v>
      </c>
      <c r="E59" s="301" t="s">
        <v>537</v>
      </c>
      <c r="F59" s="301">
        <v>659</v>
      </c>
      <c r="G59" s="301">
        <v>645</v>
      </c>
      <c r="H59" s="360">
        <v>669.5</v>
      </c>
      <c r="I59" s="360" t="s">
        <v>993</v>
      </c>
      <c r="J59" s="303" t="s">
        <v>655</v>
      </c>
      <c r="K59" s="284">
        <f t="shared" si="43"/>
        <v>10.5</v>
      </c>
      <c r="L59" s="295">
        <v>100</v>
      </c>
      <c r="M59" s="296">
        <f t="shared" si="44"/>
        <v>8825</v>
      </c>
      <c r="N59" s="284">
        <v>850</v>
      </c>
      <c r="O59" s="276" t="s">
        <v>535</v>
      </c>
      <c r="P59" s="277">
        <v>45001</v>
      </c>
      <c r="Q59" s="356"/>
      <c r="R59" s="54" t="s">
        <v>799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57"/>
      <c r="AG59" s="358"/>
      <c r="AH59" s="356"/>
      <c r="AI59" s="356"/>
      <c r="AJ59" s="357"/>
      <c r="AK59" s="357"/>
      <c r="AL59" s="357"/>
    </row>
    <row r="60" spans="1:38" ht="12.75" customHeight="1">
      <c r="A60" s="389">
        <v>8</v>
      </c>
      <c r="B60" s="383">
        <v>44999</v>
      </c>
      <c r="C60" s="350"/>
      <c r="D60" s="350" t="s">
        <v>994</v>
      </c>
      <c r="E60" s="257" t="s">
        <v>537</v>
      </c>
      <c r="F60" s="257" t="s">
        <v>995</v>
      </c>
      <c r="G60" s="389">
        <v>16880</v>
      </c>
      <c r="H60" s="351"/>
      <c r="I60" s="351" t="s">
        <v>997</v>
      </c>
      <c r="J60" s="391" t="s">
        <v>538</v>
      </c>
      <c r="K60" s="353"/>
      <c r="L60" s="354"/>
      <c r="M60" s="355"/>
      <c r="N60" s="353"/>
      <c r="O60" s="351"/>
      <c r="P60" s="258"/>
      <c r="Q60" s="356"/>
      <c r="R60" s="54" t="s">
        <v>536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57"/>
      <c r="AG60" s="358"/>
      <c r="AH60" s="356"/>
      <c r="AI60" s="356"/>
      <c r="AJ60" s="357"/>
      <c r="AK60" s="357"/>
      <c r="AL60" s="357"/>
    </row>
    <row r="61" spans="1:38" ht="12.75" customHeight="1">
      <c r="A61" s="390"/>
      <c r="B61" s="384"/>
      <c r="C61" s="350"/>
      <c r="D61" s="350" t="s">
        <v>1007</v>
      </c>
      <c r="E61" s="257" t="s">
        <v>886</v>
      </c>
      <c r="F61" s="257" t="s">
        <v>996</v>
      </c>
      <c r="G61" s="390"/>
      <c r="H61" s="351"/>
      <c r="I61" s="351"/>
      <c r="J61" s="392"/>
      <c r="K61" s="353"/>
      <c r="L61" s="354"/>
      <c r="M61" s="355"/>
      <c r="N61" s="353"/>
      <c r="O61" s="351"/>
      <c r="P61" s="258"/>
      <c r="Q61" s="356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57"/>
      <c r="AG61" s="358"/>
      <c r="AH61" s="356"/>
      <c r="AI61" s="356"/>
      <c r="AJ61" s="357"/>
      <c r="AK61" s="357"/>
      <c r="AL61" s="357"/>
    </row>
    <row r="62" spans="1:38" ht="12.75" customHeight="1">
      <c r="A62" s="318">
        <v>9</v>
      </c>
      <c r="B62" s="327">
        <v>44999</v>
      </c>
      <c r="C62" s="320"/>
      <c r="D62" s="320" t="s">
        <v>1005</v>
      </c>
      <c r="E62" s="318" t="s">
        <v>537</v>
      </c>
      <c r="F62" s="318">
        <v>156</v>
      </c>
      <c r="G62" s="318">
        <v>152.75</v>
      </c>
      <c r="H62" s="321">
        <v>152.75</v>
      </c>
      <c r="I62" s="321" t="s">
        <v>1006</v>
      </c>
      <c r="J62" s="322" t="s">
        <v>1041</v>
      </c>
      <c r="K62" s="323">
        <f t="shared" ref="K62" si="45">H62-F62</f>
        <v>-3.25</v>
      </c>
      <c r="L62" s="324">
        <v>100</v>
      </c>
      <c r="M62" s="325">
        <f t="shared" ref="M62" si="46">(K62*N62)-100</f>
        <v>-12612.5</v>
      </c>
      <c r="N62" s="323">
        <v>3850</v>
      </c>
      <c r="O62" s="326" t="s">
        <v>547</v>
      </c>
      <c r="P62" s="327">
        <v>45000</v>
      </c>
      <c r="Q62" s="356"/>
      <c r="R62" s="54" t="s">
        <v>799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57"/>
      <c r="AG62" s="358"/>
      <c r="AH62" s="356"/>
      <c r="AI62" s="356"/>
      <c r="AJ62" s="357"/>
      <c r="AK62" s="357"/>
      <c r="AL62" s="357"/>
    </row>
    <row r="63" spans="1:38" ht="12.75" customHeight="1">
      <c r="A63" s="257">
        <v>10</v>
      </c>
      <c r="B63" s="349">
        <v>45000</v>
      </c>
      <c r="C63" s="350"/>
      <c r="D63" s="350" t="s">
        <v>1021</v>
      </c>
      <c r="E63" s="257" t="s">
        <v>537</v>
      </c>
      <c r="F63" s="257" t="s">
        <v>1022</v>
      </c>
      <c r="G63" s="257">
        <v>752</v>
      </c>
      <c r="H63" s="351"/>
      <c r="I63" s="351" t="s">
        <v>1023</v>
      </c>
      <c r="J63" s="352" t="s">
        <v>538</v>
      </c>
      <c r="K63" s="353"/>
      <c r="L63" s="354"/>
      <c r="M63" s="355"/>
      <c r="N63" s="353"/>
      <c r="O63" s="351"/>
      <c r="P63" s="258"/>
      <c r="Q63" s="356"/>
      <c r="R63" s="54" t="s">
        <v>536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57"/>
      <c r="AG63" s="358"/>
      <c r="AH63" s="356"/>
      <c r="AI63" s="356"/>
      <c r="AJ63" s="357"/>
      <c r="AK63" s="357"/>
      <c r="AL63" s="357"/>
    </row>
    <row r="64" spans="1:38" ht="12.75" customHeight="1">
      <c r="A64" s="257">
        <v>11</v>
      </c>
      <c r="B64" s="349">
        <v>45000</v>
      </c>
      <c r="C64" s="350"/>
      <c r="D64" s="350" t="s">
        <v>1024</v>
      </c>
      <c r="E64" s="257" t="s">
        <v>537</v>
      </c>
      <c r="F64" s="257" t="s">
        <v>1025</v>
      </c>
      <c r="G64" s="257">
        <v>1845</v>
      </c>
      <c r="H64" s="351"/>
      <c r="I64" s="351" t="s">
        <v>1026</v>
      </c>
      <c r="J64" s="352" t="s">
        <v>538</v>
      </c>
      <c r="K64" s="353"/>
      <c r="L64" s="354"/>
      <c r="M64" s="355"/>
      <c r="N64" s="353"/>
      <c r="O64" s="351"/>
      <c r="P64" s="258"/>
      <c r="Q64" s="356"/>
      <c r="R64" s="54" t="s">
        <v>536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57"/>
      <c r="AG64" s="358"/>
      <c r="AH64" s="356"/>
      <c r="AI64" s="356"/>
      <c r="AJ64" s="357"/>
      <c r="AK64" s="357"/>
      <c r="AL64" s="357"/>
    </row>
    <row r="65" spans="1:38" ht="12.75" customHeight="1">
      <c r="A65" s="257">
        <v>12</v>
      </c>
      <c r="B65" s="349">
        <v>45002</v>
      </c>
      <c r="C65" s="350"/>
      <c r="D65" s="350" t="s">
        <v>1054</v>
      </c>
      <c r="E65" s="257" t="s">
        <v>537</v>
      </c>
      <c r="F65" s="257" t="s">
        <v>1055</v>
      </c>
      <c r="G65" s="257">
        <v>814</v>
      </c>
      <c r="H65" s="351"/>
      <c r="I65" s="351" t="s">
        <v>1056</v>
      </c>
      <c r="J65" s="352" t="s">
        <v>538</v>
      </c>
      <c r="K65" s="353"/>
      <c r="L65" s="354"/>
      <c r="M65" s="355"/>
      <c r="N65" s="353"/>
      <c r="O65" s="351"/>
      <c r="P65" s="258"/>
      <c r="Q65" s="356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57"/>
      <c r="AG65" s="358"/>
      <c r="AH65" s="356"/>
      <c r="AI65" s="356"/>
      <c r="AJ65" s="357"/>
      <c r="AK65" s="357"/>
      <c r="AL65" s="357"/>
    </row>
    <row r="66" spans="1:38" ht="12.75" customHeight="1">
      <c r="A66" s="257"/>
      <c r="B66" s="349"/>
      <c r="C66" s="350"/>
      <c r="D66" s="350"/>
      <c r="E66" s="257"/>
      <c r="F66" s="257"/>
      <c r="G66" s="257"/>
      <c r="H66" s="351"/>
      <c r="I66" s="351"/>
      <c r="J66" s="352"/>
      <c r="K66" s="353"/>
      <c r="L66" s="354"/>
      <c r="M66" s="355"/>
      <c r="N66" s="353"/>
      <c r="O66" s="351"/>
      <c r="P66" s="258"/>
      <c r="Q66" s="356"/>
      <c r="R66" s="54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57"/>
      <c r="AG66" s="358"/>
      <c r="AH66" s="356"/>
      <c r="AI66" s="356"/>
      <c r="AJ66" s="357"/>
      <c r="AK66" s="357"/>
      <c r="AL66" s="357"/>
    </row>
    <row r="67" spans="1:38" s="198" customFormat="1" ht="12.75" customHeight="1">
      <c r="A67" s="201"/>
      <c r="B67" s="199"/>
      <c r="C67" s="235"/>
      <c r="D67" s="235"/>
      <c r="E67" s="201"/>
      <c r="F67" s="201"/>
      <c r="G67" s="201"/>
      <c r="H67" s="202"/>
      <c r="I67" s="202"/>
      <c r="J67" s="226"/>
      <c r="K67" s="235"/>
      <c r="L67" s="201"/>
      <c r="M67" s="201"/>
      <c r="N67" s="201"/>
      <c r="O67" s="202"/>
      <c r="P67" s="202"/>
      <c r="Q67" s="200"/>
      <c r="R67" s="203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30"/>
      <c r="AG67" s="229"/>
      <c r="AH67" s="200"/>
      <c r="AI67" s="200"/>
      <c r="AJ67" s="230"/>
      <c r="AK67" s="230"/>
      <c r="AL67" s="230"/>
    </row>
    <row r="68" spans="1:38" ht="38.25" customHeight="1">
      <c r="A68" s="137" t="s">
        <v>557</v>
      </c>
      <c r="B68" s="137"/>
      <c r="C68" s="137"/>
      <c r="D68" s="137"/>
      <c r="E68" s="138"/>
      <c r="F68" s="102"/>
      <c r="G68" s="102"/>
      <c r="H68" s="102"/>
      <c r="I68" s="102"/>
      <c r="J68" s="1"/>
      <c r="K68" s="6"/>
      <c r="L68" s="6"/>
      <c r="M68" s="6"/>
      <c r="N68" s="1"/>
      <c r="O68" s="1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38.25">
      <c r="A69" s="94" t="s">
        <v>16</v>
      </c>
      <c r="B69" s="94" t="s">
        <v>512</v>
      </c>
      <c r="C69" s="94"/>
      <c r="D69" s="95" t="s">
        <v>523</v>
      </c>
      <c r="E69" s="94" t="s">
        <v>524</v>
      </c>
      <c r="F69" s="94" t="s">
        <v>525</v>
      </c>
      <c r="G69" s="94" t="s">
        <v>545</v>
      </c>
      <c r="H69" s="94" t="s">
        <v>527</v>
      </c>
      <c r="I69" s="94" t="s">
        <v>528</v>
      </c>
      <c r="J69" s="93" t="s">
        <v>529</v>
      </c>
      <c r="K69" s="93" t="s">
        <v>558</v>
      </c>
      <c r="L69" s="96" t="s">
        <v>531</v>
      </c>
      <c r="M69" s="136" t="s">
        <v>554</v>
      </c>
      <c r="N69" s="94" t="s">
        <v>555</v>
      </c>
      <c r="O69" s="94" t="s">
        <v>533</v>
      </c>
      <c r="P69" s="95" t="s">
        <v>534</v>
      </c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s="198" customFormat="1" ht="15.6" customHeight="1">
      <c r="A70" s="301">
        <v>1</v>
      </c>
      <c r="B70" s="277">
        <v>44985</v>
      </c>
      <c r="C70" s="298"/>
      <c r="D70" s="298" t="s">
        <v>901</v>
      </c>
      <c r="E70" s="278" t="s">
        <v>537</v>
      </c>
      <c r="F70" s="278">
        <v>38</v>
      </c>
      <c r="G70" s="278">
        <v>21</v>
      </c>
      <c r="H70" s="297">
        <v>45.5</v>
      </c>
      <c r="I70" s="302" t="s">
        <v>902</v>
      </c>
      <c r="J70" s="276" t="s">
        <v>924</v>
      </c>
      <c r="K70" s="284">
        <f t="shared" ref="K70" si="47">H70-F70</f>
        <v>7.5</v>
      </c>
      <c r="L70" s="295">
        <v>100</v>
      </c>
      <c r="M70" s="296">
        <f t="shared" ref="M70" si="48">(K70*N70)-100</f>
        <v>2150</v>
      </c>
      <c r="N70" s="284">
        <v>300</v>
      </c>
      <c r="O70" s="276" t="s">
        <v>535</v>
      </c>
      <c r="P70" s="277">
        <v>44987</v>
      </c>
      <c r="Q70" s="1"/>
      <c r="R70" s="6" t="s">
        <v>799</v>
      </c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97"/>
      <c r="AI70" s="197"/>
      <c r="AJ70" s="203"/>
      <c r="AK70" s="197"/>
      <c r="AL70" s="197"/>
    </row>
    <row r="71" spans="1:38" s="198" customFormat="1" ht="15.6" customHeight="1">
      <c r="A71" s="385">
        <v>2</v>
      </c>
      <c r="B71" s="383">
        <v>44985</v>
      </c>
      <c r="C71" s="235"/>
      <c r="D71" s="235" t="s">
        <v>903</v>
      </c>
      <c r="E71" s="201" t="s">
        <v>537</v>
      </c>
      <c r="F71" s="201" t="s">
        <v>905</v>
      </c>
      <c r="G71" s="201"/>
      <c r="H71" s="202"/>
      <c r="I71" s="271"/>
      <c r="J71" s="387" t="s">
        <v>538</v>
      </c>
      <c r="K71" s="202"/>
      <c r="L71" s="218"/>
      <c r="M71" s="219"/>
      <c r="N71" s="202"/>
      <c r="O71" s="226"/>
      <c r="P71" s="199"/>
      <c r="Q71" s="1"/>
      <c r="R71" s="6" t="s">
        <v>536</v>
      </c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97"/>
      <c r="AI71" s="197"/>
      <c r="AJ71" s="203"/>
      <c r="AK71" s="197"/>
      <c r="AL71" s="197"/>
    </row>
    <row r="72" spans="1:38" s="198" customFormat="1" ht="15.6" customHeight="1">
      <c r="A72" s="386"/>
      <c r="B72" s="384"/>
      <c r="C72" s="235"/>
      <c r="D72" s="235" t="s">
        <v>904</v>
      </c>
      <c r="E72" s="201" t="s">
        <v>886</v>
      </c>
      <c r="F72" s="201" t="s">
        <v>906</v>
      </c>
      <c r="G72" s="201"/>
      <c r="H72" s="202"/>
      <c r="I72" s="271"/>
      <c r="J72" s="388"/>
      <c r="K72" s="202"/>
      <c r="L72" s="218"/>
      <c r="M72" s="219"/>
      <c r="N72" s="202"/>
      <c r="O72" s="226"/>
      <c r="P72" s="199"/>
      <c r="Q72" s="1"/>
      <c r="R72" s="6"/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97"/>
      <c r="AI72" s="197"/>
      <c r="AJ72" s="203"/>
      <c r="AK72" s="197"/>
      <c r="AL72" s="197"/>
    </row>
    <row r="73" spans="1:38" s="198" customFormat="1" ht="15.6" customHeight="1">
      <c r="A73" s="301">
        <v>3</v>
      </c>
      <c r="B73" s="277">
        <v>44985</v>
      </c>
      <c r="C73" s="298"/>
      <c r="D73" s="298" t="s">
        <v>907</v>
      </c>
      <c r="E73" s="278" t="s">
        <v>537</v>
      </c>
      <c r="F73" s="278">
        <v>22</v>
      </c>
      <c r="G73" s="278"/>
      <c r="H73" s="297">
        <v>28.5</v>
      </c>
      <c r="I73" s="302" t="s">
        <v>897</v>
      </c>
      <c r="J73" s="303" t="s">
        <v>919</v>
      </c>
      <c r="K73" s="284">
        <f t="shared" ref="K73" si="49">H73-F73</f>
        <v>6.5</v>
      </c>
      <c r="L73" s="295">
        <v>100</v>
      </c>
      <c r="M73" s="296">
        <f t="shared" ref="M73" si="50">(K73*N73)-100</f>
        <v>1525</v>
      </c>
      <c r="N73" s="284">
        <v>250</v>
      </c>
      <c r="O73" s="276" t="s">
        <v>535</v>
      </c>
      <c r="P73" s="277">
        <v>44986</v>
      </c>
      <c r="Q73" s="1"/>
      <c r="R73" s="6" t="s">
        <v>536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97"/>
      <c r="AI73" s="197"/>
      <c r="AJ73" s="203"/>
      <c r="AK73" s="197"/>
      <c r="AL73" s="197"/>
    </row>
    <row r="74" spans="1:38" s="198" customFormat="1" ht="15.6" customHeight="1">
      <c r="A74" s="301">
        <v>4</v>
      </c>
      <c r="B74" s="277">
        <v>44986</v>
      </c>
      <c r="C74" s="298"/>
      <c r="D74" s="298" t="s">
        <v>907</v>
      </c>
      <c r="E74" s="278" t="s">
        <v>537</v>
      </c>
      <c r="F74" s="278">
        <v>20.5</v>
      </c>
      <c r="G74" s="278"/>
      <c r="H74" s="297">
        <v>27.5</v>
      </c>
      <c r="I74" s="302" t="s">
        <v>897</v>
      </c>
      <c r="J74" s="303" t="s">
        <v>921</v>
      </c>
      <c r="K74" s="284">
        <f t="shared" ref="K74" si="51">H74-F74</f>
        <v>7</v>
      </c>
      <c r="L74" s="295">
        <v>100</v>
      </c>
      <c r="M74" s="296">
        <f t="shared" ref="M74" si="52">(K74*N74)-100</f>
        <v>1650</v>
      </c>
      <c r="N74" s="284">
        <v>250</v>
      </c>
      <c r="O74" s="276" t="s">
        <v>535</v>
      </c>
      <c r="P74" s="277">
        <v>44987</v>
      </c>
      <c r="Q74" s="1"/>
      <c r="R74" s="6" t="s">
        <v>536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97"/>
      <c r="AI74" s="197"/>
      <c r="AJ74" s="203"/>
      <c r="AK74" s="197"/>
      <c r="AL74" s="197"/>
    </row>
    <row r="75" spans="1:38" s="198" customFormat="1" ht="15.6" customHeight="1">
      <c r="A75" s="301">
        <v>5</v>
      </c>
      <c r="B75" s="277">
        <v>44986</v>
      </c>
      <c r="C75" s="298"/>
      <c r="D75" s="298" t="s">
        <v>914</v>
      </c>
      <c r="E75" s="278" t="s">
        <v>537</v>
      </c>
      <c r="F75" s="278">
        <v>71</v>
      </c>
      <c r="G75" s="278">
        <v>40</v>
      </c>
      <c r="H75" s="297">
        <v>91</v>
      </c>
      <c r="I75" s="302" t="s">
        <v>915</v>
      </c>
      <c r="J75" s="303" t="s">
        <v>880</v>
      </c>
      <c r="K75" s="284">
        <f t="shared" ref="K75" si="53">H75-F75</f>
        <v>20</v>
      </c>
      <c r="L75" s="295">
        <v>100</v>
      </c>
      <c r="M75" s="296">
        <f t="shared" ref="M75" si="54">(K75*N75)-100</f>
        <v>900</v>
      </c>
      <c r="N75" s="284">
        <v>50</v>
      </c>
      <c r="O75" s="276" t="s">
        <v>535</v>
      </c>
      <c r="P75" s="277">
        <v>44986</v>
      </c>
      <c r="Q75" s="1"/>
      <c r="R75" s="6" t="s">
        <v>536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s="198" customFormat="1" ht="15.6" customHeight="1">
      <c r="A76" s="328">
        <v>6</v>
      </c>
      <c r="B76" s="327">
        <v>44987</v>
      </c>
      <c r="C76" s="320"/>
      <c r="D76" s="320" t="s">
        <v>914</v>
      </c>
      <c r="E76" s="318" t="s">
        <v>537</v>
      </c>
      <c r="F76" s="318">
        <v>19</v>
      </c>
      <c r="G76" s="318">
        <v>0</v>
      </c>
      <c r="H76" s="321">
        <v>0</v>
      </c>
      <c r="I76" s="329" t="s">
        <v>897</v>
      </c>
      <c r="J76" s="322" t="s">
        <v>925</v>
      </c>
      <c r="K76" s="323">
        <f t="shared" ref="K76:K77" si="55">H76-F76</f>
        <v>-19</v>
      </c>
      <c r="L76" s="324">
        <v>100</v>
      </c>
      <c r="M76" s="325">
        <f t="shared" ref="M76:M78" si="56">(K76*N76)-100</f>
        <v>-1050</v>
      </c>
      <c r="N76" s="323">
        <v>50</v>
      </c>
      <c r="O76" s="326" t="s">
        <v>547</v>
      </c>
      <c r="P76" s="327">
        <v>44987</v>
      </c>
      <c r="Q76" s="1"/>
      <c r="R76" s="6" t="s">
        <v>799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97"/>
      <c r="AI76" s="197"/>
      <c r="AJ76" s="203"/>
      <c r="AK76" s="197"/>
      <c r="AL76" s="197"/>
    </row>
    <row r="77" spans="1:38" s="198" customFormat="1" ht="15.6" customHeight="1">
      <c r="A77" s="301">
        <v>7</v>
      </c>
      <c r="B77" s="277">
        <v>44987</v>
      </c>
      <c r="C77" s="298"/>
      <c r="D77" s="298" t="s">
        <v>926</v>
      </c>
      <c r="E77" s="278" t="s">
        <v>537</v>
      </c>
      <c r="F77" s="278">
        <v>65</v>
      </c>
      <c r="G77" s="278">
        <v>0</v>
      </c>
      <c r="H77" s="297">
        <v>95</v>
      </c>
      <c r="I77" s="302" t="s">
        <v>927</v>
      </c>
      <c r="J77" s="303" t="s">
        <v>550</v>
      </c>
      <c r="K77" s="284">
        <f t="shared" si="55"/>
        <v>30</v>
      </c>
      <c r="L77" s="295">
        <v>100</v>
      </c>
      <c r="M77" s="296">
        <f t="shared" si="56"/>
        <v>650</v>
      </c>
      <c r="N77" s="284">
        <v>25</v>
      </c>
      <c r="O77" s="276" t="s">
        <v>535</v>
      </c>
      <c r="P77" s="277">
        <v>44987</v>
      </c>
      <c r="Q77" s="1"/>
      <c r="R77" s="6" t="s">
        <v>536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97"/>
      <c r="AI77" s="197"/>
      <c r="AJ77" s="203"/>
      <c r="AK77" s="197"/>
      <c r="AL77" s="197"/>
    </row>
    <row r="78" spans="1:38" s="198" customFormat="1" ht="15.6" customHeight="1">
      <c r="A78" s="301">
        <v>8</v>
      </c>
      <c r="B78" s="277">
        <v>44988</v>
      </c>
      <c r="C78" s="298"/>
      <c r="D78" s="298" t="s">
        <v>936</v>
      </c>
      <c r="E78" s="278" t="s">
        <v>886</v>
      </c>
      <c r="F78" s="278">
        <v>43</v>
      </c>
      <c r="G78" s="278">
        <v>64</v>
      </c>
      <c r="H78" s="297">
        <v>27</v>
      </c>
      <c r="I78" s="302" t="s">
        <v>940</v>
      </c>
      <c r="J78" s="303" t="s">
        <v>964</v>
      </c>
      <c r="K78" s="284">
        <f>F78-H78</f>
        <v>16</v>
      </c>
      <c r="L78" s="295">
        <v>100</v>
      </c>
      <c r="M78" s="296">
        <f t="shared" si="56"/>
        <v>4700</v>
      </c>
      <c r="N78" s="284">
        <v>300</v>
      </c>
      <c r="O78" s="276" t="s">
        <v>535</v>
      </c>
      <c r="P78" s="277">
        <v>44995</v>
      </c>
      <c r="Q78" s="1"/>
      <c r="R78" s="6" t="s">
        <v>536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301">
        <v>9</v>
      </c>
      <c r="B79" s="277">
        <v>44991</v>
      </c>
      <c r="C79" s="298"/>
      <c r="D79" s="298" t="s">
        <v>939</v>
      </c>
      <c r="E79" s="278" t="s">
        <v>886</v>
      </c>
      <c r="F79" s="278">
        <v>97.5</v>
      </c>
      <c r="G79" s="278">
        <v>140</v>
      </c>
      <c r="H79" s="297">
        <v>67.5</v>
      </c>
      <c r="I79" s="302" t="s">
        <v>941</v>
      </c>
      <c r="J79" s="303" t="s">
        <v>550</v>
      </c>
      <c r="K79" s="284">
        <f>F79-H79</f>
        <v>30</v>
      </c>
      <c r="L79" s="295">
        <v>100</v>
      </c>
      <c r="M79" s="296">
        <f t="shared" ref="M79" si="57">(K79*N79)-100</f>
        <v>1400</v>
      </c>
      <c r="N79" s="284">
        <v>50</v>
      </c>
      <c r="O79" s="276" t="s">
        <v>535</v>
      </c>
      <c r="P79" s="277">
        <v>44993</v>
      </c>
      <c r="Q79" s="1"/>
      <c r="R79" s="6" t="s">
        <v>536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s="198" customFormat="1" ht="15.6" customHeight="1">
      <c r="A80" s="301">
        <v>10</v>
      </c>
      <c r="B80" s="277">
        <v>44991</v>
      </c>
      <c r="C80" s="298"/>
      <c r="D80" s="298" t="s">
        <v>942</v>
      </c>
      <c r="E80" s="278" t="s">
        <v>537</v>
      </c>
      <c r="F80" s="278">
        <v>57</v>
      </c>
      <c r="G80" s="278">
        <v>18</v>
      </c>
      <c r="H80" s="297">
        <v>80</v>
      </c>
      <c r="I80" s="302" t="s">
        <v>943</v>
      </c>
      <c r="J80" s="303" t="s">
        <v>946</v>
      </c>
      <c r="K80" s="284">
        <f t="shared" ref="K80" si="58">H80-F80</f>
        <v>23</v>
      </c>
      <c r="L80" s="295">
        <v>100</v>
      </c>
      <c r="M80" s="296">
        <f t="shared" ref="M80" si="59">(K80*N80)-100</f>
        <v>1050</v>
      </c>
      <c r="N80" s="284">
        <v>50</v>
      </c>
      <c r="O80" s="276" t="s">
        <v>535</v>
      </c>
      <c r="P80" s="277">
        <v>44991</v>
      </c>
      <c r="Q80" s="1"/>
      <c r="R80" s="6" t="s">
        <v>799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s="198" customFormat="1" ht="15.6" customHeight="1">
      <c r="A81" s="328">
        <v>11</v>
      </c>
      <c r="B81" s="327">
        <v>44993</v>
      </c>
      <c r="C81" s="320"/>
      <c r="D81" s="320" t="s">
        <v>947</v>
      </c>
      <c r="E81" s="318" t="s">
        <v>537</v>
      </c>
      <c r="F81" s="318">
        <v>10.5</v>
      </c>
      <c r="G81" s="318">
        <v>7</v>
      </c>
      <c r="H81" s="321">
        <v>6</v>
      </c>
      <c r="I81" s="329" t="s">
        <v>948</v>
      </c>
      <c r="J81" s="322" t="s">
        <v>989</v>
      </c>
      <c r="K81" s="323">
        <f t="shared" ref="K81" si="60">H81-F81</f>
        <v>-4.5</v>
      </c>
      <c r="L81" s="324">
        <v>100</v>
      </c>
      <c r="M81" s="325">
        <f t="shared" ref="M81" si="61">(K81*N81)-100</f>
        <v>-6287.5</v>
      </c>
      <c r="N81" s="323">
        <v>1375</v>
      </c>
      <c r="O81" s="326" t="s">
        <v>547</v>
      </c>
      <c r="P81" s="327">
        <v>44995</v>
      </c>
      <c r="Q81" s="197"/>
      <c r="R81" s="203" t="s">
        <v>536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01">
        <v>12</v>
      </c>
      <c r="B82" s="277">
        <v>44993</v>
      </c>
      <c r="C82" s="298"/>
      <c r="D82" s="298" t="s">
        <v>949</v>
      </c>
      <c r="E82" s="278" t="s">
        <v>537</v>
      </c>
      <c r="F82" s="278">
        <v>29</v>
      </c>
      <c r="G82" s="278">
        <v>13</v>
      </c>
      <c r="H82" s="297">
        <v>37.5</v>
      </c>
      <c r="I82" s="302" t="s">
        <v>950</v>
      </c>
      <c r="J82" s="303" t="s">
        <v>938</v>
      </c>
      <c r="K82" s="284">
        <f t="shared" ref="K82" si="62">H82-F82</f>
        <v>8.5</v>
      </c>
      <c r="L82" s="295">
        <v>100</v>
      </c>
      <c r="M82" s="296">
        <f t="shared" ref="M82:M85" si="63">(K82*N82)-100</f>
        <v>2237.5</v>
      </c>
      <c r="N82" s="284">
        <v>275</v>
      </c>
      <c r="O82" s="276" t="s">
        <v>535</v>
      </c>
      <c r="P82" s="277">
        <v>44993</v>
      </c>
      <c r="Q82" s="197"/>
      <c r="R82" s="203" t="s">
        <v>536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1">
        <v>13</v>
      </c>
      <c r="B83" s="277">
        <v>44993</v>
      </c>
      <c r="C83" s="298"/>
      <c r="D83" s="298" t="s">
        <v>939</v>
      </c>
      <c r="E83" s="278" t="s">
        <v>886</v>
      </c>
      <c r="F83" s="278">
        <v>94</v>
      </c>
      <c r="G83" s="278">
        <v>140</v>
      </c>
      <c r="H83" s="297">
        <v>73</v>
      </c>
      <c r="I83" s="339">
        <v>1</v>
      </c>
      <c r="J83" s="303" t="s">
        <v>548</v>
      </c>
      <c r="K83" s="284">
        <f>F83-H83</f>
        <v>21</v>
      </c>
      <c r="L83" s="295">
        <v>100</v>
      </c>
      <c r="M83" s="296">
        <f t="shared" si="63"/>
        <v>950</v>
      </c>
      <c r="N83" s="284">
        <v>50</v>
      </c>
      <c r="O83" s="276" t="s">
        <v>535</v>
      </c>
      <c r="P83" s="277">
        <v>44994</v>
      </c>
      <c r="Q83" s="197"/>
      <c r="R83" s="203" t="s">
        <v>536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01">
        <v>14</v>
      </c>
      <c r="B84" s="277">
        <v>44994</v>
      </c>
      <c r="C84" s="298"/>
      <c r="D84" s="298" t="s">
        <v>951</v>
      </c>
      <c r="E84" s="278" t="s">
        <v>537</v>
      </c>
      <c r="F84" s="278">
        <v>65</v>
      </c>
      <c r="G84" s="278"/>
      <c r="H84" s="297">
        <v>125</v>
      </c>
      <c r="I84" s="339" t="s">
        <v>927</v>
      </c>
      <c r="J84" s="303" t="s">
        <v>743</v>
      </c>
      <c r="K84" s="284">
        <f t="shared" ref="K84:K85" si="64">H84-F84</f>
        <v>60</v>
      </c>
      <c r="L84" s="295">
        <v>100</v>
      </c>
      <c r="M84" s="296">
        <f t="shared" si="63"/>
        <v>1400</v>
      </c>
      <c r="N84" s="284">
        <v>25</v>
      </c>
      <c r="O84" s="276" t="s">
        <v>535</v>
      </c>
      <c r="P84" s="277">
        <v>44994</v>
      </c>
      <c r="Q84" s="197"/>
      <c r="R84" s="203" t="s">
        <v>799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28">
        <v>15</v>
      </c>
      <c r="B85" s="327">
        <v>44994</v>
      </c>
      <c r="C85" s="320"/>
      <c r="D85" s="320" t="s">
        <v>952</v>
      </c>
      <c r="E85" s="318" t="s">
        <v>537</v>
      </c>
      <c r="F85" s="318">
        <v>50</v>
      </c>
      <c r="G85" s="318">
        <v>30</v>
      </c>
      <c r="H85" s="321">
        <v>30</v>
      </c>
      <c r="I85" s="340" t="s">
        <v>953</v>
      </c>
      <c r="J85" s="322" t="s">
        <v>965</v>
      </c>
      <c r="K85" s="323">
        <f t="shared" si="64"/>
        <v>-20</v>
      </c>
      <c r="L85" s="324">
        <v>100</v>
      </c>
      <c r="M85" s="325">
        <f t="shared" si="63"/>
        <v>-5100</v>
      </c>
      <c r="N85" s="323">
        <v>250</v>
      </c>
      <c r="O85" s="326" t="s">
        <v>547</v>
      </c>
      <c r="P85" s="327">
        <v>44995</v>
      </c>
      <c r="Q85" s="197"/>
      <c r="R85" s="203" t="s">
        <v>536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1">
        <v>16</v>
      </c>
      <c r="B86" s="277">
        <v>44994</v>
      </c>
      <c r="C86" s="298"/>
      <c r="D86" s="298" t="s">
        <v>954</v>
      </c>
      <c r="E86" s="278" t="s">
        <v>537</v>
      </c>
      <c r="F86" s="278">
        <v>45</v>
      </c>
      <c r="G86" s="278">
        <v>9</v>
      </c>
      <c r="H86" s="297">
        <v>67</v>
      </c>
      <c r="I86" s="339" t="s">
        <v>955</v>
      </c>
      <c r="J86" s="303" t="s">
        <v>956</v>
      </c>
      <c r="K86" s="284">
        <f t="shared" ref="K86" si="65">H86-F86</f>
        <v>22</v>
      </c>
      <c r="L86" s="295">
        <v>100</v>
      </c>
      <c r="M86" s="296">
        <f t="shared" ref="M86" si="66">(K86*N86)-100</f>
        <v>1000</v>
      </c>
      <c r="N86" s="284">
        <v>50</v>
      </c>
      <c r="O86" s="276" t="s">
        <v>535</v>
      </c>
      <c r="P86" s="277">
        <v>44994</v>
      </c>
      <c r="Q86" s="197"/>
      <c r="R86" s="203" t="s">
        <v>536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70">
        <v>17</v>
      </c>
      <c r="B87" s="199">
        <v>44994</v>
      </c>
      <c r="C87" s="235"/>
      <c r="D87" s="235" t="s">
        <v>957</v>
      </c>
      <c r="E87" s="201" t="s">
        <v>537</v>
      </c>
      <c r="F87" s="201" t="s">
        <v>958</v>
      </c>
      <c r="G87" s="201">
        <v>13</v>
      </c>
      <c r="H87" s="202"/>
      <c r="I87" s="338" t="s">
        <v>959</v>
      </c>
      <c r="J87" s="246" t="s">
        <v>538</v>
      </c>
      <c r="K87" s="256"/>
      <c r="L87" s="336"/>
      <c r="M87" s="337"/>
      <c r="N87" s="256"/>
      <c r="O87" s="226"/>
      <c r="P87" s="199"/>
      <c r="Q87" s="197"/>
      <c r="R87" s="203" t="s">
        <v>536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28">
        <v>18</v>
      </c>
      <c r="B88" s="327">
        <v>44994</v>
      </c>
      <c r="C88" s="320"/>
      <c r="D88" s="320" t="s">
        <v>960</v>
      </c>
      <c r="E88" s="318" t="s">
        <v>537</v>
      </c>
      <c r="F88" s="318">
        <v>45</v>
      </c>
      <c r="G88" s="318">
        <v>0</v>
      </c>
      <c r="H88" s="321">
        <v>0</v>
      </c>
      <c r="I88" s="340" t="s">
        <v>961</v>
      </c>
      <c r="J88" s="322" t="s">
        <v>963</v>
      </c>
      <c r="K88" s="323">
        <f t="shared" ref="K88:K89" si="67">H88-F88</f>
        <v>-45</v>
      </c>
      <c r="L88" s="324">
        <v>100</v>
      </c>
      <c r="M88" s="325">
        <f t="shared" ref="M88:M89" si="68">(K88*N88)-100</f>
        <v>-1225</v>
      </c>
      <c r="N88" s="323">
        <v>25</v>
      </c>
      <c r="O88" s="326" t="s">
        <v>547</v>
      </c>
      <c r="P88" s="327">
        <v>44994</v>
      </c>
      <c r="Q88" s="197"/>
      <c r="R88" s="203" t="s">
        <v>799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1">
        <v>19</v>
      </c>
      <c r="B89" s="277">
        <v>44995</v>
      </c>
      <c r="C89" s="298"/>
      <c r="D89" s="298" t="s">
        <v>966</v>
      </c>
      <c r="E89" s="278" t="s">
        <v>537</v>
      </c>
      <c r="F89" s="278">
        <v>62.5</v>
      </c>
      <c r="G89" s="278">
        <v>28</v>
      </c>
      <c r="H89" s="297">
        <v>64</v>
      </c>
      <c r="I89" s="339" t="s">
        <v>955</v>
      </c>
      <c r="J89" s="303" t="s">
        <v>967</v>
      </c>
      <c r="K89" s="284">
        <f t="shared" si="67"/>
        <v>1.5</v>
      </c>
      <c r="L89" s="295">
        <v>100</v>
      </c>
      <c r="M89" s="296">
        <f t="shared" si="68"/>
        <v>-25</v>
      </c>
      <c r="N89" s="284">
        <v>50</v>
      </c>
      <c r="O89" s="276" t="s">
        <v>656</v>
      </c>
      <c r="P89" s="277">
        <v>44995</v>
      </c>
      <c r="Q89" s="197"/>
      <c r="R89" s="203" t="s">
        <v>536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01">
        <v>20</v>
      </c>
      <c r="B90" s="277">
        <v>44995</v>
      </c>
      <c r="C90" s="298"/>
      <c r="D90" s="298" t="s">
        <v>901</v>
      </c>
      <c r="E90" s="278" t="s">
        <v>537</v>
      </c>
      <c r="F90" s="278">
        <v>39</v>
      </c>
      <c r="G90" s="278">
        <v>21</v>
      </c>
      <c r="H90" s="297">
        <v>48.5</v>
      </c>
      <c r="I90" s="339" t="s">
        <v>968</v>
      </c>
      <c r="J90" s="303" t="s">
        <v>976</v>
      </c>
      <c r="K90" s="284">
        <f t="shared" ref="K90" si="69">H90-F90</f>
        <v>9.5</v>
      </c>
      <c r="L90" s="295">
        <v>100</v>
      </c>
      <c r="M90" s="296">
        <f t="shared" ref="M90" si="70">(K90*N90)-100</f>
        <v>2750</v>
      </c>
      <c r="N90" s="284">
        <v>300</v>
      </c>
      <c r="O90" s="276" t="s">
        <v>535</v>
      </c>
      <c r="P90" s="277">
        <v>44998</v>
      </c>
      <c r="Q90" s="197"/>
      <c r="R90" s="203" t="s">
        <v>536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1">
        <v>21</v>
      </c>
      <c r="B91" s="277">
        <v>44995</v>
      </c>
      <c r="C91" s="298"/>
      <c r="D91" s="298" t="s">
        <v>969</v>
      </c>
      <c r="E91" s="278" t="s">
        <v>537</v>
      </c>
      <c r="F91" s="278">
        <v>138</v>
      </c>
      <c r="G91" s="278">
        <v>90</v>
      </c>
      <c r="H91" s="297">
        <v>163.5</v>
      </c>
      <c r="I91" s="339" t="s">
        <v>970</v>
      </c>
      <c r="J91" s="303" t="s">
        <v>971</v>
      </c>
      <c r="K91" s="284">
        <f t="shared" ref="K91" si="71">H91-F91</f>
        <v>25.5</v>
      </c>
      <c r="L91" s="295">
        <v>100</v>
      </c>
      <c r="M91" s="296">
        <f t="shared" ref="M91" si="72">(K91*N91)-100</f>
        <v>2450</v>
      </c>
      <c r="N91" s="284">
        <v>100</v>
      </c>
      <c r="O91" s="276" t="s">
        <v>535</v>
      </c>
      <c r="P91" s="277">
        <v>44995</v>
      </c>
      <c r="Q91" s="197"/>
      <c r="R91" s="203" t="s">
        <v>799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1">
        <v>22</v>
      </c>
      <c r="B92" s="277">
        <v>44995</v>
      </c>
      <c r="C92" s="298"/>
      <c r="D92" s="298" t="s">
        <v>969</v>
      </c>
      <c r="E92" s="278" t="s">
        <v>537</v>
      </c>
      <c r="F92" s="278">
        <v>131</v>
      </c>
      <c r="G92" s="278">
        <v>80</v>
      </c>
      <c r="H92" s="297">
        <v>154</v>
      </c>
      <c r="I92" s="339" t="s">
        <v>972</v>
      </c>
      <c r="J92" s="303" t="s">
        <v>946</v>
      </c>
      <c r="K92" s="284">
        <f t="shared" ref="K92" si="73">H92-F92</f>
        <v>23</v>
      </c>
      <c r="L92" s="295">
        <v>100</v>
      </c>
      <c r="M92" s="296">
        <f t="shared" ref="M92" si="74">(K92*N92)-100</f>
        <v>2200</v>
      </c>
      <c r="N92" s="284">
        <v>100</v>
      </c>
      <c r="O92" s="276" t="s">
        <v>535</v>
      </c>
      <c r="P92" s="277">
        <v>44995</v>
      </c>
      <c r="Q92" s="197"/>
      <c r="R92" s="203" t="s">
        <v>799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1">
        <v>23</v>
      </c>
      <c r="B93" s="277">
        <v>44998</v>
      </c>
      <c r="C93" s="298"/>
      <c r="D93" s="298" t="s">
        <v>979</v>
      </c>
      <c r="E93" s="278" t="s">
        <v>537</v>
      </c>
      <c r="F93" s="278">
        <v>32</v>
      </c>
      <c r="G93" s="278">
        <v>14</v>
      </c>
      <c r="H93" s="297">
        <v>52</v>
      </c>
      <c r="I93" s="339" t="s">
        <v>980</v>
      </c>
      <c r="J93" s="303" t="s">
        <v>946</v>
      </c>
      <c r="K93" s="284">
        <f t="shared" ref="K93" si="75">H93-F93</f>
        <v>20</v>
      </c>
      <c r="L93" s="295">
        <v>100</v>
      </c>
      <c r="M93" s="296">
        <f t="shared" ref="M93:M96" si="76">(K93*N93)-100</f>
        <v>4900</v>
      </c>
      <c r="N93" s="284">
        <v>250</v>
      </c>
      <c r="O93" s="276" t="s">
        <v>535</v>
      </c>
      <c r="P93" s="277">
        <v>44998</v>
      </c>
      <c r="Q93" s="197"/>
      <c r="R93" s="203" t="s">
        <v>799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01">
        <v>24</v>
      </c>
      <c r="B94" s="277">
        <v>44998</v>
      </c>
      <c r="C94" s="298"/>
      <c r="D94" s="298" t="s">
        <v>981</v>
      </c>
      <c r="E94" s="278" t="s">
        <v>886</v>
      </c>
      <c r="F94" s="278">
        <v>16</v>
      </c>
      <c r="G94" s="278">
        <v>25</v>
      </c>
      <c r="H94" s="297">
        <v>10</v>
      </c>
      <c r="I94" s="339">
        <v>1</v>
      </c>
      <c r="J94" s="303" t="s">
        <v>982</v>
      </c>
      <c r="K94" s="284">
        <f>F94-H94</f>
        <v>6</v>
      </c>
      <c r="L94" s="295">
        <v>100</v>
      </c>
      <c r="M94" s="296">
        <f t="shared" si="76"/>
        <v>3500</v>
      </c>
      <c r="N94" s="284">
        <v>600</v>
      </c>
      <c r="O94" s="276" t="s">
        <v>535</v>
      </c>
      <c r="P94" s="277">
        <v>44998</v>
      </c>
      <c r="Q94" s="197"/>
      <c r="R94" s="203" t="s">
        <v>536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01">
        <v>25</v>
      </c>
      <c r="B95" s="277">
        <v>44998</v>
      </c>
      <c r="C95" s="298"/>
      <c r="D95" s="298" t="s">
        <v>901</v>
      </c>
      <c r="E95" s="278" t="s">
        <v>537</v>
      </c>
      <c r="F95" s="278">
        <v>41</v>
      </c>
      <c r="G95" s="278">
        <v>23</v>
      </c>
      <c r="H95" s="297">
        <v>48.5</v>
      </c>
      <c r="I95" s="302" t="s">
        <v>968</v>
      </c>
      <c r="J95" s="303" t="s">
        <v>924</v>
      </c>
      <c r="K95" s="284">
        <f t="shared" ref="K95:K96" si="77">H95-F95</f>
        <v>7.5</v>
      </c>
      <c r="L95" s="295">
        <v>100</v>
      </c>
      <c r="M95" s="296">
        <f t="shared" si="76"/>
        <v>2150</v>
      </c>
      <c r="N95" s="284">
        <v>300</v>
      </c>
      <c r="O95" s="276" t="s">
        <v>535</v>
      </c>
      <c r="P95" s="277">
        <v>44999</v>
      </c>
      <c r="Q95" s="197"/>
      <c r="R95" s="203" t="s">
        <v>799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28">
        <v>26</v>
      </c>
      <c r="B96" s="327">
        <v>44998</v>
      </c>
      <c r="C96" s="320"/>
      <c r="D96" s="320" t="s">
        <v>966</v>
      </c>
      <c r="E96" s="318" t="s">
        <v>537</v>
      </c>
      <c r="F96" s="318">
        <v>38</v>
      </c>
      <c r="G96" s="318">
        <v>8</v>
      </c>
      <c r="H96" s="321">
        <v>9.5</v>
      </c>
      <c r="I96" s="329" t="s">
        <v>961</v>
      </c>
      <c r="J96" s="322" t="s">
        <v>991</v>
      </c>
      <c r="K96" s="323">
        <f t="shared" si="77"/>
        <v>-28.5</v>
      </c>
      <c r="L96" s="324">
        <v>100</v>
      </c>
      <c r="M96" s="325">
        <f t="shared" si="76"/>
        <v>-2950</v>
      </c>
      <c r="N96" s="323">
        <v>100</v>
      </c>
      <c r="O96" s="326" t="s">
        <v>547</v>
      </c>
      <c r="P96" s="327">
        <v>44999</v>
      </c>
      <c r="Q96" s="197"/>
      <c r="R96" s="203" t="s">
        <v>536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28">
        <v>27</v>
      </c>
      <c r="B97" s="327">
        <v>44998</v>
      </c>
      <c r="C97" s="320"/>
      <c r="D97" s="320" t="s">
        <v>983</v>
      </c>
      <c r="E97" s="318" t="s">
        <v>537</v>
      </c>
      <c r="F97" s="318">
        <v>128</v>
      </c>
      <c r="G97" s="318">
        <v>90</v>
      </c>
      <c r="H97" s="321">
        <v>90</v>
      </c>
      <c r="I97" s="329" t="s">
        <v>972</v>
      </c>
      <c r="J97" s="322" t="s">
        <v>990</v>
      </c>
      <c r="K97" s="323">
        <f t="shared" ref="K97" si="78">H97-F97</f>
        <v>-38</v>
      </c>
      <c r="L97" s="324">
        <v>100</v>
      </c>
      <c r="M97" s="325">
        <f t="shared" ref="M97" si="79">(K97*N97)-100</f>
        <v>-3900</v>
      </c>
      <c r="N97" s="323">
        <v>100</v>
      </c>
      <c r="O97" s="326" t="s">
        <v>547</v>
      </c>
      <c r="P97" s="327">
        <v>44999</v>
      </c>
      <c r="Q97" s="197"/>
      <c r="R97" s="203" t="s">
        <v>799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28">
        <v>28</v>
      </c>
      <c r="B98" s="327">
        <v>44998</v>
      </c>
      <c r="C98" s="320"/>
      <c r="D98" s="320" t="s">
        <v>984</v>
      </c>
      <c r="E98" s="318" t="s">
        <v>537</v>
      </c>
      <c r="F98" s="318">
        <v>250</v>
      </c>
      <c r="G98" s="318">
        <v>130</v>
      </c>
      <c r="H98" s="321">
        <v>130</v>
      </c>
      <c r="I98" s="329" t="s">
        <v>985</v>
      </c>
      <c r="J98" s="322" t="s">
        <v>986</v>
      </c>
      <c r="K98" s="323">
        <f t="shared" ref="K98:K99" si="80">H98-F98</f>
        <v>-120</v>
      </c>
      <c r="L98" s="324">
        <v>100</v>
      </c>
      <c r="M98" s="325">
        <f t="shared" ref="M98:M99" si="81">(K98*N98)-100</f>
        <v>-3100</v>
      </c>
      <c r="N98" s="323">
        <v>25</v>
      </c>
      <c r="O98" s="326" t="s">
        <v>547</v>
      </c>
      <c r="P98" s="327">
        <v>44998</v>
      </c>
      <c r="Q98" s="197"/>
      <c r="R98" s="203" t="s">
        <v>799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01">
        <v>29</v>
      </c>
      <c r="B99" s="277">
        <v>44999</v>
      </c>
      <c r="C99" s="298"/>
      <c r="D99" s="359" t="s">
        <v>901</v>
      </c>
      <c r="E99" s="301" t="s">
        <v>537</v>
      </c>
      <c r="F99" s="301">
        <v>39</v>
      </c>
      <c r="G99" s="301">
        <v>21</v>
      </c>
      <c r="H99" s="360">
        <v>49</v>
      </c>
      <c r="I99" s="360" t="s">
        <v>968</v>
      </c>
      <c r="J99" s="303" t="s">
        <v>1020</v>
      </c>
      <c r="K99" s="284">
        <f t="shared" si="80"/>
        <v>10</v>
      </c>
      <c r="L99" s="295">
        <v>100</v>
      </c>
      <c r="M99" s="296">
        <f t="shared" si="81"/>
        <v>2900</v>
      </c>
      <c r="N99" s="284">
        <v>300</v>
      </c>
      <c r="O99" s="276" t="s">
        <v>535</v>
      </c>
      <c r="P99" s="277">
        <v>45000</v>
      </c>
      <c r="Q99" s="197"/>
      <c r="R99" s="203" t="s">
        <v>799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01">
        <v>30</v>
      </c>
      <c r="B100" s="277">
        <v>44999</v>
      </c>
      <c r="C100" s="298"/>
      <c r="D100" s="359" t="s">
        <v>1003</v>
      </c>
      <c r="E100" s="301" t="s">
        <v>537</v>
      </c>
      <c r="F100" s="301">
        <v>145</v>
      </c>
      <c r="G100" s="301">
        <v>95</v>
      </c>
      <c r="H100" s="360">
        <v>165</v>
      </c>
      <c r="I100" s="360" t="s">
        <v>1004</v>
      </c>
      <c r="J100" s="303" t="s">
        <v>880</v>
      </c>
      <c r="K100" s="284">
        <f t="shared" ref="K100:K102" si="82">H100-F100</f>
        <v>20</v>
      </c>
      <c r="L100" s="295">
        <v>100</v>
      </c>
      <c r="M100" s="296">
        <f t="shared" ref="M100:M102" si="83">(K100*N100)-100</f>
        <v>1900</v>
      </c>
      <c r="N100" s="284">
        <v>100</v>
      </c>
      <c r="O100" s="276" t="s">
        <v>535</v>
      </c>
      <c r="P100" s="277">
        <v>44999</v>
      </c>
      <c r="Q100" s="197"/>
      <c r="R100" s="203" t="s">
        <v>536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01">
        <v>31</v>
      </c>
      <c r="B101" s="277">
        <v>44999</v>
      </c>
      <c r="C101" s="298"/>
      <c r="D101" s="359" t="s">
        <v>1003</v>
      </c>
      <c r="E101" s="301" t="s">
        <v>537</v>
      </c>
      <c r="F101" s="301">
        <v>145</v>
      </c>
      <c r="G101" s="301">
        <v>95</v>
      </c>
      <c r="H101" s="360">
        <v>163</v>
      </c>
      <c r="I101" s="360" t="s">
        <v>1004</v>
      </c>
      <c r="J101" s="303" t="s">
        <v>1009</v>
      </c>
      <c r="K101" s="284">
        <f t="shared" si="82"/>
        <v>18</v>
      </c>
      <c r="L101" s="295">
        <v>100</v>
      </c>
      <c r="M101" s="296">
        <f t="shared" si="83"/>
        <v>1700</v>
      </c>
      <c r="N101" s="284">
        <v>100</v>
      </c>
      <c r="O101" s="276" t="s">
        <v>535</v>
      </c>
      <c r="P101" s="277">
        <v>44999</v>
      </c>
      <c r="Q101" s="197"/>
      <c r="R101" s="203" t="s">
        <v>536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1">
        <v>32</v>
      </c>
      <c r="B102" s="277">
        <v>44999</v>
      </c>
      <c r="C102" s="298"/>
      <c r="D102" s="359" t="s">
        <v>1008</v>
      </c>
      <c r="E102" s="278" t="s">
        <v>537</v>
      </c>
      <c r="F102" s="278">
        <v>285</v>
      </c>
      <c r="G102" s="278">
        <v>150</v>
      </c>
      <c r="H102" s="297">
        <v>425</v>
      </c>
      <c r="I102" s="339">
        <v>500</v>
      </c>
      <c r="J102" s="303" t="s">
        <v>685</v>
      </c>
      <c r="K102" s="284">
        <f t="shared" si="82"/>
        <v>140</v>
      </c>
      <c r="L102" s="295">
        <v>100</v>
      </c>
      <c r="M102" s="296">
        <f t="shared" si="83"/>
        <v>3400</v>
      </c>
      <c r="N102" s="284">
        <v>25</v>
      </c>
      <c r="O102" s="276" t="s">
        <v>535</v>
      </c>
      <c r="P102" s="277">
        <v>45000</v>
      </c>
      <c r="Q102" s="197"/>
      <c r="R102" s="203" t="s">
        <v>799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01">
        <v>33</v>
      </c>
      <c r="B103" s="277">
        <v>45000</v>
      </c>
      <c r="C103" s="298"/>
      <c r="D103" s="359" t="s">
        <v>1015</v>
      </c>
      <c r="E103" s="278" t="s">
        <v>537</v>
      </c>
      <c r="F103" s="278">
        <v>260</v>
      </c>
      <c r="G103" s="278">
        <v>130</v>
      </c>
      <c r="H103" s="297">
        <v>315</v>
      </c>
      <c r="I103" s="339" t="s">
        <v>985</v>
      </c>
      <c r="J103" s="303" t="s">
        <v>673</v>
      </c>
      <c r="K103" s="284">
        <f t="shared" ref="K103:K104" si="84">H103-F103</f>
        <v>55</v>
      </c>
      <c r="L103" s="295">
        <v>100</v>
      </c>
      <c r="M103" s="296">
        <f t="shared" ref="M103:M104" si="85">(K103*N103)-100</f>
        <v>1275</v>
      </c>
      <c r="N103" s="284">
        <v>25</v>
      </c>
      <c r="O103" s="276" t="s">
        <v>535</v>
      </c>
      <c r="P103" s="277">
        <v>45000</v>
      </c>
      <c r="Q103" s="197"/>
      <c r="R103" s="203" t="s">
        <v>799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301">
        <v>34</v>
      </c>
      <c r="B104" s="277">
        <v>45000</v>
      </c>
      <c r="C104" s="298"/>
      <c r="D104" s="359" t="s">
        <v>1017</v>
      </c>
      <c r="E104" s="278" t="s">
        <v>537</v>
      </c>
      <c r="F104" s="278">
        <v>19.5</v>
      </c>
      <c r="G104" s="278">
        <v>13</v>
      </c>
      <c r="H104" s="297">
        <v>23.5</v>
      </c>
      <c r="I104" s="339" t="s">
        <v>1018</v>
      </c>
      <c r="J104" s="303" t="s">
        <v>1019</v>
      </c>
      <c r="K104" s="284">
        <f t="shared" si="84"/>
        <v>4</v>
      </c>
      <c r="L104" s="295">
        <v>100</v>
      </c>
      <c r="M104" s="296">
        <f t="shared" si="85"/>
        <v>2700</v>
      </c>
      <c r="N104" s="284">
        <v>700</v>
      </c>
      <c r="O104" s="276" t="s">
        <v>535</v>
      </c>
      <c r="P104" s="277">
        <v>45000</v>
      </c>
      <c r="Q104" s="197"/>
      <c r="R104" s="203" t="s">
        <v>536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328">
        <v>35</v>
      </c>
      <c r="B105" s="327">
        <v>45000</v>
      </c>
      <c r="C105" s="320"/>
      <c r="D105" s="368" t="s">
        <v>1015</v>
      </c>
      <c r="E105" s="318" t="s">
        <v>537</v>
      </c>
      <c r="F105" s="318">
        <v>235</v>
      </c>
      <c r="G105" s="318">
        <v>120</v>
      </c>
      <c r="H105" s="321">
        <v>120</v>
      </c>
      <c r="I105" s="340" t="s">
        <v>985</v>
      </c>
      <c r="J105" s="322" t="s">
        <v>1016</v>
      </c>
      <c r="K105" s="323">
        <f t="shared" ref="K105:K107" si="86">H105-F105</f>
        <v>-115</v>
      </c>
      <c r="L105" s="324">
        <v>100</v>
      </c>
      <c r="M105" s="325">
        <f t="shared" ref="M105:M106" si="87">(K105*N105)-100</f>
        <v>-2975</v>
      </c>
      <c r="N105" s="323">
        <v>25</v>
      </c>
      <c r="O105" s="326" t="s">
        <v>547</v>
      </c>
      <c r="P105" s="327">
        <v>45000</v>
      </c>
      <c r="Q105" s="197"/>
      <c r="R105" s="203" t="s">
        <v>799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01">
        <v>36</v>
      </c>
      <c r="B106" s="277">
        <v>45001</v>
      </c>
      <c r="C106" s="298"/>
      <c r="D106" s="359" t="s">
        <v>901</v>
      </c>
      <c r="E106" s="278" t="s">
        <v>537</v>
      </c>
      <c r="F106" s="278">
        <v>30</v>
      </c>
      <c r="G106" s="278">
        <v>13</v>
      </c>
      <c r="H106" s="297">
        <v>37.5</v>
      </c>
      <c r="I106" s="339" t="s">
        <v>1038</v>
      </c>
      <c r="J106" s="303" t="s">
        <v>924</v>
      </c>
      <c r="K106" s="284">
        <f t="shared" ref="K106" si="88">H106-F106</f>
        <v>7.5</v>
      </c>
      <c r="L106" s="295">
        <v>100</v>
      </c>
      <c r="M106" s="296">
        <f t="shared" si="87"/>
        <v>2150</v>
      </c>
      <c r="N106" s="284">
        <v>300</v>
      </c>
      <c r="O106" s="276" t="s">
        <v>535</v>
      </c>
      <c r="P106" s="277">
        <v>45001</v>
      </c>
      <c r="Q106" s="197"/>
      <c r="R106" s="203" t="s">
        <v>799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01">
        <v>37</v>
      </c>
      <c r="B107" s="277">
        <v>45001</v>
      </c>
      <c r="C107" s="298"/>
      <c r="D107" s="359" t="s">
        <v>1039</v>
      </c>
      <c r="E107" s="278" t="s">
        <v>537</v>
      </c>
      <c r="F107" s="278">
        <v>26</v>
      </c>
      <c r="G107" s="278">
        <v>0</v>
      </c>
      <c r="H107" s="297">
        <v>46</v>
      </c>
      <c r="I107" s="339" t="s">
        <v>1040</v>
      </c>
      <c r="J107" s="303" t="s">
        <v>880</v>
      </c>
      <c r="K107" s="284">
        <f t="shared" si="86"/>
        <v>20</v>
      </c>
      <c r="L107" s="295">
        <v>100</v>
      </c>
      <c r="M107" s="296">
        <f t="shared" ref="M107:M109" si="89">(K107*N107)-100</f>
        <v>900</v>
      </c>
      <c r="N107" s="284">
        <v>50</v>
      </c>
      <c r="O107" s="276" t="s">
        <v>535</v>
      </c>
      <c r="P107" s="277">
        <v>45001</v>
      </c>
      <c r="Q107" s="197"/>
      <c r="R107" s="203" t="s">
        <v>799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28">
        <v>38</v>
      </c>
      <c r="B108" s="327">
        <v>45002</v>
      </c>
      <c r="C108" s="320"/>
      <c r="D108" s="368" t="s">
        <v>1057</v>
      </c>
      <c r="E108" s="318" t="s">
        <v>537</v>
      </c>
      <c r="F108" s="318">
        <v>350</v>
      </c>
      <c r="G108" s="318">
        <v>240</v>
      </c>
      <c r="H108" s="321">
        <v>240</v>
      </c>
      <c r="I108" s="340" t="s">
        <v>1058</v>
      </c>
      <c r="J108" s="322" t="s">
        <v>1059</v>
      </c>
      <c r="K108" s="323">
        <f t="shared" ref="K108:K109" si="90">H108-F108</f>
        <v>-110</v>
      </c>
      <c r="L108" s="324">
        <v>100</v>
      </c>
      <c r="M108" s="325">
        <f t="shared" si="89"/>
        <v>-2850</v>
      </c>
      <c r="N108" s="323">
        <v>25</v>
      </c>
      <c r="O108" s="326" t="s">
        <v>547</v>
      </c>
      <c r="P108" s="327">
        <v>45002</v>
      </c>
      <c r="Q108" s="197"/>
      <c r="R108" s="203" t="s">
        <v>536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301">
        <v>39</v>
      </c>
      <c r="B109" s="277">
        <v>45002</v>
      </c>
      <c r="C109" s="298"/>
      <c r="D109" s="359" t="s">
        <v>1017</v>
      </c>
      <c r="E109" s="278" t="s">
        <v>537</v>
      </c>
      <c r="F109" s="278">
        <v>18</v>
      </c>
      <c r="G109" s="278">
        <v>12</v>
      </c>
      <c r="H109" s="297">
        <v>21.5</v>
      </c>
      <c r="I109" s="339" t="s">
        <v>1060</v>
      </c>
      <c r="J109" s="303" t="s">
        <v>1061</v>
      </c>
      <c r="K109" s="284">
        <f t="shared" si="90"/>
        <v>3.5</v>
      </c>
      <c r="L109" s="295">
        <v>100</v>
      </c>
      <c r="M109" s="296">
        <f t="shared" si="89"/>
        <v>2350</v>
      </c>
      <c r="N109" s="284">
        <v>700</v>
      </c>
      <c r="O109" s="276" t="s">
        <v>535</v>
      </c>
      <c r="P109" s="277">
        <v>45002</v>
      </c>
      <c r="Q109" s="197"/>
      <c r="R109" s="203" t="s">
        <v>536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301">
        <v>40</v>
      </c>
      <c r="B110" s="277">
        <v>45002</v>
      </c>
      <c r="C110" s="298"/>
      <c r="D110" s="359" t="s">
        <v>1062</v>
      </c>
      <c r="E110" s="278" t="s">
        <v>537</v>
      </c>
      <c r="F110" s="278">
        <v>8.75</v>
      </c>
      <c r="G110" s="278">
        <v>3.5</v>
      </c>
      <c r="H110" s="297">
        <v>11.1</v>
      </c>
      <c r="I110" s="339" t="s">
        <v>1063</v>
      </c>
      <c r="J110" s="303" t="s">
        <v>1064</v>
      </c>
      <c r="K110" s="284">
        <f t="shared" ref="K110" si="91">H110-F110</f>
        <v>2.3499999999999996</v>
      </c>
      <c r="L110" s="295">
        <v>100</v>
      </c>
      <c r="M110" s="296">
        <f t="shared" ref="M110" si="92">(K110*N110)-100</f>
        <v>2132.4999999999995</v>
      </c>
      <c r="N110" s="284">
        <v>950</v>
      </c>
      <c r="O110" s="276" t="s">
        <v>535</v>
      </c>
      <c r="P110" s="277">
        <v>45002</v>
      </c>
      <c r="Q110" s="197"/>
      <c r="R110" s="203" t="s">
        <v>536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70"/>
      <c r="B111" s="199"/>
      <c r="C111" s="235"/>
      <c r="D111" s="369"/>
      <c r="E111" s="201"/>
      <c r="F111" s="201"/>
      <c r="G111" s="201"/>
      <c r="H111" s="202"/>
      <c r="I111" s="218"/>
      <c r="J111" s="246"/>
      <c r="K111" s="256"/>
      <c r="L111" s="336"/>
      <c r="M111" s="337"/>
      <c r="N111" s="256"/>
      <c r="O111" s="226"/>
      <c r="P111" s="199"/>
      <c r="Q111" s="197"/>
      <c r="R111" s="203"/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70"/>
      <c r="B112" s="199"/>
      <c r="C112" s="235"/>
      <c r="D112" s="369"/>
      <c r="E112" s="201"/>
      <c r="F112" s="201"/>
      <c r="G112" s="201"/>
      <c r="H112" s="202"/>
      <c r="I112" s="218"/>
      <c r="J112" s="246"/>
      <c r="K112" s="256"/>
      <c r="L112" s="336"/>
      <c r="M112" s="337"/>
      <c r="N112" s="256"/>
      <c r="O112" s="226"/>
      <c r="P112" s="199"/>
      <c r="Q112" s="197"/>
      <c r="R112" s="203"/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367"/>
      <c r="B113" s="367"/>
      <c r="C113" s="367"/>
      <c r="D113" s="367"/>
      <c r="E113" s="367"/>
      <c r="F113" s="367"/>
      <c r="G113" s="367"/>
      <c r="H113" s="367"/>
      <c r="I113" s="367"/>
      <c r="J113" s="226"/>
      <c r="K113" s="202"/>
      <c r="L113" s="218"/>
      <c r="M113" s="219"/>
      <c r="N113" s="202"/>
      <c r="O113" s="226"/>
      <c r="P113" s="199"/>
      <c r="Q113" s="1"/>
      <c r="R113" s="6"/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97"/>
      <c r="AI113" s="197"/>
      <c r="AJ113" s="203"/>
      <c r="AK113" s="197"/>
      <c r="AL113" s="197"/>
    </row>
    <row r="114" spans="1:38" ht="38.25" customHeight="1">
      <c r="A114" s="92" t="s">
        <v>559</v>
      </c>
      <c r="B114" s="139"/>
      <c r="C114" s="139"/>
      <c r="D114" s="140"/>
      <c r="E114" s="124"/>
      <c r="F114" s="6"/>
      <c r="G114" s="6"/>
      <c r="H114" s="125"/>
      <c r="I114" s="141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</row>
    <row r="115" spans="1:38" s="198" customFormat="1" ht="38.25">
      <c r="A115" s="93" t="s">
        <v>16</v>
      </c>
      <c r="B115" s="94" t="s">
        <v>512</v>
      </c>
      <c r="C115" s="94"/>
      <c r="D115" s="95" t="s">
        <v>523</v>
      </c>
      <c r="E115" s="94" t="s">
        <v>524</v>
      </c>
      <c r="F115" s="94" t="s">
        <v>525</v>
      </c>
      <c r="G115" s="94" t="s">
        <v>526</v>
      </c>
      <c r="H115" s="94" t="s">
        <v>527</v>
      </c>
      <c r="I115" s="94" t="s">
        <v>528</v>
      </c>
      <c r="J115" s="93" t="s">
        <v>529</v>
      </c>
      <c r="K115" s="128" t="s">
        <v>546</v>
      </c>
      <c r="L115" s="129" t="s">
        <v>531</v>
      </c>
      <c r="M115" s="96" t="s">
        <v>532</v>
      </c>
      <c r="N115" s="94" t="s">
        <v>533</v>
      </c>
      <c r="O115" s="95" t="s">
        <v>534</v>
      </c>
      <c r="P115" s="94" t="s">
        <v>763</v>
      </c>
      <c r="Q115" s="197"/>
      <c r="R115" s="6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</row>
    <row r="116" spans="1:38" ht="14.25" customHeight="1">
      <c r="A116" s="257">
        <v>1</v>
      </c>
      <c r="B116" s="258">
        <v>44840</v>
      </c>
      <c r="C116" s="255"/>
      <c r="D116" s="255" t="s">
        <v>835</v>
      </c>
      <c r="E116" s="256" t="s">
        <v>537</v>
      </c>
      <c r="F116" s="256" t="s">
        <v>836</v>
      </c>
      <c r="G116" s="256">
        <v>1220</v>
      </c>
      <c r="H116" s="256"/>
      <c r="I116" s="256" t="s">
        <v>837</v>
      </c>
      <c r="J116" s="226" t="s">
        <v>538</v>
      </c>
      <c r="K116" s="202"/>
      <c r="L116" s="218"/>
      <c r="M116" s="219"/>
      <c r="N116" s="202"/>
      <c r="O116" s="226"/>
      <c r="P116" s="199"/>
      <c r="Q116" s="197"/>
      <c r="R116" s="197" t="s">
        <v>536</v>
      </c>
      <c r="S116" s="41"/>
      <c r="T116" s="1"/>
      <c r="U116" s="1"/>
      <c r="V116" s="1"/>
      <c r="W116" s="1"/>
      <c r="X116" s="1"/>
      <c r="Y116" s="1"/>
      <c r="Z116" s="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</row>
    <row r="117" spans="1:38" ht="12.75" customHeight="1">
      <c r="A117" s="256"/>
      <c r="B117" s="254"/>
      <c r="C117" s="255"/>
      <c r="D117" s="255"/>
      <c r="E117" s="256"/>
      <c r="F117" s="256"/>
      <c r="G117" s="256"/>
      <c r="H117" s="256"/>
      <c r="I117" s="256"/>
      <c r="J117" s="226"/>
      <c r="K117" s="202"/>
      <c r="L117" s="218"/>
      <c r="M117" s="219"/>
      <c r="N117" s="202"/>
      <c r="O117" s="226"/>
      <c r="P117" s="199"/>
      <c r="R117" s="6"/>
      <c r="S117" s="1"/>
      <c r="T117" s="1"/>
      <c r="U117" s="1"/>
      <c r="V117" s="1"/>
      <c r="W117" s="1"/>
      <c r="X117" s="1"/>
      <c r="Y117" s="1"/>
    </row>
    <row r="118" spans="1:38" ht="12.75" customHeight="1">
      <c r="A118" s="109" t="s">
        <v>539</v>
      </c>
      <c r="B118" s="109"/>
      <c r="C118" s="109"/>
      <c r="D118" s="109"/>
      <c r="E118" s="41"/>
      <c r="F118" s="116" t="s">
        <v>541</v>
      </c>
      <c r="G118" s="54"/>
      <c r="H118" s="54"/>
      <c r="I118" s="54"/>
      <c r="J118" s="6"/>
      <c r="K118" s="132"/>
      <c r="L118" s="133"/>
      <c r="M118" s="6"/>
      <c r="N118" s="99"/>
      <c r="O118" s="142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15" t="s">
        <v>540</v>
      </c>
      <c r="B119" s="109"/>
      <c r="C119" s="109"/>
      <c r="D119" s="109"/>
      <c r="E119" s="6"/>
      <c r="F119" s="116" t="s">
        <v>543</v>
      </c>
      <c r="G119" s="6"/>
      <c r="H119" s="6" t="s">
        <v>759</v>
      </c>
      <c r="I119" s="6"/>
      <c r="J119" s="1"/>
      <c r="K119" s="6"/>
      <c r="L119" s="6"/>
      <c r="M119" s="6"/>
      <c r="N119" s="1"/>
      <c r="O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15"/>
      <c r="B120" s="109"/>
      <c r="C120" s="109"/>
      <c r="D120" s="109"/>
      <c r="E120" s="6"/>
      <c r="F120" s="116"/>
      <c r="G120" s="6"/>
      <c r="H120" s="6"/>
      <c r="I120" s="6"/>
      <c r="J120" s="1"/>
      <c r="K120" s="6"/>
      <c r="L120" s="6"/>
      <c r="M120" s="6"/>
      <c r="N120" s="1"/>
      <c r="O120" s="1"/>
      <c r="Q120" s="1"/>
      <c r="R120" s="54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15"/>
      <c r="B121" s="109"/>
      <c r="C121" s="109"/>
      <c r="D121" s="109"/>
      <c r="E121" s="6"/>
      <c r="F121" s="116"/>
      <c r="G121" s="54"/>
      <c r="H121" s="41"/>
      <c r="I121" s="54"/>
      <c r="J121" s="6"/>
      <c r="K121" s="132"/>
      <c r="L121" s="133"/>
      <c r="M121" s="6"/>
      <c r="N121" s="99"/>
      <c r="O121" s="134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54"/>
      <c r="B122" s="98"/>
      <c r="C122" s="98"/>
      <c r="D122" s="41"/>
      <c r="E122" s="54"/>
      <c r="F122" s="54"/>
      <c r="G122" s="54"/>
      <c r="H122" s="41"/>
      <c r="I122" s="54"/>
      <c r="J122" s="6"/>
      <c r="K122" s="132"/>
      <c r="L122" s="133"/>
      <c r="M122" s="6"/>
      <c r="N122" s="99"/>
      <c r="O122" s="134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41"/>
      <c r="B123" s="143" t="s">
        <v>560</v>
      </c>
      <c r="C123" s="143"/>
      <c r="D123" s="143"/>
      <c r="E123" s="143"/>
      <c r="F123" s="6"/>
      <c r="G123" s="6"/>
      <c r="H123" s="126"/>
      <c r="I123" s="6"/>
      <c r="J123" s="126"/>
      <c r="K123" s="127"/>
      <c r="L123" s="6"/>
      <c r="M123" s="6"/>
      <c r="N123" s="1"/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93" t="s">
        <v>16</v>
      </c>
      <c r="B124" s="94" t="s">
        <v>512</v>
      </c>
      <c r="C124" s="94"/>
      <c r="D124" s="95" t="s">
        <v>523</v>
      </c>
      <c r="E124" s="94" t="s">
        <v>524</v>
      </c>
      <c r="F124" s="94" t="s">
        <v>525</v>
      </c>
      <c r="G124" s="94" t="s">
        <v>561</v>
      </c>
      <c r="H124" s="94" t="s">
        <v>562</v>
      </c>
      <c r="I124" s="94" t="s">
        <v>528</v>
      </c>
      <c r="J124" s="144" t="s">
        <v>529</v>
      </c>
      <c r="K124" s="94" t="s">
        <v>530</v>
      </c>
      <c r="L124" s="94" t="s">
        <v>563</v>
      </c>
      <c r="M124" s="94" t="s">
        <v>533</v>
      </c>
      <c r="N124" s="95" t="s">
        <v>534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45">
        <v>1</v>
      </c>
      <c r="B125" s="146">
        <v>41579</v>
      </c>
      <c r="C125" s="146"/>
      <c r="D125" s="147" t="s">
        <v>564</v>
      </c>
      <c r="E125" s="148" t="s">
        <v>565</v>
      </c>
      <c r="F125" s="149">
        <v>82</v>
      </c>
      <c r="G125" s="148" t="s">
        <v>566</v>
      </c>
      <c r="H125" s="148">
        <v>100</v>
      </c>
      <c r="I125" s="150">
        <v>100</v>
      </c>
      <c r="J125" s="151" t="s">
        <v>567</v>
      </c>
      <c r="K125" s="152">
        <f t="shared" ref="K125:K177" si="93">H125-F125</f>
        <v>18</v>
      </c>
      <c r="L125" s="153">
        <f t="shared" ref="L125:L177" si="94">K125/F125</f>
        <v>0.21951219512195122</v>
      </c>
      <c r="M125" s="148" t="s">
        <v>535</v>
      </c>
      <c r="N125" s="154">
        <v>42657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45">
        <v>2</v>
      </c>
      <c r="B126" s="146">
        <v>41794</v>
      </c>
      <c r="C126" s="146"/>
      <c r="D126" s="147" t="s">
        <v>568</v>
      </c>
      <c r="E126" s="148" t="s">
        <v>537</v>
      </c>
      <c r="F126" s="149">
        <v>257</v>
      </c>
      <c r="G126" s="148" t="s">
        <v>566</v>
      </c>
      <c r="H126" s="148">
        <v>300</v>
      </c>
      <c r="I126" s="150">
        <v>300</v>
      </c>
      <c r="J126" s="151" t="s">
        <v>567</v>
      </c>
      <c r="K126" s="152">
        <f t="shared" si="93"/>
        <v>43</v>
      </c>
      <c r="L126" s="153">
        <f t="shared" si="94"/>
        <v>0.16731517509727625</v>
      </c>
      <c r="M126" s="148" t="s">
        <v>535</v>
      </c>
      <c r="N126" s="154">
        <v>41822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45">
        <v>3</v>
      </c>
      <c r="B127" s="146">
        <v>41828</v>
      </c>
      <c r="C127" s="146"/>
      <c r="D127" s="147" t="s">
        <v>569</v>
      </c>
      <c r="E127" s="148" t="s">
        <v>537</v>
      </c>
      <c r="F127" s="149">
        <v>393</v>
      </c>
      <c r="G127" s="148" t="s">
        <v>566</v>
      </c>
      <c r="H127" s="148">
        <v>468</v>
      </c>
      <c r="I127" s="150">
        <v>468</v>
      </c>
      <c r="J127" s="151" t="s">
        <v>567</v>
      </c>
      <c r="K127" s="152">
        <f t="shared" si="93"/>
        <v>75</v>
      </c>
      <c r="L127" s="153">
        <f t="shared" si="94"/>
        <v>0.19083969465648856</v>
      </c>
      <c r="M127" s="148" t="s">
        <v>535</v>
      </c>
      <c r="N127" s="154">
        <v>41863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45">
        <v>4</v>
      </c>
      <c r="B128" s="146">
        <v>41857</v>
      </c>
      <c r="C128" s="146"/>
      <c r="D128" s="147" t="s">
        <v>570</v>
      </c>
      <c r="E128" s="148" t="s">
        <v>537</v>
      </c>
      <c r="F128" s="149">
        <v>205</v>
      </c>
      <c r="G128" s="148" t="s">
        <v>566</v>
      </c>
      <c r="H128" s="148">
        <v>275</v>
      </c>
      <c r="I128" s="150">
        <v>250</v>
      </c>
      <c r="J128" s="151" t="s">
        <v>567</v>
      </c>
      <c r="K128" s="152">
        <f t="shared" si="93"/>
        <v>70</v>
      </c>
      <c r="L128" s="153">
        <f t="shared" si="94"/>
        <v>0.34146341463414637</v>
      </c>
      <c r="M128" s="148" t="s">
        <v>535</v>
      </c>
      <c r="N128" s="154">
        <v>41962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5</v>
      </c>
      <c r="B129" s="146">
        <v>41886</v>
      </c>
      <c r="C129" s="146"/>
      <c r="D129" s="147" t="s">
        <v>571</v>
      </c>
      <c r="E129" s="148" t="s">
        <v>537</v>
      </c>
      <c r="F129" s="149">
        <v>162</v>
      </c>
      <c r="G129" s="148" t="s">
        <v>566</v>
      </c>
      <c r="H129" s="148">
        <v>190</v>
      </c>
      <c r="I129" s="150">
        <v>190</v>
      </c>
      <c r="J129" s="151" t="s">
        <v>567</v>
      </c>
      <c r="K129" s="152">
        <f t="shared" si="93"/>
        <v>28</v>
      </c>
      <c r="L129" s="153">
        <f t="shared" si="94"/>
        <v>0.1728395061728395</v>
      </c>
      <c r="M129" s="148" t="s">
        <v>535</v>
      </c>
      <c r="N129" s="154">
        <v>42006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6</v>
      </c>
      <c r="B130" s="146">
        <v>41886</v>
      </c>
      <c r="C130" s="146"/>
      <c r="D130" s="147" t="s">
        <v>572</v>
      </c>
      <c r="E130" s="148" t="s">
        <v>537</v>
      </c>
      <c r="F130" s="149">
        <v>75</v>
      </c>
      <c r="G130" s="148" t="s">
        <v>566</v>
      </c>
      <c r="H130" s="148">
        <v>91.5</v>
      </c>
      <c r="I130" s="150" t="s">
        <v>573</v>
      </c>
      <c r="J130" s="151" t="s">
        <v>574</v>
      </c>
      <c r="K130" s="152">
        <f t="shared" si="93"/>
        <v>16.5</v>
      </c>
      <c r="L130" s="153">
        <f t="shared" si="94"/>
        <v>0.22</v>
      </c>
      <c r="M130" s="148" t="s">
        <v>535</v>
      </c>
      <c r="N130" s="154">
        <v>41954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7</v>
      </c>
      <c r="B131" s="146">
        <v>41913</v>
      </c>
      <c r="C131" s="146"/>
      <c r="D131" s="147" t="s">
        <v>575</v>
      </c>
      <c r="E131" s="148" t="s">
        <v>537</v>
      </c>
      <c r="F131" s="149">
        <v>850</v>
      </c>
      <c r="G131" s="148" t="s">
        <v>566</v>
      </c>
      <c r="H131" s="148">
        <v>982.5</v>
      </c>
      <c r="I131" s="150">
        <v>1050</v>
      </c>
      <c r="J131" s="151" t="s">
        <v>576</v>
      </c>
      <c r="K131" s="152">
        <f t="shared" si="93"/>
        <v>132.5</v>
      </c>
      <c r="L131" s="153">
        <f t="shared" si="94"/>
        <v>0.15588235294117647</v>
      </c>
      <c r="M131" s="148" t="s">
        <v>535</v>
      </c>
      <c r="N131" s="154">
        <v>42039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8</v>
      </c>
      <c r="B132" s="146">
        <v>41913</v>
      </c>
      <c r="C132" s="146"/>
      <c r="D132" s="147" t="s">
        <v>577</v>
      </c>
      <c r="E132" s="148" t="s">
        <v>537</v>
      </c>
      <c r="F132" s="149">
        <v>475</v>
      </c>
      <c r="G132" s="148" t="s">
        <v>566</v>
      </c>
      <c r="H132" s="148">
        <v>515</v>
      </c>
      <c r="I132" s="150">
        <v>600</v>
      </c>
      <c r="J132" s="151" t="s">
        <v>578</v>
      </c>
      <c r="K132" s="152">
        <f t="shared" si="93"/>
        <v>40</v>
      </c>
      <c r="L132" s="153">
        <f t="shared" si="94"/>
        <v>8.4210526315789472E-2</v>
      </c>
      <c r="M132" s="148" t="s">
        <v>535</v>
      </c>
      <c r="N132" s="154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9</v>
      </c>
      <c r="B133" s="146">
        <v>41913</v>
      </c>
      <c r="C133" s="146"/>
      <c r="D133" s="147" t="s">
        <v>579</v>
      </c>
      <c r="E133" s="148" t="s">
        <v>537</v>
      </c>
      <c r="F133" s="149">
        <v>86</v>
      </c>
      <c r="G133" s="148" t="s">
        <v>566</v>
      </c>
      <c r="H133" s="148">
        <v>99</v>
      </c>
      <c r="I133" s="150">
        <v>140</v>
      </c>
      <c r="J133" s="151" t="s">
        <v>580</v>
      </c>
      <c r="K133" s="152">
        <f t="shared" si="93"/>
        <v>13</v>
      </c>
      <c r="L133" s="153">
        <f t="shared" si="94"/>
        <v>0.15116279069767441</v>
      </c>
      <c r="M133" s="148" t="s">
        <v>535</v>
      </c>
      <c r="N133" s="154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10</v>
      </c>
      <c r="B134" s="146">
        <v>41926</v>
      </c>
      <c r="C134" s="146"/>
      <c r="D134" s="147" t="s">
        <v>581</v>
      </c>
      <c r="E134" s="148" t="s">
        <v>537</v>
      </c>
      <c r="F134" s="149">
        <v>496.6</v>
      </c>
      <c r="G134" s="148" t="s">
        <v>566</v>
      </c>
      <c r="H134" s="148">
        <v>621</v>
      </c>
      <c r="I134" s="150">
        <v>580</v>
      </c>
      <c r="J134" s="151" t="s">
        <v>567</v>
      </c>
      <c r="K134" s="152">
        <f t="shared" si="93"/>
        <v>124.39999999999998</v>
      </c>
      <c r="L134" s="153">
        <f t="shared" si="94"/>
        <v>0.25050342327829234</v>
      </c>
      <c r="M134" s="148" t="s">
        <v>535</v>
      </c>
      <c r="N134" s="154">
        <v>42605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11</v>
      </c>
      <c r="B135" s="146">
        <v>41926</v>
      </c>
      <c r="C135" s="146"/>
      <c r="D135" s="147" t="s">
        <v>582</v>
      </c>
      <c r="E135" s="148" t="s">
        <v>537</v>
      </c>
      <c r="F135" s="149">
        <v>2481.9</v>
      </c>
      <c r="G135" s="148" t="s">
        <v>566</v>
      </c>
      <c r="H135" s="148">
        <v>2840</v>
      </c>
      <c r="I135" s="150">
        <v>2870</v>
      </c>
      <c r="J135" s="151" t="s">
        <v>583</v>
      </c>
      <c r="K135" s="152">
        <f t="shared" si="93"/>
        <v>358.09999999999991</v>
      </c>
      <c r="L135" s="153">
        <f t="shared" si="94"/>
        <v>0.14428462065353154</v>
      </c>
      <c r="M135" s="148" t="s">
        <v>535</v>
      </c>
      <c r="N135" s="154">
        <v>42017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12</v>
      </c>
      <c r="B136" s="146">
        <v>41928</v>
      </c>
      <c r="C136" s="146"/>
      <c r="D136" s="147" t="s">
        <v>584</v>
      </c>
      <c r="E136" s="148" t="s">
        <v>537</v>
      </c>
      <c r="F136" s="149">
        <v>84.5</v>
      </c>
      <c r="G136" s="148" t="s">
        <v>566</v>
      </c>
      <c r="H136" s="148">
        <v>93</v>
      </c>
      <c r="I136" s="150">
        <v>110</v>
      </c>
      <c r="J136" s="151" t="s">
        <v>585</v>
      </c>
      <c r="K136" s="152">
        <f t="shared" si="93"/>
        <v>8.5</v>
      </c>
      <c r="L136" s="153">
        <f t="shared" si="94"/>
        <v>0.10059171597633136</v>
      </c>
      <c r="M136" s="148" t="s">
        <v>535</v>
      </c>
      <c r="N136" s="154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13</v>
      </c>
      <c r="B137" s="146">
        <v>41928</v>
      </c>
      <c r="C137" s="146"/>
      <c r="D137" s="147" t="s">
        <v>586</v>
      </c>
      <c r="E137" s="148" t="s">
        <v>537</v>
      </c>
      <c r="F137" s="149">
        <v>401</v>
      </c>
      <c r="G137" s="148" t="s">
        <v>566</v>
      </c>
      <c r="H137" s="148">
        <v>428</v>
      </c>
      <c r="I137" s="150">
        <v>450</v>
      </c>
      <c r="J137" s="151" t="s">
        <v>587</v>
      </c>
      <c r="K137" s="152">
        <f t="shared" si="93"/>
        <v>27</v>
      </c>
      <c r="L137" s="153">
        <f t="shared" si="94"/>
        <v>6.7331670822942641E-2</v>
      </c>
      <c r="M137" s="148" t="s">
        <v>535</v>
      </c>
      <c r="N137" s="154">
        <v>42020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14</v>
      </c>
      <c r="B138" s="146">
        <v>41928</v>
      </c>
      <c r="C138" s="146"/>
      <c r="D138" s="147" t="s">
        <v>588</v>
      </c>
      <c r="E138" s="148" t="s">
        <v>537</v>
      </c>
      <c r="F138" s="149">
        <v>101</v>
      </c>
      <c r="G138" s="148" t="s">
        <v>566</v>
      </c>
      <c r="H138" s="148">
        <v>112</v>
      </c>
      <c r="I138" s="150">
        <v>120</v>
      </c>
      <c r="J138" s="151" t="s">
        <v>589</v>
      </c>
      <c r="K138" s="152">
        <f t="shared" si="93"/>
        <v>11</v>
      </c>
      <c r="L138" s="153">
        <f t="shared" si="94"/>
        <v>0.10891089108910891</v>
      </c>
      <c r="M138" s="148" t="s">
        <v>535</v>
      </c>
      <c r="N138" s="154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15</v>
      </c>
      <c r="B139" s="146">
        <v>41954</v>
      </c>
      <c r="C139" s="146"/>
      <c r="D139" s="147" t="s">
        <v>590</v>
      </c>
      <c r="E139" s="148" t="s">
        <v>537</v>
      </c>
      <c r="F139" s="149">
        <v>59</v>
      </c>
      <c r="G139" s="148" t="s">
        <v>566</v>
      </c>
      <c r="H139" s="148">
        <v>76</v>
      </c>
      <c r="I139" s="150">
        <v>76</v>
      </c>
      <c r="J139" s="151" t="s">
        <v>567</v>
      </c>
      <c r="K139" s="152">
        <f t="shared" si="93"/>
        <v>17</v>
      </c>
      <c r="L139" s="153">
        <f t="shared" si="94"/>
        <v>0.28813559322033899</v>
      </c>
      <c r="M139" s="148" t="s">
        <v>535</v>
      </c>
      <c r="N139" s="154">
        <v>43032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16</v>
      </c>
      <c r="B140" s="146">
        <v>41954</v>
      </c>
      <c r="C140" s="146"/>
      <c r="D140" s="147" t="s">
        <v>579</v>
      </c>
      <c r="E140" s="148" t="s">
        <v>537</v>
      </c>
      <c r="F140" s="149">
        <v>99</v>
      </c>
      <c r="G140" s="148" t="s">
        <v>566</v>
      </c>
      <c r="H140" s="148">
        <v>120</v>
      </c>
      <c r="I140" s="150">
        <v>120</v>
      </c>
      <c r="J140" s="151" t="s">
        <v>548</v>
      </c>
      <c r="K140" s="152">
        <f t="shared" si="93"/>
        <v>21</v>
      </c>
      <c r="L140" s="153">
        <f t="shared" si="94"/>
        <v>0.21212121212121213</v>
      </c>
      <c r="M140" s="148" t="s">
        <v>535</v>
      </c>
      <c r="N140" s="154">
        <v>41960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17</v>
      </c>
      <c r="B141" s="146">
        <v>41956</v>
      </c>
      <c r="C141" s="146"/>
      <c r="D141" s="147" t="s">
        <v>591</v>
      </c>
      <c r="E141" s="148" t="s">
        <v>537</v>
      </c>
      <c r="F141" s="149">
        <v>22</v>
      </c>
      <c r="G141" s="148" t="s">
        <v>566</v>
      </c>
      <c r="H141" s="148">
        <v>33.549999999999997</v>
      </c>
      <c r="I141" s="150">
        <v>32</v>
      </c>
      <c r="J141" s="151" t="s">
        <v>592</v>
      </c>
      <c r="K141" s="152">
        <f t="shared" si="93"/>
        <v>11.549999999999997</v>
      </c>
      <c r="L141" s="153">
        <f t="shared" si="94"/>
        <v>0.52499999999999991</v>
      </c>
      <c r="M141" s="148" t="s">
        <v>535</v>
      </c>
      <c r="N141" s="154">
        <v>42188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18</v>
      </c>
      <c r="B142" s="146">
        <v>41976</v>
      </c>
      <c r="C142" s="146"/>
      <c r="D142" s="147" t="s">
        <v>593</v>
      </c>
      <c r="E142" s="148" t="s">
        <v>537</v>
      </c>
      <c r="F142" s="149">
        <v>440</v>
      </c>
      <c r="G142" s="148" t="s">
        <v>566</v>
      </c>
      <c r="H142" s="148">
        <v>520</v>
      </c>
      <c r="I142" s="150">
        <v>520</v>
      </c>
      <c r="J142" s="151" t="s">
        <v>594</v>
      </c>
      <c r="K142" s="152">
        <f t="shared" si="93"/>
        <v>80</v>
      </c>
      <c r="L142" s="153">
        <f t="shared" si="94"/>
        <v>0.18181818181818182</v>
      </c>
      <c r="M142" s="148" t="s">
        <v>535</v>
      </c>
      <c r="N142" s="154">
        <v>42208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19</v>
      </c>
      <c r="B143" s="146">
        <v>41976</v>
      </c>
      <c r="C143" s="146"/>
      <c r="D143" s="147" t="s">
        <v>595</v>
      </c>
      <c r="E143" s="148" t="s">
        <v>537</v>
      </c>
      <c r="F143" s="149">
        <v>360</v>
      </c>
      <c r="G143" s="148" t="s">
        <v>566</v>
      </c>
      <c r="H143" s="148">
        <v>427</v>
      </c>
      <c r="I143" s="150">
        <v>425</v>
      </c>
      <c r="J143" s="151" t="s">
        <v>596</v>
      </c>
      <c r="K143" s="152">
        <f t="shared" si="93"/>
        <v>67</v>
      </c>
      <c r="L143" s="153">
        <f t="shared" si="94"/>
        <v>0.18611111111111112</v>
      </c>
      <c r="M143" s="148" t="s">
        <v>535</v>
      </c>
      <c r="N143" s="154">
        <v>42058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20</v>
      </c>
      <c r="B144" s="146">
        <v>42012</v>
      </c>
      <c r="C144" s="146"/>
      <c r="D144" s="147" t="s">
        <v>597</v>
      </c>
      <c r="E144" s="148" t="s">
        <v>537</v>
      </c>
      <c r="F144" s="149">
        <v>360</v>
      </c>
      <c r="G144" s="148" t="s">
        <v>566</v>
      </c>
      <c r="H144" s="148">
        <v>455</v>
      </c>
      <c r="I144" s="150">
        <v>420</v>
      </c>
      <c r="J144" s="151" t="s">
        <v>598</v>
      </c>
      <c r="K144" s="152">
        <f t="shared" si="93"/>
        <v>95</v>
      </c>
      <c r="L144" s="153">
        <f t="shared" si="94"/>
        <v>0.2638888888888889</v>
      </c>
      <c r="M144" s="148" t="s">
        <v>535</v>
      </c>
      <c r="N144" s="154">
        <v>42024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21</v>
      </c>
      <c r="B145" s="146">
        <v>42012</v>
      </c>
      <c r="C145" s="146"/>
      <c r="D145" s="147" t="s">
        <v>599</v>
      </c>
      <c r="E145" s="148" t="s">
        <v>537</v>
      </c>
      <c r="F145" s="149">
        <v>130</v>
      </c>
      <c r="G145" s="148"/>
      <c r="H145" s="148">
        <v>175.5</v>
      </c>
      <c r="I145" s="150">
        <v>165</v>
      </c>
      <c r="J145" s="151" t="s">
        <v>600</v>
      </c>
      <c r="K145" s="152">
        <f t="shared" si="93"/>
        <v>45.5</v>
      </c>
      <c r="L145" s="153">
        <f t="shared" si="94"/>
        <v>0.35</v>
      </c>
      <c r="M145" s="148" t="s">
        <v>535</v>
      </c>
      <c r="N145" s="154">
        <v>43088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22</v>
      </c>
      <c r="B146" s="146">
        <v>42040</v>
      </c>
      <c r="C146" s="146"/>
      <c r="D146" s="147" t="s">
        <v>365</v>
      </c>
      <c r="E146" s="148" t="s">
        <v>565</v>
      </c>
      <c r="F146" s="149">
        <v>98</v>
      </c>
      <c r="G146" s="148"/>
      <c r="H146" s="148">
        <v>120</v>
      </c>
      <c r="I146" s="150">
        <v>120</v>
      </c>
      <c r="J146" s="151" t="s">
        <v>567</v>
      </c>
      <c r="K146" s="152">
        <f t="shared" si="93"/>
        <v>22</v>
      </c>
      <c r="L146" s="153">
        <f t="shared" si="94"/>
        <v>0.22448979591836735</v>
      </c>
      <c r="M146" s="148" t="s">
        <v>535</v>
      </c>
      <c r="N146" s="154">
        <v>42753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23</v>
      </c>
      <c r="B147" s="146">
        <v>42040</v>
      </c>
      <c r="C147" s="146"/>
      <c r="D147" s="147" t="s">
        <v>601</v>
      </c>
      <c r="E147" s="148" t="s">
        <v>565</v>
      </c>
      <c r="F147" s="149">
        <v>196</v>
      </c>
      <c r="G147" s="148"/>
      <c r="H147" s="148">
        <v>262</v>
      </c>
      <c r="I147" s="150">
        <v>255</v>
      </c>
      <c r="J147" s="151" t="s">
        <v>567</v>
      </c>
      <c r="K147" s="152">
        <f t="shared" si="93"/>
        <v>66</v>
      </c>
      <c r="L147" s="153">
        <f t="shared" si="94"/>
        <v>0.33673469387755101</v>
      </c>
      <c r="M147" s="148" t="s">
        <v>535</v>
      </c>
      <c r="N147" s="154">
        <v>42599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5">
        <v>24</v>
      </c>
      <c r="B148" s="156">
        <v>42067</v>
      </c>
      <c r="C148" s="156"/>
      <c r="D148" s="157" t="s">
        <v>364</v>
      </c>
      <c r="E148" s="158" t="s">
        <v>565</v>
      </c>
      <c r="F148" s="159">
        <v>235</v>
      </c>
      <c r="G148" s="159"/>
      <c r="H148" s="160">
        <v>77</v>
      </c>
      <c r="I148" s="160" t="s">
        <v>602</v>
      </c>
      <c r="J148" s="161" t="s">
        <v>603</v>
      </c>
      <c r="K148" s="162">
        <f t="shared" si="93"/>
        <v>-158</v>
      </c>
      <c r="L148" s="163">
        <f t="shared" si="94"/>
        <v>-0.67234042553191486</v>
      </c>
      <c r="M148" s="159" t="s">
        <v>547</v>
      </c>
      <c r="N148" s="156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25</v>
      </c>
      <c r="B149" s="146">
        <v>42067</v>
      </c>
      <c r="C149" s="146"/>
      <c r="D149" s="147" t="s">
        <v>604</v>
      </c>
      <c r="E149" s="148" t="s">
        <v>565</v>
      </c>
      <c r="F149" s="149">
        <v>185</v>
      </c>
      <c r="G149" s="148"/>
      <c r="H149" s="148">
        <v>224</v>
      </c>
      <c r="I149" s="150" t="s">
        <v>605</v>
      </c>
      <c r="J149" s="151" t="s">
        <v>567</v>
      </c>
      <c r="K149" s="152">
        <f t="shared" si="93"/>
        <v>39</v>
      </c>
      <c r="L149" s="153">
        <f t="shared" si="94"/>
        <v>0.21081081081081082</v>
      </c>
      <c r="M149" s="148" t="s">
        <v>535</v>
      </c>
      <c r="N149" s="154">
        <v>42647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5">
        <v>26</v>
      </c>
      <c r="B150" s="156">
        <v>42090</v>
      </c>
      <c r="C150" s="156"/>
      <c r="D150" s="164" t="s">
        <v>606</v>
      </c>
      <c r="E150" s="159" t="s">
        <v>565</v>
      </c>
      <c r="F150" s="159">
        <v>49.5</v>
      </c>
      <c r="G150" s="160"/>
      <c r="H150" s="160">
        <v>15.85</v>
      </c>
      <c r="I150" s="160">
        <v>67</v>
      </c>
      <c r="J150" s="161" t="s">
        <v>607</v>
      </c>
      <c r="K150" s="160">
        <f t="shared" si="93"/>
        <v>-33.65</v>
      </c>
      <c r="L150" s="165">
        <f t="shared" si="94"/>
        <v>-0.67979797979797973</v>
      </c>
      <c r="M150" s="159" t="s">
        <v>547</v>
      </c>
      <c r="N150" s="166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27</v>
      </c>
      <c r="B151" s="146">
        <v>42093</v>
      </c>
      <c r="C151" s="146"/>
      <c r="D151" s="147" t="s">
        <v>608</v>
      </c>
      <c r="E151" s="148" t="s">
        <v>565</v>
      </c>
      <c r="F151" s="149">
        <v>183.5</v>
      </c>
      <c r="G151" s="148"/>
      <c r="H151" s="148">
        <v>219</v>
      </c>
      <c r="I151" s="150">
        <v>218</v>
      </c>
      <c r="J151" s="151" t="s">
        <v>609</v>
      </c>
      <c r="K151" s="152">
        <f t="shared" si="93"/>
        <v>35.5</v>
      </c>
      <c r="L151" s="153">
        <f t="shared" si="94"/>
        <v>0.19346049046321526</v>
      </c>
      <c r="M151" s="148" t="s">
        <v>535</v>
      </c>
      <c r="N151" s="154">
        <v>42103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28</v>
      </c>
      <c r="B152" s="146">
        <v>42114</v>
      </c>
      <c r="C152" s="146"/>
      <c r="D152" s="147" t="s">
        <v>610</v>
      </c>
      <c r="E152" s="148" t="s">
        <v>565</v>
      </c>
      <c r="F152" s="149">
        <f>(227+237)/2</f>
        <v>232</v>
      </c>
      <c r="G152" s="148"/>
      <c r="H152" s="148">
        <v>298</v>
      </c>
      <c r="I152" s="150">
        <v>298</v>
      </c>
      <c r="J152" s="151" t="s">
        <v>567</v>
      </c>
      <c r="K152" s="152">
        <f t="shared" si="93"/>
        <v>66</v>
      </c>
      <c r="L152" s="153">
        <f t="shared" si="94"/>
        <v>0.28448275862068967</v>
      </c>
      <c r="M152" s="148" t="s">
        <v>535</v>
      </c>
      <c r="N152" s="154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29</v>
      </c>
      <c r="B153" s="146">
        <v>42128</v>
      </c>
      <c r="C153" s="146"/>
      <c r="D153" s="147" t="s">
        <v>611</v>
      </c>
      <c r="E153" s="148" t="s">
        <v>537</v>
      </c>
      <c r="F153" s="149">
        <v>385</v>
      </c>
      <c r="G153" s="148"/>
      <c r="H153" s="148">
        <f>212.5+331</f>
        <v>543.5</v>
      </c>
      <c r="I153" s="150">
        <v>510</v>
      </c>
      <c r="J153" s="151" t="s">
        <v>612</v>
      </c>
      <c r="K153" s="152">
        <f t="shared" si="93"/>
        <v>158.5</v>
      </c>
      <c r="L153" s="153">
        <f t="shared" si="94"/>
        <v>0.41168831168831171</v>
      </c>
      <c r="M153" s="148" t="s">
        <v>535</v>
      </c>
      <c r="N153" s="154">
        <v>42235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30</v>
      </c>
      <c r="B154" s="146">
        <v>42128</v>
      </c>
      <c r="C154" s="146"/>
      <c r="D154" s="147" t="s">
        <v>613</v>
      </c>
      <c r="E154" s="148" t="s">
        <v>537</v>
      </c>
      <c r="F154" s="149">
        <v>115.5</v>
      </c>
      <c r="G154" s="148"/>
      <c r="H154" s="148">
        <v>146</v>
      </c>
      <c r="I154" s="150">
        <v>142</v>
      </c>
      <c r="J154" s="151" t="s">
        <v>614</v>
      </c>
      <c r="K154" s="152">
        <f t="shared" si="93"/>
        <v>30.5</v>
      </c>
      <c r="L154" s="153">
        <f t="shared" si="94"/>
        <v>0.26406926406926406</v>
      </c>
      <c r="M154" s="148" t="s">
        <v>535</v>
      </c>
      <c r="N154" s="154">
        <v>42202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31</v>
      </c>
      <c r="B155" s="146">
        <v>42151</v>
      </c>
      <c r="C155" s="146"/>
      <c r="D155" s="147" t="s">
        <v>615</v>
      </c>
      <c r="E155" s="148" t="s">
        <v>537</v>
      </c>
      <c r="F155" s="149">
        <v>237.5</v>
      </c>
      <c r="G155" s="148"/>
      <c r="H155" s="148">
        <v>279.5</v>
      </c>
      <c r="I155" s="150">
        <v>278</v>
      </c>
      <c r="J155" s="151" t="s">
        <v>567</v>
      </c>
      <c r="K155" s="152">
        <f t="shared" si="93"/>
        <v>42</v>
      </c>
      <c r="L155" s="153">
        <f t="shared" si="94"/>
        <v>0.17684210526315788</v>
      </c>
      <c r="M155" s="148" t="s">
        <v>535</v>
      </c>
      <c r="N155" s="154">
        <v>42222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32</v>
      </c>
      <c r="B156" s="146">
        <v>42174</v>
      </c>
      <c r="C156" s="146"/>
      <c r="D156" s="147" t="s">
        <v>586</v>
      </c>
      <c r="E156" s="148" t="s">
        <v>565</v>
      </c>
      <c r="F156" s="149">
        <v>340</v>
      </c>
      <c r="G156" s="148"/>
      <c r="H156" s="148">
        <v>448</v>
      </c>
      <c r="I156" s="150">
        <v>448</v>
      </c>
      <c r="J156" s="151" t="s">
        <v>567</v>
      </c>
      <c r="K156" s="152">
        <f t="shared" si="93"/>
        <v>108</v>
      </c>
      <c r="L156" s="153">
        <f t="shared" si="94"/>
        <v>0.31764705882352939</v>
      </c>
      <c r="M156" s="148" t="s">
        <v>535</v>
      </c>
      <c r="N156" s="154">
        <v>43018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33</v>
      </c>
      <c r="B157" s="146">
        <v>42191</v>
      </c>
      <c r="C157" s="146"/>
      <c r="D157" s="147" t="s">
        <v>616</v>
      </c>
      <c r="E157" s="148" t="s">
        <v>565</v>
      </c>
      <c r="F157" s="149">
        <v>390</v>
      </c>
      <c r="G157" s="148"/>
      <c r="H157" s="148">
        <v>460</v>
      </c>
      <c r="I157" s="150">
        <v>460</v>
      </c>
      <c r="J157" s="151" t="s">
        <v>567</v>
      </c>
      <c r="K157" s="152">
        <f t="shared" si="93"/>
        <v>70</v>
      </c>
      <c r="L157" s="153">
        <f t="shared" si="94"/>
        <v>0.17948717948717949</v>
      </c>
      <c r="M157" s="148" t="s">
        <v>535</v>
      </c>
      <c r="N157" s="154">
        <v>42478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34</v>
      </c>
      <c r="B158" s="156">
        <v>42195</v>
      </c>
      <c r="C158" s="156"/>
      <c r="D158" s="157" t="s">
        <v>617</v>
      </c>
      <c r="E158" s="158" t="s">
        <v>565</v>
      </c>
      <c r="F158" s="159">
        <v>122.5</v>
      </c>
      <c r="G158" s="159"/>
      <c r="H158" s="160">
        <v>61</v>
      </c>
      <c r="I158" s="160">
        <v>172</v>
      </c>
      <c r="J158" s="161" t="s">
        <v>618</v>
      </c>
      <c r="K158" s="162">
        <f t="shared" si="93"/>
        <v>-61.5</v>
      </c>
      <c r="L158" s="163">
        <f t="shared" si="94"/>
        <v>-0.50204081632653064</v>
      </c>
      <c r="M158" s="159" t="s">
        <v>547</v>
      </c>
      <c r="N158" s="156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35</v>
      </c>
      <c r="B159" s="146">
        <v>42219</v>
      </c>
      <c r="C159" s="146"/>
      <c r="D159" s="147" t="s">
        <v>619</v>
      </c>
      <c r="E159" s="148" t="s">
        <v>565</v>
      </c>
      <c r="F159" s="149">
        <v>297.5</v>
      </c>
      <c r="G159" s="148"/>
      <c r="H159" s="148">
        <v>350</v>
      </c>
      <c r="I159" s="150">
        <v>360</v>
      </c>
      <c r="J159" s="151" t="s">
        <v>620</v>
      </c>
      <c r="K159" s="152">
        <f t="shared" si="93"/>
        <v>52.5</v>
      </c>
      <c r="L159" s="153">
        <f t="shared" si="94"/>
        <v>0.17647058823529413</v>
      </c>
      <c r="M159" s="148" t="s">
        <v>535</v>
      </c>
      <c r="N159" s="154">
        <v>42232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36</v>
      </c>
      <c r="B160" s="146">
        <v>42219</v>
      </c>
      <c r="C160" s="146"/>
      <c r="D160" s="147" t="s">
        <v>621</v>
      </c>
      <c r="E160" s="148" t="s">
        <v>565</v>
      </c>
      <c r="F160" s="149">
        <v>115.5</v>
      </c>
      <c r="G160" s="148"/>
      <c r="H160" s="148">
        <v>149</v>
      </c>
      <c r="I160" s="150">
        <v>140</v>
      </c>
      <c r="J160" s="151" t="s">
        <v>622</v>
      </c>
      <c r="K160" s="152">
        <f t="shared" si="93"/>
        <v>33.5</v>
      </c>
      <c r="L160" s="153">
        <f t="shared" si="94"/>
        <v>0.29004329004329005</v>
      </c>
      <c r="M160" s="148" t="s">
        <v>535</v>
      </c>
      <c r="N160" s="154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37</v>
      </c>
      <c r="B161" s="146">
        <v>42251</v>
      </c>
      <c r="C161" s="146"/>
      <c r="D161" s="147" t="s">
        <v>615</v>
      </c>
      <c r="E161" s="148" t="s">
        <v>565</v>
      </c>
      <c r="F161" s="149">
        <v>226</v>
      </c>
      <c r="G161" s="148"/>
      <c r="H161" s="148">
        <v>292</v>
      </c>
      <c r="I161" s="150">
        <v>292</v>
      </c>
      <c r="J161" s="151" t="s">
        <v>623</v>
      </c>
      <c r="K161" s="152">
        <f t="shared" si="93"/>
        <v>66</v>
      </c>
      <c r="L161" s="153">
        <f t="shared" si="94"/>
        <v>0.29203539823008851</v>
      </c>
      <c r="M161" s="148" t="s">
        <v>535</v>
      </c>
      <c r="N161" s="154">
        <v>42286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38</v>
      </c>
      <c r="B162" s="146">
        <v>42254</v>
      </c>
      <c r="C162" s="146"/>
      <c r="D162" s="147" t="s">
        <v>610</v>
      </c>
      <c r="E162" s="148" t="s">
        <v>565</v>
      </c>
      <c r="F162" s="149">
        <v>232.5</v>
      </c>
      <c r="G162" s="148"/>
      <c r="H162" s="148">
        <v>312.5</v>
      </c>
      <c r="I162" s="150">
        <v>310</v>
      </c>
      <c r="J162" s="151" t="s">
        <v>567</v>
      </c>
      <c r="K162" s="152">
        <f t="shared" si="93"/>
        <v>80</v>
      </c>
      <c r="L162" s="153">
        <f t="shared" si="94"/>
        <v>0.34408602150537637</v>
      </c>
      <c r="M162" s="148" t="s">
        <v>535</v>
      </c>
      <c r="N162" s="154">
        <v>42823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39</v>
      </c>
      <c r="B163" s="146">
        <v>42268</v>
      </c>
      <c r="C163" s="146"/>
      <c r="D163" s="147" t="s">
        <v>624</v>
      </c>
      <c r="E163" s="148" t="s">
        <v>565</v>
      </c>
      <c r="F163" s="149">
        <v>196.5</v>
      </c>
      <c r="G163" s="148"/>
      <c r="H163" s="148">
        <v>238</v>
      </c>
      <c r="I163" s="150">
        <v>238</v>
      </c>
      <c r="J163" s="151" t="s">
        <v>623</v>
      </c>
      <c r="K163" s="152">
        <f t="shared" si="93"/>
        <v>41.5</v>
      </c>
      <c r="L163" s="153">
        <f t="shared" si="94"/>
        <v>0.21119592875318066</v>
      </c>
      <c r="M163" s="148" t="s">
        <v>535</v>
      </c>
      <c r="N163" s="154">
        <v>42291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40</v>
      </c>
      <c r="B164" s="146">
        <v>42271</v>
      </c>
      <c r="C164" s="146"/>
      <c r="D164" s="147" t="s">
        <v>564</v>
      </c>
      <c r="E164" s="148" t="s">
        <v>565</v>
      </c>
      <c r="F164" s="149">
        <v>65</v>
      </c>
      <c r="G164" s="148"/>
      <c r="H164" s="148">
        <v>82</v>
      </c>
      <c r="I164" s="150">
        <v>82</v>
      </c>
      <c r="J164" s="151" t="s">
        <v>623</v>
      </c>
      <c r="K164" s="152">
        <f t="shared" si="93"/>
        <v>17</v>
      </c>
      <c r="L164" s="153">
        <f t="shared" si="94"/>
        <v>0.26153846153846155</v>
      </c>
      <c r="M164" s="148" t="s">
        <v>535</v>
      </c>
      <c r="N164" s="154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41</v>
      </c>
      <c r="B165" s="146">
        <v>42291</v>
      </c>
      <c r="C165" s="146"/>
      <c r="D165" s="147" t="s">
        <v>625</v>
      </c>
      <c r="E165" s="148" t="s">
        <v>565</v>
      </c>
      <c r="F165" s="149">
        <v>144</v>
      </c>
      <c r="G165" s="148"/>
      <c r="H165" s="148">
        <v>182.5</v>
      </c>
      <c r="I165" s="150">
        <v>181</v>
      </c>
      <c r="J165" s="151" t="s">
        <v>623</v>
      </c>
      <c r="K165" s="152">
        <f t="shared" si="93"/>
        <v>38.5</v>
      </c>
      <c r="L165" s="153">
        <f t="shared" si="94"/>
        <v>0.2673611111111111</v>
      </c>
      <c r="M165" s="148" t="s">
        <v>535</v>
      </c>
      <c r="N165" s="154">
        <v>42817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42</v>
      </c>
      <c r="B166" s="146">
        <v>42291</v>
      </c>
      <c r="C166" s="146"/>
      <c r="D166" s="147" t="s">
        <v>626</v>
      </c>
      <c r="E166" s="148" t="s">
        <v>565</v>
      </c>
      <c r="F166" s="149">
        <v>264</v>
      </c>
      <c r="G166" s="148"/>
      <c r="H166" s="148">
        <v>311</v>
      </c>
      <c r="I166" s="150">
        <v>311</v>
      </c>
      <c r="J166" s="151" t="s">
        <v>623</v>
      </c>
      <c r="K166" s="152">
        <f t="shared" si="93"/>
        <v>47</v>
      </c>
      <c r="L166" s="153">
        <f t="shared" si="94"/>
        <v>0.17803030303030304</v>
      </c>
      <c r="M166" s="148" t="s">
        <v>535</v>
      </c>
      <c r="N166" s="154">
        <v>42604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43</v>
      </c>
      <c r="B167" s="146">
        <v>42318</v>
      </c>
      <c r="C167" s="146"/>
      <c r="D167" s="147" t="s">
        <v>627</v>
      </c>
      <c r="E167" s="148" t="s">
        <v>537</v>
      </c>
      <c r="F167" s="149">
        <v>549.5</v>
      </c>
      <c r="G167" s="148"/>
      <c r="H167" s="148">
        <v>630</v>
      </c>
      <c r="I167" s="150">
        <v>630</v>
      </c>
      <c r="J167" s="151" t="s">
        <v>623</v>
      </c>
      <c r="K167" s="152">
        <f t="shared" si="93"/>
        <v>80.5</v>
      </c>
      <c r="L167" s="153">
        <f t="shared" si="94"/>
        <v>0.1464968152866242</v>
      </c>
      <c r="M167" s="148" t="s">
        <v>535</v>
      </c>
      <c r="N167" s="154">
        <v>42419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44</v>
      </c>
      <c r="B168" s="146">
        <v>42342</v>
      </c>
      <c r="C168" s="146"/>
      <c r="D168" s="147" t="s">
        <v>628</v>
      </c>
      <c r="E168" s="148" t="s">
        <v>565</v>
      </c>
      <c r="F168" s="149">
        <v>1027.5</v>
      </c>
      <c r="G168" s="148"/>
      <c r="H168" s="148">
        <v>1315</v>
      </c>
      <c r="I168" s="150">
        <v>1250</v>
      </c>
      <c r="J168" s="151" t="s">
        <v>623</v>
      </c>
      <c r="K168" s="152">
        <f t="shared" si="93"/>
        <v>287.5</v>
      </c>
      <c r="L168" s="153">
        <f t="shared" si="94"/>
        <v>0.27980535279805352</v>
      </c>
      <c r="M168" s="148" t="s">
        <v>535</v>
      </c>
      <c r="N168" s="154">
        <v>43244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45</v>
      </c>
      <c r="B169" s="146">
        <v>42367</v>
      </c>
      <c r="C169" s="146"/>
      <c r="D169" s="147" t="s">
        <v>629</v>
      </c>
      <c r="E169" s="148" t="s">
        <v>565</v>
      </c>
      <c r="F169" s="149">
        <v>465</v>
      </c>
      <c r="G169" s="148"/>
      <c r="H169" s="148">
        <v>540</v>
      </c>
      <c r="I169" s="150">
        <v>540</v>
      </c>
      <c r="J169" s="151" t="s">
        <v>623</v>
      </c>
      <c r="K169" s="152">
        <f t="shared" si="93"/>
        <v>75</v>
      </c>
      <c r="L169" s="153">
        <f t="shared" si="94"/>
        <v>0.16129032258064516</v>
      </c>
      <c r="M169" s="148" t="s">
        <v>535</v>
      </c>
      <c r="N169" s="154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46</v>
      </c>
      <c r="B170" s="146">
        <v>42380</v>
      </c>
      <c r="C170" s="146"/>
      <c r="D170" s="147" t="s">
        <v>365</v>
      </c>
      <c r="E170" s="148" t="s">
        <v>537</v>
      </c>
      <c r="F170" s="149">
        <v>81</v>
      </c>
      <c r="G170" s="148"/>
      <c r="H170" s="148">
        <v>110</v>
      </c>
      <c r="I170" s="150">
        <v>110</v>
      </c>
      <c r="J170" s="151" t="s">
        <v>623</v>
      </c>
      <c r="K170" s="152">
        <f t="shared" si="93"/>
        <v>29</v>
      </c>
      <c r="L170" s="153">
        <f t="shared" si="94"/>
        <v>0.35802469135802467</v>
      </c>
      <c r="M170" s="148" t="s">
        <v>535</v>
      </c>
      <c r="N170" s="154">
        <v>42745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47</v>
      </c>
      <c r="B171" s="146">
        <v>42382</v>
      </c>
      <c r="C171" s="146"/>
      <c r="D171" s="147" t="s">
        <v>630</v>
      </c>
      <c r="E171" s="148" t="s">
        <v>537</v>
      </c>
      <c r="F171" s="149">
        <v>417.5</v>
      </c>
      <c r="G171" s="148"/>
      <c r="H171" s="148">
        <v>547</v>
      </c>
      <c r="I171" s="150">
        <v>535</v>
      </c>
      <c r="J171" s="151" t="s">
        <v>623</v>
      </c>
      <c r="K171" s="152">
        <f t="shared" si="93"/>
        <v>129.5</v>
      </c>
      <c r="L171" s="153">
        <f t="shared" si="94"/>
        <v>0.31017964071856285</v>
      </c>
      <c r="M171" s="148" t="s">
        <v>535</v>
      </c>
      <c r="N171" s="154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48</v>
      </c>
      <c r="B172" s="146">
        <v>42408</v>
      </c>
      <c r="C172" s="146"/>
      <c r="D172" s="147" t="s">
        <v>631</v>
      </c>
      <c r="E172" s="148" t="s">
        <v>565</v>
      </c>
      <c r="F172" s="149">
        <v>650</v>
      </c>
      <c r="G172" s="148"/>
      <c r="H172" s="148">
        <v>800</v>
      </c>
      <c r="I172" s="150">
        <v>800</v>
      </c>
      <c r="J172" s="151" t="s">
        <v>623</v>
      </c>
      <c r="K172" s="152">
        <f t="shared" si="93"/>
        <v>150</v>
      </c>
      <c r="L172" s="153">
        <f t="shared" si="94"/>
        <v>0.23076923076923078</v>
      </c>
      <c r="M172" s="148" t="s">
        <v>535</v>
      </c>
      <c r="N172" s="154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49</v>
      </c>
      <c r="B173" s="146">
        <v>42433</v>
      </c>
      <c r="C173" s="146"/>
      <c r="D173" s="147" t="s">
        <v>206</v>
      </c>
      <c r="E173" s="148" t="s">
        <v>565</v>
      </c>
      <c r="F173" s="149">
        <v>437.5</v>
      </c>
      <c r="G173" s="148"/>
      <c r="H173" s="148">
        <v>504.5</v>
      </c>
      <c r="I173" s="150">
        <v>522</v>
      </c>
      <c r="J173" s="151" t="s">
        <v>632</v>
      </c>
      <c r="K173" s="152">
        <f t="shared" si="93"/>
        <v>67</v>
      </c>
      <c r="L173" s="153">
        <f t="shared" si="94"/>
        <v>0.15314285714285714</v>
      </c>
      <c r="M173" s="148" t="s">
        <v>535</v>
      </c>
      <c r="N173" s="154">
        <v>42480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50</v>
      </c>
      <c r="B174" s="146">
        <v>42438</v>
      </c>
      <c r="C174" s="146"/>
      <c r="D174" s="147" t="s">
        <v>633</v>
      </c>
      <c r="E174" s="148" t="s">
        <v>565</v>
      </c>
      <c r="F174" s="149">
        <v>189.5</v>
      </c>
      <c r="G174" s="148"/>
      <c r="H174" s="148">
        <v>218</v>
      </c>
      <c r="I174" s="150">
        <v>218</v>
      </c>
      <c r="J174" s="151" t="s">
        <v>623</v>
      </c>
      <c r="K174" s="152">
        <f t="shared" si="93"/>
        <v>28.5</v>
      </c>
      <c r="L174" s="153">
        <f t="shared" si="94"/>
        <v>0.15039577836411611</v>
      </c>
      <c r="M174" s="148" t="s">
        <v>535</v>
      </c>
      <c r="N174" s="154">
        <v>43034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51</v>
      </c>
      <c r="B175" s="156">
        <v>42471</v>
      </c>
      <c r="C175" s="156"/>
      <c r="D175" s="164" t="s">
        <v>634</v>
      </c>
      <c r="E175" s="159" t="s">
        <v>565</v>
      </c>
      <c r="F175" s="159">
        <v>36.5</v>
      </c>
      <c r="G175" s="160"/>
      <c r="H175" s="160">
        <v>15.85</v>
      </c>
      <c r="I175" s="160">
        <v>60</v>
      </c>
      <c r="J175" s="161" t="s">
        <v>635</v>
      </c>
      <c r="K175" s="162">
        <f t="shared" si="93"/>
        <v>-20.65</v>
      </c>
      <c r="L175" s="163">
        <f t="shared" si="94"/>
        <v>-0.5657534246575342</v>
      </c>
      <c r="M175" s="159" t="s">
        <v>547</v>
      </c>
      <c r="N175" s="167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52</v>
      </c>
      <c r="B176" s="146">
        <v>42472</v>
      </c>
      <c r="C176" s="146"/>
      <c r="D176" s="147" t="s">
        <v>636</v>
      </c>
      <c r="E176" s="148" t="s">
        <v>565</v>
      </c>
      <c r="F176" s="149">
        <v>93</v>
      </c>
      <c r="G176" s="148"/>
      <c r="H176" s="148">
        <v>149</v>
      </c>
      <c r="I176" s="150">
        <v>140</v>
      </c>
      <c r="J176" s="151" t="s">
        <v>637</v>
      </c>
      <c r="K176" s="152">
        <f t="shared" si="93"/>
        <v>56</v>
      </c>
      <c r="L176" s="153">
        <f t="shared" si="94"/>
        <v>0.60215053763440862</v>
      </c>
      <c r="M176" s="148" t="s">
        <v>535</v>
      </c>
      <c r="N176" s="154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53</v>
      </c>
      <c r="B177" s="146">
        <v>42472</v>
      </c>
      <c r="C177" s="146"/>
      <c r="D177" s="147" t="s">
        <v>638</v>
      </c>
      <c r="E177" s="148" t="s">
        <v>565</v>
      </c>
      <c r="F177" s="149">
        <v>130</v>
      </c>
      <c r="G177" s="148"/>
      <c r="H177" s="148">
        <v>150</v>
      </c>
      <c r="I177" s="150" t="s">
        <v>639</v>
      </c>
      <c r="J177" s="151" t="s">
        <v>623</v>
      </c>
      <c r="K177" s="152">
        <f t="shared" si="93"/>
        <v>20</v>
      </c>
      <c r="L177" s="153">
        <f t="shared" si="94"/>
        <v>0.15384615384615385</v>
      </c>
      <c r="M177" s="148" t="s">
        <v>535</v>
      </c>
      <c r="N177" s="154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54</v>
      </c>
      <c r="B178" s="146">
        <v>42473</v>
      </c>
      <c r="C178" s="146"/>
      <c r="D178" s="147" t="s">
        <v>640</v>
      </c>
      <c r="E178" s="148" t="s">
        <v>565</v>
      </c>
      <c r="F178" s="149">
        <v>196</v>
      </c>
      <c r="G178" s="148"/>
      <c r="H178" s="148">
        <v>299</v>
      </c>
      <c r="I178" s="150">
        <v>299</v>
      </c>
      <c r="J178" s="151" t="s">
        <v>623</v>
      </c>
      <c r="K178" s="152">
        <v>103</v>
      </c>
      <c r="L178" s="153">
        <v>0.52551020408163296</v>
      </c>
      <c r="M178" s="148" t="s">
        <v>535</v>
      </c>
      <c r="N178" s="154">
        <v>42620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55</v>
      </c>
      <c r="B179" s="146">
        <v>42473</v>
      </c>
      <c r="C179" s="146"/>
      <c r="D179" s="147" t="s">
        <v>641</v>
      </c>
      <c r="E179" s="148" t="s">
        <v>565</v>
      </c>
      <c r="F179" s="149">
        <v>88</v>
      </c>
      <c r="G179" s="148"/>
      <c r="H179" s="148">
        <v>103</v>
      </c>
      <c r="I179" s="150">
        <v>103</v>
      </c>
      <c r="J179" s="151" t="s">
        <v>623</v>
      </c>
      <c r="K179" s="152">
        <v>15</v>
      </c>
      <c r="L179" s="153">
        <v>0.170454545454545</v>
      </c>
      <c r="M179" s="148" t="s">
        <v>535</v>
      </c>
      <c r="N179" s="154">
        <v>42530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56</v>
      </c>
      <c r="B180" s="146">
        <v>42492</v>
      </c>
      <c r="C180" s="146"/>
      <c r="D180" s="147" t="s">
        <v>642</v>
      </c>
      <c r="E180" s="148" t="s">
        <v>565</v>
      </c>
      <c r="F180" s="149">
        <v>127.5</v>
      </c>
      <c r="G180" s="148"/>
      <c r="H180" s="148">
        <v>148</v>
      </c>
      <c r="I180" s="150" t="s">
        <v>643</v>
      </c>
      <c r="J180" s="151" t="s">
        <v>623</v>
      </c>
      <c r="K180" s="152">
        <f>H180-F180</f>
        <v>20.5</v>
      </c>
      <c r="L180" s="153">
        <f>K180/F180</f>
        <v>0.16078431372549021</v>
      </c>
      <c r="M180" s="148" t="s">
        <v>535</v>
      </c>
      <c r="N180" s="154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57</v>
      </c>
      <c r="B181" s="146">
        <v>42493</v>
      </c>
      <c r="C181" s="146"/>
      <c r="D181" s="147" t="s">
        <v>644</v>
      </c>
      <c r="E181" s="148" t="s">
        <v>565</v>
      </c>
      <c r="F181" s="149">
        <v>675</v>
      </c>
      <c r="G181" s="148"/>
      <c r="H181" s="148">
        <v>815</v>
      </c>
      <c r="I181" s="150" t="s">
        <v>645</v>
      </c>
      <c r="J181" s="151" t="s">
        <v>623</v>
      </c>
      <c r="K181" s="152">
        <f>H181-F181</f>
        <v>140</v>
      </c>
      <c r="L181" s="153">
        <f>K181/F181</f>
        <v>0.2074074074074074</v>
      </c>
      <c r="M181" s="148" t="s">
        <v>535</v>
      </c>
      <c r="N181" s="154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58</v>
      </c>
      <c r="B182" s="156">
        <v>42522</v>
      </c>
      <c r="C182" s="156"/>
      <c r="D182" s="157" t="s">
        <v>646</v>
      </c>
      <c r="E182" s="158" t="s">
        <v>565</v>
      </c>
      <c r="F182" s="159">
        <v>500</v>
      </c>
      <c r="G182" s="159"/>
      <c r="H182" s="160">
        <v>232.5</v>
      </c>
      <c r="I182" s="160" t="s">
        <v>647</v>
      </c>
      <c r="J182" s="161" t="s">
        <v>648</v>
      </c>
      <c r="K182" s="162">
        <f>H182-F182</f>
        <v>-267.5</v>
      </c>
      <c r="L182" s="163">
        <f>K182/F182</f>
        <v>-0.53500000000000003</v>
      </c>
      <c r="M182" s="159" t="s">
        <v>547</v>
      </c>
      <c r="N182" s="156">
        <v>43735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59</v>
      </c>
      <c r="B183" s="146">
        <v>42527</v>
      </c>
      <c r="C183" s="146"/>
      <c r="D183" s="147" t="s">
        <v>493</v>
      </c>
      <c r="E183" s="148" t="s">
        <v>565</v>
      </c>
      <c r="F183" s="149">
        <v>110</v>
      </c>
      <c r="G183" s="148"/>
      <c r="H183" s="148">
        <v>126.5</v>
      </c>
      <c r="I183" s="150">
        <v>125</v>
      </c>
      <c r="J183" s="151" t="s">
        <v>574</v>
      </c>
      <c r="K183" s="152">
        <f>H183-F183</f>
        <v>16.5</v>
      </c>
      <c r="L183" s="153">
        <f>K183/F183</f>
        <v>0.15</v>
      </c>
      <c r="M183" s="148" t="s">
        <v>535</v>
      </c>
      <c r="N183" s="154">
        <v>42552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60</v>
      </c>
      <c r="B184" s="146">
        <v>42538</v>
      </c>
      <c r="C184" s="146"/>
      <c r="D184" s="147" t="s">
        <v>649</v>
      </c>
      <c r="E184" s="148" t="s">
        <v>565</v>
      </c>
      <c r="F184" s="149">
        <v>44</v>
      </c>
      <c r="G184" s="148"/>
      <c r="H184" s="148">
        <v>69.5</v>
      </c>
      <c r="I184" s="150">
        <v>69.5</v>
      </c>
      <c r="J184" s="151" t="s">
        <v>650</v>
      </c>
      <c r="K184" s="152">
        <f>H184-F184</f>
        <v>25.5</v>
      </c>
      <c r="L184" s="153">
        <f>K184/F184</f>
        <v>0.57954545454545459</v>
      </c>
      <c r="M184" s="148" t="s">
        <v>535</v>
      </c>
      <c r="N184" s="154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61</v>
      </c>
      <c r="B185" s="146">
        <v>42549</v>
      </c>
      <c r="C185" s="146"/>
      <c r="D185" s="147" t="s">
        <v>651</v>
      </c>
      <c r="E185" s="148" t="s">
        <v>565</v>
      </c>
      <c r="F185" s="149">
        <v>262.5</v>
      </c>
      <c r="G185" s="148"/>
      <c r="H185" s="148">
        <v>340</v>
      </c>
      <c r="I185" s="150">
        <v>333</v>
      </c>
      <c r="J185" s="151" t="s">
        <v>652</v>
      </c>
      <c r="K185" s="152">
        <v>77.5</v>
      </c>
      <c r="L185" s="153">
        <v>0.29523809523809502</v>
      </c>
      <c r="M185" s="148" t="s">
        <v>535</v>
      </c>
      <c r="N185" s="154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62</v>
      </c>
      <c r="B186" s="146">
        <v>42549</v>
      </c>
      <c r="C186" s="146"/>
      <c r="D186" s="147" t="s">
        <v>653</v>
      </c>
      <c r="E186" s="148" t="s">
        <v>565</v>
      </c>
      <c r="F186" s="149">
        <v>840</v>
      </c>
      <c r="G186" s="148"/>
      <c r="H186" s="148">
        <v>1230</v>
      </c>
      <c r="I186" s="150">
        <v>1230</v>
      </c>
      <c r="J186" s="151" t="s">
        <v>623</v>
      </c>
      <c r="K186" s="152">
        <v>390</v>
      </c>
      <c r="L186" s="153">
        <v>0.46428571428571402</v>
      </c>
      <c r="M186" s="148" t="s">
        <v>535</v>
      </c>
      <c r="N186" s="154">
        <v>42649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8">
        <v>63</v>
      </c>
      <c r="B187" s="169">
        <v>42556</v>
      </c>
      <c r="C187" s="169"/>
      <c r="D187" s="170" t="s">
        <v>654</v>
      </c>
      <c r="E187" s="171" t="s">
        <v>565</v>
      </c>
      <c r="F187" s="171">
        <v>395</v>
      </c>
      <c r="G187" s="172"/>
      <c r="H187" s="172">
        <f>(468.5+342.5)/2</f>
        <v>405.5</v>
      </c>
      <c r="I187" s="172">
        <v>510</v>
      </c>
      <c r="J187" s="173" t="s">
        <v>655</v>
      </c>
      <c r="K187" s="174">
        <f t="shared" ref="K187:K193" si="95">H187-F187</f>
        <v>10.5</v>
      </c>
      <c r="L187" s="175">
        <f t="shared" ref="L187:L193" si="96">K187/F187</f>
        <v>2.6582278481012658E-2</v>
      </c>
      <c r="M187" s="171" t="s">
        <v>656</v>
      </c>
      <c r="N187" s="169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64</v>
      </c>
      <c r="B188" s="156">
        <v>42584</v>
      </c>
      <c r="C188" s="156"/>
      <c r="D188" s="157" t="s">
        <v>657</v>
      </c>
      <c r="E188" s="158" t="s">
        <v>537</v>
      </c>
      <c r="F188" s="159">
        <f>169.5-12.8</f>
        <v>156.69999999999999</v>
      </c>
      <c r="G188" s="159"/>
      <c r="H188" s="160">
        <v>77</v>
      </c>
      <c r="I188" s="160" t="s">
        <v>658</v>
      </c>
      <c r="J188" s="161" t="s">
        <v>659</v>
      </c>
      <c r="K188" s="162">
        <f t="shared" si="95"/>
        <v>-79.699999999999989</v>
      </c>
      <c r="L188" s="163">
        <f t="shared" si="96"/>
        <v>-0.50861518825781749</v>
      </c>
      <c r="M188" s="159" t="s">
        <v>547</v>
      </c>
      <c r="N188" s="156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65</v>
      </c>
      <c r="B189" s="156">
        <v>42586</v>
      </c>
      <c r="C189" s="156"/>
      <c r="D189" s="157" t="s">
        <v>660</v>
      </c>
      <c r="E189" s="158" t="s">
        <v>565</v>
      </c>
      <c r="F189" s="159">
        <v>400</v>
      </c>
      <c r="G189" s="159"/>
      <c r="H189" s="160">
        <v>305</v>
      </c>
      <c r="I189" s="160">
        <v>475</v>
      </c>
      <c r="J189" s="161" t="s">
        <v>661</v>
      </c>
      <c r="K189" s="162">
        <f t="shared" si="95"/>
        <v>-95</v>
      </c>
      <c r="L189" s="163">
        <f t="shared" si="96"/>
        <v>-0.23749999999999999</v>
      </c>
      <c r="M189" s="159" t="s">
        <v>547</v>
      </c>
      <c r="N189" s="156">
        <v>43606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66</v>
      </c>
      <c r="B190" s="146">
        <v>42593</v>
      </c>
      <c r="C190" s="146"/>
      <c r="D190" s="147" t="s">
        <v>662</v>
      </c>
      <c r="E190" s="148" t="s">
        <v>565</v>
      </c>
      <c r="F190" s="149">
        <v>86.5</v>
      </c>
      <c r="G190" s="148"/>
      <c r="H190" s="148">
        <v>130</v>
      </c>
      <c r="I190" s="150">
        <v>130</v>
      </c>
      <c r="J190" s="151" t="s">
        <v>663</v>
      </c>
      <c r="K190" s="152">
        <f t="shared" si="95"/>
        <v>43.5</v>
      </c>
      <c r="L190" s="153">
        <f t="shared" si="96"/>
        <v>0.50289017341040465</v>
      </c>
      <c r="M190" s="148" t="s">
        <v>535</v>
      </c>
      <c r="N190" s="154">
        <v>43091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67</v>
      </c>
      <c r="B191" s="156">
        <v>42600</v>
      </c>
      <c r="C191" s="156"/>
      <c r="D191" s="157" t="s">
        <v>109</v>
      </c>
      <c r="E191" s="158" t="s">
        <v>565</v>
      </c>
      <c r="F191" s="159">
        <v>133.5</v>
      </c>
      <c r="G191" s="159"/>
      <c r="H191" s="160">
        <v>126.5</v>
      </c>
      <c r="I191" s="160">
        <v>178</v>
      </c>
      <c r="J191" s="161" t="s">
        <v>664</v>
      </c>
      <c r="K191" s="162">
        <f t="shared" si="95"/>
        <v>-7</v>
      </c>
      <c r="L191" s="163">
        <f t="shared" si="96"/>
        <v>-5.2434456928838954E-2</v>
      </c>
      <c r="M191" s="159" t="s">
        <v>547</v>
      </c>
      <c r="N191" s="156">
        <v>42615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68</v>
      </c>
      <c r="B192" s="146">
        <v>42613</v>
      </c>
      <c r="C192" s="146"/>
      <c r="D192" s="147" t="s">
        <v>665</v>
      </c>
      <c r="E192" s="148" t="s">
        <v>565</v>
      </c>
      <c r="F192" s="149">
        <v>560</v>
      </c>
      <c r="G192" s="148"/>
      <c r="H192" s="148">
        <v>725</v>
      </c>
      <c r="I192" s="150">
        <v>725</v>
      </c>
      <c r="J192" s="151" t="s">
        <v>567</v>
      </c>
      <c r="K192" s="152">
        <f t="shared" si="95"/>
        <v>165</v>
      </c>
      <c r="L192" s="153">
        <f t="shared" si="96"/>
        <v>0.29464285714285715</v>
      </c>
      <c r="M192" s="148" t="s">
        <v>535</v>
      </c>
      <c r="N192" s="154">
        <v>42456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69</v>
      </c>
      <c r="B193" s="146">
        <v>42614</v>
      </c>
      <c r="C193" s="146"/>
      <c r="D193" s="147" t="s">
        <v>666</v>
      </c>
      <c r="E193" s="148" t="s">
        <v>565</v>
      </c>
      <c r="F193" s="149">
        <v>160.5</v>
      </c>
      <c r="G193" s="148"/>
      <c r="H193" s="148">
        <v>210</v>
      </c>
      <c r="I193" s="150">
        <v>210</v>
      </c>
      <c r="J193" s="151" t="s">
        <v>567</v>
      </c>
      <c r="K193" s="152">
        <f t="shared" si="95"/>
        <v>49.5</v>
      </c>
      <c r="L193" s="153">
        <f t="shared" si="96"/>
        <v>0.30841121495327101</v>
      </c>
      <c r="M193" s="148" t="s">
        <v>535</v>
      </c>
      <c r="N193" s="154">
        <v>42871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70</v>
      </c>
      <c r="B194" s="146">
        <v>42646</v>
      </c>
      <c r="C194" s="146"/>
      <c r="D194" s="147" t="s">
        <v>378</v>
      </c>
      <c r="E194" s="148" t="s">
        <v>565</v>
      </c>
      <c r="F194" s="149">
        <v>430</v>
      </c>
      <c r="G194" s="148"/>
      <c r="H194" s="148">
        <v>596</v>
      </c>
      <c r="I194" s="150">
        <v>575</v>
      </c>
      <c r="J194" s="151" t="s">
        <v>667</v>
      </c>
      <c r="K194" s="152">
        <v>166</v>
      </c>
      <c r="L194" s="153">
        <v>0.38604651162790699</v>
      </c>
      <c r="M194" s="148" t="s">
        <v>535</v>
      </c>
      <c r="N194" s="154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71</v>
      </c>
      <c r="B195" s="146">
        <v>42657</v>
      </c>
      <c r="C195" s="146"/>
      <c r="D195" s="147" t="s">
        <v>668</v>
      </c>
      <c r="E195" s="148" t="s">
        <v>565</v>
      </c>
      <c r="F195" s="149">
        <v>280</v>
      </c>
      <c r="G195" s="148"/>
      <c r="H195" s="148">
        <v>345</v>
      </c>
      <c r="I195" s="150">
        <v>345</v>
      </c>
      <c r="J195" s="151" t="s">
        <v>567</v>
      </c>
      <c r="K195" s="152">
        <f t="shared" ref="K195:K200" si="97">H195-F195</f>
        <v>65</v>
      </c>
      <c r="L195" s="153">
        <f>K195/F195</f>
        <v>0.23214285714285715</v>
      </c>
      <c r="M195" s="148" t="s">
        <v>535</v>
      </c>
      <c r="N195" s="154">
        <v>42814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72</v>
      </c>
      <c r="B196" s="146">
        <v>42657</v>
      </c>
      <c r="C196" s="146"/>
      <c r="D196" s="147" t="s">
        <v>669</v>
      </c>
      <c r="E196" s="148" t="s">
        <v>565</v>
      </c>
      <c r="F196" s="149">
        <v>245</v>
      </c>
      <c r="G196" s="148"/>
      <c r="H196" s="148">
        <v>325.5</v>
      </c>
      <c r="I196" s="150">
        <v>330</v>
      </c>
      <c r="J196" s="151" t="s">
        <v>670</v>
      </c>
      <c r="K196" s="152">
        <f t="shared" si="97"/>
        <v>80.5</v>
      </c>
      <c r="L196" s="153">
        <f>K196/F196</f>
        <v>0.32857142857142857</v>
      </c>
      <c r="M196" s="148" t="s">
        <v>535</v>
      </c>
      <c r="N196" s="154">
        <v>42769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73</v>
      </c>
      <c r="B197" s="146">
        <v>42660</v>
      </c>
      <c r="C197" s="146"/>
      <c r="D197" s="147" t="s">
        <v>334</v>
      </c>
      <c r="E197" s="148" t="s">
        <v>565</v>
      </c>
      <c r="F197" s="149">
        <v>125</v>
      </c>
      <c r="G197" s="148"/>
      <c r="H197" s="148">
        <v>160</v>
      </c>
      <c r="I197" s="150">
        <v>160</v>
      </c>
      <c r="J197" s="151" t="s">
        <v>623</v>
      </c>
      <c r="K197" s="152">
        <f t="shared" si="97"/>
        <v>35</v>
      </c>
      <c r="L197" s="153">
        <v>0.28000000000000003</v>
      </c>
      <c r="M197" s="148" t="s">
        <v>535</v>
      </c>
      <c r="N197" s="154">
        <v>42803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74</v>
      </c>
      <c r="B198" s="146">
        <v>42660</v>
      </c>
      <c r="C198" s="146"/>
      <c r="D198" s="147" t="s">
        <v>433</v>
      </c>
      <c r="E198" s="148" t="s">
        <v>565</v>
      </c>
      <c r="F198" s="149">
        <v>114</v>
      </c>
      <c r="G198" s="148"/>
      <c r="H198" s="148">
        <v>145</v>
      </c>
      <c r="I198" s="150">
        <v>145</v>
      </c>
      <c r="J198" s="151" t="s">
        <v>623</v>
      </c>
      <c r="K198" s="152">
        <f t="shared" si="97"/>
        <v>31</v>
      </c>
      <c r="L198" s="153">
        <f>K198/F198</f>
        <v>0.27192982456140352</v>
      </c>
      <c r="M198" s="148" t="s">
        <v>535</v>
      </c>
      <c r="N198" s="154">
        <v>42859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75</v>
      </c>
      <c r="B199" s="146">
        <v>42660</v>
      </c>
      <c r="C199" s="146"/>
      <c r="D199" s="147" t="s">
        <v>671</v>
      </c>
      <c r="E199" s="148" t="s">
        <v>565</v>
      </c>
      <c r="F199" s="149">
        <v>212</v>
      </c>
      <c r="G199" s="148"/>
      <c r="H199" s="148">
        <v>280</v>
      </c>
      <c r="I199" s="150">
        <v>276</v>
      </c>
      <c r="J199" s="151" t="s">
        <v>672</v>
      </c>
      <c r="K199" s="152">
        <f t="shared" si="97"/>
        <v>68</v>
      </c>
      <c r="L199" s="153">
        <f>K199/F199</f>
        <v>0.32075471698113206</v>
      </c>
      <c r="M199" s="148" t="s">
        <v>535</v>
      </c>
      <c r="N199" s="154">
        <v>42858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76</v>
      </c>
      <c r="B200" s="146">
        <v>42678</v>
      </c>
      <c r="C200" s="146"/>
      <c r="D200" s="147" t="s">
        <v>424</v>
      </c>
      <c r="E200" s="148" t="s">
        <v>565</v>
      </c>
      <c r="F200" s="149">
        <v>155</v>
      </c>
      <c r="G200" s="148"/>
      <c r="H200" s="148">
        <v>210</v>
      </c>
      <c r="I200" s="150">
        <v>210</v>
      </c>
      <c r="J200" s="151" t="s">
        <v>673</v>
      </c>
      <c r="K200" s="152">
        <f t="shared" si="97"/>
        <v>55</v>
      </c>
      <c r="L200" s="153">
        <f>K200/F200</f>
        <v>0.35483870967741937</v>
      </c>
      <c r="M200" s="148" t="s">
        <v>535</v>
      </c>
      <c r="N200" s="154">
        <v>42944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77</v>
      </c>
      <c r="B201" s="156">
        <v>42710</v>
      </c>
      <c r="C201" s="156"/>
      <c r="D201" s="157" t="s">
        <v>674</v>
      </c>
      <c r="E201" s="158" t="s">
        <v>565</v>
      </c>
      <c r="F201" s="159">
        <v>150.5</v>
      </c>
      <c r="G201" s="159"/>
      <c r="H201" s="160">
        <v>72.5</v>
      </c>
      <c r="I201" s="160">
        <v>174</v>
      </c>
      <c r="J201" s="161" t="s">
        <v>675</v>
      </c>
      <c r="K201" s="162">
        <v>-78</v>
      </c>
      <c r="L201" s="163">
        <v>-0.51827242524916906</v>
      </c>
      <c r="M201" s="159" t="s">
        <v>547</v>
      </c>
      <c r="N201" s="156">
        <v>43333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78</v>
      </c>
      <c r="B202" s="146">
        <v>42712</v>
      </c>
      <c r="C202" s="146"/>
      <c r="D202" s="147" t="s">
        <v>676</v>
      </c>
      <c r="E202" s="148" t="s">
        <v>565</v>
      </c>
      <c r="F202" s="149">
        <v>380</v>
      </c>
      <c r="G202" s="148"/>
      <c r="H202" s="148">
        <v>478</v>
      </c>
      <c r="I202" s="150">
        <v>468</v>
      </c>
      <c r="J202" s="151" t="s">
        <v>623</v>
      </c>
      <c r="K202" s="152">
        <f>H202-F202</f>
        <v>98</v>
      </c>
      <c r="L202" s="153">
        <f>K202/F202</f>
        <v>0.25789473684210529</v>
      </c>
      <c r="M202" s="148" t="s">
        <v>535</v>
      </c>
      <c r="N202" s="154">
        <v>43025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79</v>
      </c>
      <c r="B203" s="146">
        <v>42734</v>
      </c>
      <c r="C203" s="146"/>
      <c r="D203" s="147" t="s">
        <v>108</v>
      </c>
      <c r="E203" s="148" t="s">
        <v>565</v>
      </c>
      <c r="F203" s="149">
        <v>305</v>
      </c>
      <c r="G203" s="148"/>
      <c r="H203" s="148">
        <v>375</v>
      </c>
      <c r="I203" s="150">
        <v>375</v>
      </c>
      <c r="J203" s="151" t="s">
        <v>623</v>
      </c>
      <c r="K203" s="152">
        <f>H203-F203</f>
        <v>70</v>
      </c>
      <c r="L203" s="153">
        <f>K203/F203</f>
        <v>0.22950819672131148</v>
      </c>
      <c r="M203" s="148" t="s">
        <v>535</v>
      </c>
      <c r="N203" s="154">
        <v>42768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80</v>
      </c>
      <c r="B204" s="146">
        <v>42739</v>
      </c>
      <c r="C204" s="146"/>
      <c r="D204" s="147" t="s">
        <v>94</v>
      </c>
      <c r="E204" s="148" t="s">
        <v>565</v>
      </c>
      <c r="F204" s="149">
        <v>99.5</v>
      </c>
      <c r="G204" s="148"/>
      <c r="H204" s="148">
        <v>158</v>
      </c>
      <c r="I204" s="150">
        <v>158</v>
      </c>
      <c r="J204" s="151" t="s">
        <v>623</v>
      </c>
      <c r="K204" s="152">
        <f>H204-F204</f>
        <v>58.5</v>
      </c>
      <c r="L204" s="153">
        <f>K204/F204</f>
        <v>0.5879396984924623</v>
      </c>
      <c r="M204" s="148" t="s">
        <v>535</v>
      </c>
      <c r="N204" s="154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81</v>
      </c>
      <c r="B205" s="146">
        <v>42739</v>
      </c>
      <c r="C205" s="146"/>
      <c r="D205" s="147" t="s">
        <v>94</v>
      </c>
      <c r="E205" s="148" t="s">
        <v>565</v>
      </c>
      <c r="F205" s="149">
        <v>99.5</v>
      </c>
      <c r="G205" s="148"/>
      <c r="H205" s="148">
        <v>158</v>
      </c>
      <c r="I205" s="150">
        <v>158</v>
      </c>
      <c r="J205" s="151" t="s">
        <v>623</v>
      </c>
      <c r="K205" s="152">
        <v>58.5</v>
      </c>
      <c r="L205" s="153">
        <v>0.58793969849246197</v>
      </c>
      <c r="M205" s="148" t="s">
        <v>535</v>
      </c>
      <c r="N205" s="154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82</v>
      </c>
      <c r="B206" s="146">
        <v>42786</v>
      </c>
      <c r="C206" s="146"/>
      <c r="D206" s="147" t="s">
        <v>182</v>
      </c>
      <c r="E206" s="148" t="s">
        <v>565</v>
      </c>
      <c r="F206" s="149">
        <v>140.5</v>
      </c>
      <c r="G206" s="148"/>
      <c r="H206" s="148">
        <v>220</v>
      </c>
      <c r="I206" s="150">
        <v>220</v>
      </c>
      <c r="J206" s="151" t="s">
        <v>623</v>
      </c>
      <c r="K206" s="152">
        <f>H206-F206</f>
        <v>79.5</v>
      </c>
      <c r="L206" s="153">
        <f>K206/F206</f>
        <v>0.5658362989323843</v>
      </c>
      <c r="M206" s="148" t="s">
        <v>535</v>
      </c>
      <c r="N206" s="154">
        <v>42864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83</v>
      </c>
      <c r="B207" s="146">
        <v>42786</v>
      </c>
      <c r="C207" s="146"/>
      <c r="D207" s="147" t="s">
        <v>677</v>
      </c>
      <c r="E207" s="148" t="s">
        <v>565</v>
      </c>
      <c r="F207" s="149">
        <v>202.5</v>
      </c>
      <c r="G207" s="148"/>
      <c r="H207" s="148">
        <v>234</v>
      </c>
      <c r="I207" s="150">
        <v>234</v>
      </c>
      <c r="J207" s="151" t="s">
        <v>623</v>
      </c>
      <c r="K207" s="152">
        <v>31.5</v>
      </c>
      <c r="L207" s="153">
        <v>0.155555555555556</v>
      </c>
      <c r="M207" s="148" t="s">
        <v>535</v>
      </c>
      <c r="N207" s="154">
        <v>42836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84</v>
      </c>
      <c r="B208" s="146">
        <v>42818</v>
      </c>
      <c r="C208" s="146"/>
      <c r="D208" s="147" t="s">
        <v>678</v>
      </c>
      <c r="E208" s="148" t="s">
        <v>565</v>
      </c>
      <c r="F208" s="149">
        <v>300.5</v>
      </c>
      <c r="G208" s="148"/>
      <c r="H208" s="148">
        <v>417.5</v>
      </c>
      <c r="I208" s="150">
        <v>420</v>
      </c>
      <c r="J208" s="151" t="s">
        <v>679</v>
      </c>
      <c r="K208" s="152">
        <f>H208-F208</f>
        <v>117</v>
      </c>
      <c r="L208" s="153">
        <f>K208/F208</f>
        <v>0.38935108153078202</v>
      </c>
      <c r="M208" s="148" t="s">
        <v>535</v>
      </c>
      <c r="N208" s="154">
        <v>43070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85</v>
      </c>
      <c r="B209" s="146">
        <v>42818</v>
      </c>
      <c r="C209" s="146"/>
      <c r="D209" s="147" t="s">
        <v>653</v>
      </c>
      <c r="E209" s="148" t="s">
        <v>565</v>
      </c>
      <c r="F209" s="149">
        <v>850</v>
      </c>
      <c r="G209" s="148"/>
      <c r="H209" s="148">
        <v>1042.5</v>
      </c>
      <c r="I209" s="150">
        <v>1023</v>
      </c>
      <c r="J209" s="151" t="s">
        <v>680</v>
      </c>
      <c r="K209" s="152">
        <v>192.5</v>
      </c>
      <c r="L209" s="153">
        <v>0.22647058823529401</v>
      </c>
      <c r="M209" s="148" t="s">
        <v>535</v>
      </c>
      <c r="N209" s="154">
        <v>42830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86</v>
      </c>
      <c r="B210" s="146">
        <v>42830</v>
      </c>
      <c r="C210" s="146"/>
      <c r="D210" s="147" t="s">
        <v>452</v>
      </c>
      <c r="E210" s="148" t="s">
        <v>565</v>
      </c>
      <c r="F210" s="149">
        <v>785</v>
      </c>
      <c r="G210" s="148"/>
      <c r="H210" s="148">
        <v>930</v>
      </c>
      <c r="I210" s="150">
        <v>920</v>
      </c>
      <c r="J210" s="151" t="s">
        <v>681</v>
      </c>
      <c r="K210" s="152">
        <f>H210-F210</f>
        <v>145</v>
      </c>
      <c r="L210" s="153">
        <f>K210/F210</f>
        <v>0.18471337579617833</v>
      </c>
      <c r="M210" s="148" t="s">
        <v>535</v>
      </c>
      <c r="N210" s="154">
        <v>42976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5">
        <v>87</v>
      </c>
      <c r="B211" s="156">
        <v>42831</v>
      </c>
      <c r="C211" s="156"/>
      <c r="D211" s="157" t="s">
        <v>682</v>
      </c>
      <c r="E211" s="158" t="s">
        <v>565</v>
      </c>
      <c r="F211" s="159">
        <v>40</v>
      </c>
      <c r="G211" s="159"/>
      <c r="H211" s="160">
        <v>13.1</v>
      </c>
      <c r="I211" s="160">
        <v>60</v>
      </c>
      <c r="J211" s="161" t="s">
        <v>683</v>
      </c>
      <c r="K211" s="162">
        <v>-26.9</v>
      </c>
      <c r="L211" s="163">
        <v>-0.67249999999999999</v>
      </c>
      <c r="M211" s="159" t="s">
        <v>547</v>
      </c>
      <c r="N211" s="156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88</v>
      </c>
      <c r="B212" s="146">
        <v>42837</v>
      </c>
      <c r="C212" s="146"/>
      <c r="D212" s="147" t="s">
        <v>93</v>
      </c>
      <c r="E212" s="148" t="s">
        <v>565</v>
      </c>
      <c r="F212" s="149">
        <v>289.5</v>
      </c>
      <c r="G212" s="148"/>
      <c r="H212" s="148">
        <v>354</v>
      </c>
      <c r="I212" s="150">
        <v>360</v>
      </c>
      <c r="J212" s="151" t="s">
        <v>684</v>
      </c>
      <c r="K212" s="152">
        <f t="shared" ref="K212:K220" si="98">H212-F212</f>
        <v>64.5</v>
      </c>
      <c r="L212" s="153">
        <f t="shared" ref="L212:L220" si="99">K212/F212</f>
        <v>0.22279792746113988</v>
      </c>
      <c r="M212" s="148" t="s">
        <v>535</v>
      </c>
      <c r="N212" s="154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89</v>
      </c>
      <c r="B213" s="146">
        <v>42845</v>
      </c>
      <c r="C213" s="146"/>
      <c r="D213" s="147" t="s">
        <v>400</v>
      </c>
      <c r="E213" s="148" t="s">
        <v>565</v>
      </c>
      <c r="F213" s="149">
        <v>700</v>
      </c>
      <c r="G213" s="148"/>
      <c r="H213" s="148">
        <v>840</v>
      </c>
      <c r="I213" s="150">
        <v>840</v>
      </c>
      <c r="J213" s="151" t="s">
        <v>685</v>
      </c>
      <c r="K213" s="152">
        <f t="shared" si="98"/>
        <v>140</v>
      </c>
      <c r="L213" s="153">
        <f t="shared" si="99"/>
        <v>0.2</v>
      </c>
      <c r="M213" s="148" t="s">
        <v>535</v>
      </c>
      <c r="N213" s="154">
        <v>42893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90</v>
      </c>
      <c r="B214" s="146">
        <v>42887</v>
      </c>
      <c r="C214" s="146"/>
      <c r="D214" s="147" t="s">
        <v>686</v>
      </c>
      <c r="E214" s="148" t="s">
        <v>565</v>
      </c>
      <c r="F214" s="149">
        <v>130</v>
      </c>
      <c r="G214" s="148"/>
      <c r="H214" s="148">
        <v>144.25</v>
      </c>
      <c r="I214" s="150">
        <v>170</v>
      </c>
      <c r="J214" s="151" t="s">
        <v>687</v>
      </c>
      <c r="K214" s="152">
        <f t="shared" si="98"/>
        <v>14.25</v>
      </c>
      <c r="L214" s="153">
        <f t="shared" si="99"/>
        <v>0.10961538461538461</v>
      </c>
      <c r="M214" s="148" t="s">
        <v>535</v>
      </c>
      <c r="N214" s="154">
        <v>43675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91</v>
      </c>
      <c r="B215" s="146">
        <v>42901</v>
      </c>
      <c r="C215" s="146"/>
      <c r="D215" s="147" t="s">
        <v>688</v>
      </c>
      <c r="E215" s="148" t="s">
        <v>565</v>
      </c>
      <c r="F215" s="149">
        <v>214.5</v>
      </c>
      <c r="G215" s="148"/>
      <c r="H215" s="148">
        <v>262</v>
      </c>
      <c r="I215" s="150">
        <v>262</v>
      </c>
      <c r="J215" s="151" t="s">
        <v>689</v>
      </c>
      <c r="K215" s="152">
        <f t="shared" si="98"/>
        <v>47.5</v>
      </c>
      <c r="L215" s="153">
        <f t="shared" si="99"/>
        <v>0.22144522144522144</v>
      </c>
      <c r="M215" s="148" t="s">
        <v>535</v>
      </c>
      <c r="N215" s="154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92</v>
      </c>
      <c r="B216" s="177">
        <v>42933</v>
      </c>
      <c r="C216" s="177"/>
      <c r="D216" s="178" t="s">
        <v>690</v>
      </c>
      <c r="E216" s="179" t="s">
        <v>565</v>
      </c>
      <c r="F216" s="180">
        <v>370</v>
      </c>
      <c r="G216" s="179"/>
      <c r="H216" s="179">
        <v>447.5</v>
      </c>
      <c r="I216" s="181">
        <v>450</v>
      </c>
      <c r="J216" s="182" t="s">
        <v>623</v>
      </c>
      <c r="K216" s="152">
        <f t="shared" si="98"/>
        <v>77.5</v>
      </c>
      <c r="L216" s="183">
        <f t="shared" si="99"/>
        <v>0.20945945945945946</v>
      </c>
      <c r="M216" s="179" t="s">
        <v>535</v>
      </c>
      <c r="N216" s="184">
        <v>43035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93</v>
      </c>
      <c r="B217" s="177">
        <v>42943</v>
      </c>
      <c r="C217" s="177"/>
      <c r="D217" s="178" t="s">
        <v>180</v>
      </c>
      <c r="E217" s="179" t="s">
        <v>565</v>
      </c>
      <c r="F217" s="180">
        <v>657.5</v>
      </c>
      <c r="G217" s="179"/>
      <c r="H217" s="179">
        <v>825</v>
      </c>
      <c r="I217" s="181">
        <v>820</v>
      </c>
      <c r="J217" s="182" t="s">
        <v>623</v>
      </c>
      <c r="K217" s="152">
        <f t="shared" si="98"/>
        <v>167.5</v>
      </c>
      <c r="L217" s="183">
        <f t="shared" si="99"/>
        <v>0.25475285171102663</v>
      </c>
      <c r="M217" s="179" t="s">
        <v>535</v>
      </c>
      <c r="N217" s="184">
        <v>43090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94</v>
      </c>
      <c r="B218" s="146">
        <v>42964</v>
      </c>
      <c r="C218" s="146"/>
      <c r="D218" s="147" t="s">
        <v>347</v>
      </c>
      <c r="E218" s="148" t="s">
        <v>565</v>
      </c>
      <c r="F218" s="149">
        <v>605</v>
      </c>
      <c r="G218" s="148"/>
      <c r="H218" s="148">
        <v>750</v>
      </c>
      <c r="I218" s="150">
        <v>750</v>
      </c>
      <c r="J218" s="151" t="s">
        <v>681</v>
      </c>
      <c r="K218" s="152">
        <f t="shared" si="98"/>
        <v>145</v>
      </c>
      <c r="L218" s="153">
        <f t="shared" si="99"/>
        <v>0.23966942148760331</v>
      </c>
      <c r="M218" s="148" t="s">
        <v>535</v>
      </c>
      <c r="N218" s="154">
        <v>43027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95</v>
      </c>
      <c r="B219" s="156">
        <v>42979</v>
      </c>
      <c r="C219" s="156"/>
      <c r="D219" s="164" t="s">
        <v>691</v>
      </c>
      <c r="E219" s="159" t="s">
        <v>565</v>
      </c>
      <c r="F219" s="159">
        <v>255</v>
      </c>
      <c r="G219" s="160"/>
      <c r="H219" s="160">
        <v>217.25</v>
      </c>
      <c r="I219" s="160">
        <v>320</v>
      </c>
      <c r="J219" s="161" t="s">
        <v>692</v>
      </c>
      <c r="K219" s="162">
        <f t="shared" si="98"/>
        <v>-37.75</v>
      </c>
      <c r="L219" s="165">
        <f t="shared" si="99"/>
        <v>-0.14803921568627451</v>
      </c>
      <c r="M219" s="159" t="s">
        <v>547</v>
      </c>
      <c r="N219" s="156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96</v>
      </c>
      <c r="B220" s="146">
        <v>42997</v>
      </c>
      <c r="C220" s="146"/>
      <c r="D220" s="147" t="s">
        <v>693</v>
      </c>
      <c r="E220" s="148" t="s">
        <v>565</v>
      </c>
      <c r="F220" s="149">
        <v>215</v>
      </c>
      <c r="G220" s="148"/>
      <c r="H220" s="148">
        <v>258</v>
      </c>
      <c r="I220" s="150">
        <v>258</v>
      </c>
      <c r="J220" s="151" t="s">
        <v>623</v>
      </c>
      <c r="K220" s="152">
        <f t="shared" si="98"/>
        <v>43</v>
      </c>
      <c r="L220" s="153">
        <f t="shared" si="99"/>
        <v>0.2</v>
      </c>
      <c r="M220" s="148" t="s">
        <v>535</v>
      </c>
      <c r="N220" s="154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97</v>
      </c>
      <c r="B221" s="146">
        <v>42997</v>
      </c>
      <c r="C221" s="146"/>
      <c r="D221" s="147" t="s">
        <v>693</v>
      </c>
      <c r="E221" s="148" t="s">
        <v>565</v>
      </c>
      <c r="F221" s="149">
        <v>215</v>
      </c>
      <c r="G221" s="148"/>
      <c r="H221" s="148">
        <v>258</v>
      </c>
      <c r="I221" s="150">
        <v>258</v>
      </c>
      <c r="J221" s="182" t="s">
        <v>623</v>
      </c>
      <c r="K221" s="152">
        <v>43</v>
      </c>
      <c r="L221" s="153">
        <v>0.2</v>
      </c>
      <c r="M221" s="148" t="s">
        <v>535</v>
      </c>
      <c r="N221" s="154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98</v>
      </c>
      <c r="B222" s="177">
        <v>42998</v>
      </c>
      <c r="C222" s="177"/>
      <c r="D222" s="178" t="s">
        <v>694</v>
      </c>
      <c r="E222" s="179" t="s">
        <v>565</v>
      </c>
      <c r="F222" s="149">
        <v>75</v>
      </c>
      <c r="G222" s="179"/>
      <c r="H222" s="179">
        <v>90</v>
      </c>
      <c r="I222" s="181">
        <v>90</v>
      </c>
      <c r="J222" s="151" t="s">
        <v>695</v>
      </c>
      <c r="K222" s="152">
        <f t="shared" ref="K222:K227" si="100">H222-F222</f>
        <v>15</v>
      </c>
      <c r="L222" s="153">
        <f t="shared" ref="L222:L227" si="101">K222/F222</f>
        <v>0.2</v>
      </c>
      <c r="M222" s="148" t="s">
        <v>535</v>
      </c>
      <c r="N222" s="154">
        <v>43019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99</v>
      </c>
      <c r="B223" s="177">
        <v>43011</v>
      </c>
      <c r="C223" s="177"/>
      <c r="D223" s="178" t="s">
        <v>549</v>
      </c>
      <c r="E223" s="179" t="s">
        <v>565</v>
      </c>
      <c r="F223" s="180">
        <v>315</v>
      </c>
      <c r="G223" s="179"/>
      <c r="H223" s="179">
        <v>392</v>
      </c>
      <c r="I223" s="181">
        <v>384</v>
      </c>
      <c r="J223" s="182" t="s">
        <v>696</v>
      </c>
      <c r="K223" s="152">
        <f t="shared" si="100"/>
        <v>77</v>
      </c>
      <c r="L223" s="183">
        <f t="shared" si="101"/>
        <v>0.24444444444444444</v>
      </c>
      <c r="M223" s="179" t="s">
        <v>535</v>
      </c>
      <c r="N223" s="184">
        <v>43017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100</v>
      </c>
      <c r="B224" s="177">
        <v>43013</v>
      </c>
      <c r="C224" s="177"/>
      <c r="D224" s="178" t="s">
        <v>428</v>
      </c>
      <c r="E224" s="179" t="s">
        <v>565</v>
      </c>
      <c r="F224" s="180">
        <v>145</v>
      </c>
      <c r="G224" s="179"/>
      <c r="H224" s="179">
        <v>179</v>
      </c>
      <c r="I224" s="181">
        <v>180</v>
      </c>
      <c r="J224" s="182" t="s">
        <v>697</v>
      </c>
      <c r="K224" s="152">
        <f t="shared" si="100"/>
        <v>34</v>
      </c>
      <c r="L224" s="183">
        <f t="shared" si="101"/>
        <v>0.23448275862068965</v>
      </c>
      <c r="M224" s="179" t="s">
        <v>535</v>
      </c>
      <c r="N224" s="184">
        <v>43025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101</v>
      </c>
      <c r="B225" s="177">
        <v>43014</v>
      </c>
      <c r="C225" s="177"/>
      <c r="D225" s="178" t="s">
        <v>324</v>
      </c>
      <c r="E225" s="179" t="s">
        <v>565</v>
      </c>
      <c r="F225" s="180">
        <v>256</v>
      </c>
      <c r="G225" s="179"/>
      <c r="H225" s="179">
        <v>323</v>
      </c>
      <c r="I225" s="181">
        <v>320</v>
      </c>
      <c r="J225" s="182" t="s">
        <v>623</v>
      </c>
      <c r="K225" s="152">
        <f t="shared" si="100"/>
        <v>67</v>
      </c>
      <c r="L225" s="183">
        <f t="shared" si="101"/>
        <v>0.26171875</v>
      </c>
      <c r="M225" s="179" t="s">
        <v>535</v>
      </c>
      <c r="N225" s="184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102</v>
      </c>
      <c r="B226" s="177">
        <v>43017</v>
      </c>
      <c r="C226" s="177"/>
      <c r="D226" s="178" t="s">
        <v>339</v>
      </c>
      <c r="E226" s="179" t="s">
        <v>565</v>
      </c>
      <c r="F226" s="180">
        <v>137.5</v>
      </c>
      <c r="G226" s="179"/>
      <c r="H226" s="179">
        <v>184</v>
      </c>
      <c r="I226" s="181">
        <v>183</v>
      </c>
      <c r="J226" s="182" t="s">
        <v>698</v>
      </c>
      <c r="K226" s="152">
        <f t="shared" si="100"/>
        <v>46.5</v>
      </c>
      <c r="L226" s="183">
        <f t="shared" si="101"/>
        <v>0.33818181818181819</v>
      </c>
      <c r="M226" s="179" t="s">
        <v>535</v>
      </c>
      <c r="N226" s="184">
        <v>43108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103</v>
      </c>
      <c r="B227" s="177">
        <v>43018</v>
      </c>
      <c r="C227" s="177"/>
      <c r="D227" s="178" t="s">
        <v>699</v>
      </c>
      <c r="E227" s="179" t="s">
        <v>565</v>
      </c>
      <c r="F227" s="180">
        <v>125.5</v>
      </c>
      <c r="G227" s="179"/>
      <c r="H227" s="179">
        <v>158</v>
      </c>
      <c r="I227" s="181">
        <v>155</v>
      </c>
      <c r="J227" s="182" t="s">
        <v>700</v>
      </c>
      <c r="K227" s="152">
        <f t="shared" si="100"/>
        <v>32.5</v>
      </c>
      <c r="L227" s="183">
        <f t="shared" si="101"/>
        <v>0.25896414342629481</v>
      </c>
      <c r="M227" s="179" t="s">
        <v>535</v>
      </c>
      <c r="N227" s="184">
        <v>43067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104</v>
      </c>
      <c r="B228" s="177">
        <v>43018</v>
      </c>
      <c r="C228" s="177"/>
      <c r="D228" s="178" t="s">
        <v>701</v>
      </c>
      <c r="E228" s="179" t="s">
        <v>565</v>
      </c>
      <c r="F228" s="180">
        <v>895</v>
      </c>
      <c r="G228" s="179"/>
      <c r="H228" s="179">
        <v>1122.5</v>
      </c>
      <c r="I228" s="181">
        <v>1078</v>
      </c>
      <c r="J228" s="182" t="s">
        <v>702</v>
      </c>
      <c r="K228" s="152">
        <v>227.5</v>
      </c>
      <c r="L228" s="183">
        <v>0.25418994413407803</v>
      </c>
      <c r="M228" s="179" t="s">
        <v>535</v>
      </c>
      <c r="N228" s="184">
        <v>43117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105</v>
      </c>
      <c r="B229" s="177">
        <v>43020</v>
      </c>
      <c r="C229" s="177"/>
      <c r="D229" s="178" t="s">
        <v>333</v>
      </c>
      <c r="E229" s="179" t="s">
        <v>565</v>
      </c>
      <c r="F229" s="180">
        <v>525</v>
      </c>
      <c r="G229" s="179"/>
      <c r="H229" s="179">
        <v>629</v>
      </c>
      <c r="I229" s="181">
        <v>629</v>
      </c>
      <c r="J229" s="182" t="s">
        <v>623</v>
      </c>
      <c r="K229" s="152">
        <v>104</v>
      </c>
      <c r="L229" s="183">
        <v>0.19809523809523799</v>
      </c>
      <c r="M229" s="179" t="s">
        <v>535</v>
      </c>
      <c r="N229" s="184">
        <v>43119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106</v>
      </c>
      <c r="B230" s="177">
        <v>43046</v>
      </c>
      <c r="C230" s="177"/>
      <c r="D230" s="178" t="s">
        <v>370</v>
      </c>
      <c r="E230" s="179" t="s">
        <v>565</v>
      </c>
      <c r="F230" s="180">
        <v>740</v>
      </c>
      <c r="G230" s="179"/>
      <c r="H230" s="179">
        <v>892.5</v>
      </c>
      <c r="I230" s="181">
        <v>900</v>
      </c>
      <c r="J230" s="182" t="s">
        <v>703</v>
      </c>
      <c r="K230" s="152">
        <f>H230-F230</f>
        <v>152.5</v>
      </c>
      <c r="L230" s="183">
        <f>K230/F230</f>
        <v>0.20608108108108109</v>
      </c>
      <c r="M230" s="179" t="s">
        <v>535</v>
      </c>
      <c r="N230" s="184">
        <v>43052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107</v>
      </c>
      <c r="B231" s="146">
        <v>43073</v>
      </c>
      <c r="C231" s="146"/>
      <c r="D231" s="147" t="s">
        <v>704</v>
      </c>
      <c r="E231" s="148" t="s">
        <v>565</v>
      </c>
      <c r="F231" s="149">
        <v>118.5</v>
      </c>
      <c r="G231" s="148"/>
      <c r="H231" s="148">
        <v>143.5</v>
      </c>
      <c r="I231" s="150">
        <v>145</v>
      </c>
      <c r="J231" s="151" t="s">
        <v>556</v>
      </c>
      <c r="K231" s="152">
        <f>H231-F231</f>
        <v>25</v>
      </c>
      <c r="L231" s="153">
        <f>K231/F231</f>
        <v>0.2109704641350211</v>
      </c>
      <c r="M231" s="148" t="s">
        <v>535</v>
      </c>
      <c r="N231" s="154">
        <v>43097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5">
        <v>108</v>
      </c>
      <c r="B232" s="156">
        <v>43090</v>
      </c>
      <c r="C232" s="156"/>
      <c r="D232" s="157" t="s">
        <v>405</v>
      </c>
      <c r="E232" s="158" t="s">
        <v>565</v>
      </c>
      <c r="F232" s="159">
        <v>715</v>
      </c>
      <c r="G232" s="159"/>
      <c r="H232" s="160">
        <v>500</v>
      </c>
      <c r="I232" s="160">
        <v>872</v>
      </c>
      <c r="J232" s="161" t="s">
        <v>705</v>
      </c>
      <c r="K232" s="162">
        <f>H232-F232</f>
        <v>-215</v>
      </c>
      <c r="L232" s="163">
        <f>K232/F232</f>
        <v>-0.30069930069930068</v>
      </c>
      <c r="M232" s="159" t="s">
        <v>547</v>
      </c>
      <c r="N232" s="156">
        <v>43670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109</v>
      </c>
      <c r="B233" s="146">
        <v>43098</v>
      </c>
      <c r="C233" s="146"/>
      <c r="D233" s="147" t="s">
        <v>549</v>
      </c>
      <c r="E233" s="148" t="s">
        <v>565</v>
      </c>
      <c r="F233" s="149">
        <v>435</v>
      </c>
      <c r="G233" s="148"/>
      <c r="H233" s="148">
        <v>542.5</v>
      </c>
      <c r="I233" s="150">
        <v>539</v>
      </c>
      <c r="J233" s="151" t="s">
        <v>623</v>
      </c>
      <c r="K233" s="152">
        <v>107.5</v>
      </c>
      <c r="L233" s="153">
        <v>0.247126436781609</v>
      </c>
      <c r="M233" s="148" t="s">
        <v>535</v>
      </c>
      <c r="N233" s="154">
        <v>43206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110</v>
      </c>
      <c r="B234" s="146">
        <v>43098</v>
      </c>
      <c r="C234" s="146"/>
      <c r="D234" s="147" t="s">
        <v>507</v>
      </c>
      <c r="E234" s="148" t="s">
        <v>565</v>
      </c>
      <c r="F234" s="149">
        <v>885</v>
      </c>
      <c r="G234" s="148"/>
      <c r="H234" s="148">
        <v>1090</v>
      </c>
      <c r="I234" s="150">
        <v>1084</v>
      </c>
      <c r="J234" s="151" t="s">
        <v>623</v>
      </c>
      <c r="K234" s="152">
        <v>205</v>
      </c>
      <c r="L234" s="153">
        <v>0.23163841807909599</v>
      </c>
      <c r="M234" s="148" t="s">
        <v>535</v>
      </c>
      <c r="N234" s="154">
        <v>43213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111</v>
      </c>
      <c r="B235" s="186">
        <v>43192</v>
      </c>
      <c r="C235" s="186"/>
      <c r="D235" s="164" t="s">
        <v>706</v>
      </c>
      <c r="E235" s="159" t="s">
        <v>565</v>
      </c>
      <c r="F235" s="187">
        <v>478.5</v>
      </c>
      <c r="G235" s="159"/>
      <c r="H235" s="159">
        <v>442</v>
      </c>
      <c r="I235" s="160">
        <v>613</v>
      </c>
      <c r="J235" s="161" t="s">
        <v>707</v>
      </c>
      <c r="K235" s="162">
        <f>H235-F235</f>
        <v>-36.5</v>
      </c>
      <c r="L235" s="163">
        <f>K235/F235</f>
        <v>-7.6280041797283177E-2</v>
      </c>
      <c r="M235" s="159" t="s">
        <v>547</v>
      </c>
      <c r="N235" s="156">
        <v>43762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5">
        <v>112</v>
      </c>
      <c r="B236" s="156">
        <v>43194</v>
      </c>
      <c r="C236" s="156"/>
      <c r="D236" s="157" t="s">
        <v>708</v>
      </c>
      <c r="E236" s="158" t="s">
        <v>565</v>
      </c>
      <c r="F236" s="159">
        <f>141.5-7.3</f>
        <v>134.19999999999999</v>
      </c>
      <c r="G236" s="159"/>
      <c r="H236" s="160">
        <v>77</v>
      </c>
      <c r="I236" s="160">
        <v>180</v>
      </c>
      <c r="J236" s="161" t="s">
        <v>709</v>
      </c>
      <c r="K236" s="162">
        <f>H236-F236</f>
        <v>-57.199999999999989</v>
      </c>
      <c r="L236" s="163">
        <f>K236/F236</f>
        <v>-0.42622950819672129</v>
      </c>
      <c r="M236" s="159" t="s">
        <v>547</v>
      </c>
      <c r="N236" s="156">
        <v>43522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5">
        <v>113</v>
      </c>
      <c r="B237" s="156">
        <v>43209</v>
      </c>
      <c r="C237" s="156"/>
      <c r="D237" s="157" t="s">
        <v>710</v>
      </c>
      <c r="E237" s="158" t="s">
        <v>565</v>
      </c>
      <c r="F237" s="159">
        <v>430</v>
      </c>
      <c r="G237" s="159"/>
      <c r="H237" s="160">
        <v>220</v>
      </c>
      <c r="I237" s="160">
        <v>537</v>
      </c>
      <c r="J237" s="161" t="s">
        <v>711</v>
      </c>
      <c r="K237" s="162">
        <f>H237-F237</f>
        <v>-210</v>
      </c>
      <c r="L237" s="163">
        <f>K237/F237</f>
        <v>-0.48837209302325579</v>
      </c>
      <c r="M237" s="159" t="s">
        <v>547</v>
      </c>
      <c r="N237" s="156">
        <v>43252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114</v>
      </c>
      <c r="B238" s="177">
        <v>43220</v>
      </c>
      <c r="C238" s="177"/>
      <c r="D238" s="178" t="s">
        <v>371</v>
      </c>
      <c r="E238" s="179" t="s">
        <v>565</v>
      </c>
      <c r="F238" s="179">
        <v>153.5</v>
      </c>
      <c r="G238" s="179"/>
      <c r="H238" s="179">
        <v>196</v>
      </c>
      <c r="I238" s="181">
        <v>196</v>
      </c>
      <c r="J238" s="151" t="s">
        <v>712</v>
      </c>
      <c r="K238" s="152">
        <f>H238-F238</f>
        <v>42.5</v>
      </c>
      <c r="L238" s="153">
        <f>K238/F238</f>
        <v>0.27687296416938112</v>
      </c>
      <c r="M238" s="148" t="s">
        <v>535</v>
      </c>
      <c r="N238" s="154">
        <v>43605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5">
        <v>115</v>
      </c>
      <c r="B239" s="156">
        <v>43306</v>
      </c>
      <c r="C239" s="156"/>
      <c r="D239" s="157" t="s">
        <v>682</v>
      </c>
      <c r="E239" s="158" t="s">
        <v>565</v>
      </c>
      <c r="F239" s="159">
        <v>27.5</v>
      </c>
      <c r="G239" s="159"/>
      <c r="H239" s="160">
        <v>13.1</v>
      </c>
      <c r="I239" s="160">
        <v>60</v>
      </c>
      <c r="J239" s="161" t="s">
        <v>713</v>
      </c>
      <c r="K239" s="162">
        <v>-14.4</v>
      </c>
      <c r="L239" s="163">
        <v>-0.52363636363636401</v>
      </c>
      <c r="M239" s="159" t="s">
        <v>547</v>
      </c>
      <c r="N239" s="156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116</v>
      </c>
      <c r="B240" s="186">
        <v>43318</v>
      </c>
      <c r="C240" s="186"/>
      <c r="D240" s="164" t="s">
        <v>714</v>
      </c>
      <c r="E240" s="159" t="s">
        <v>565</v>
      </c>
      <c r="F240" s="159">
        <v>148.5</v>
      </c>
      <c r="G240" s="159"/>
      <c r="H240" s="159">
        <v>102</v>
      </c>
      <c r="I240" s="160">
        <v>182</v>
      </c>
      <c r="J240" s="161" t="s">
        <v>715</v>
      </c>
      <c r="K240" s="162">
        <f>H240-F240</f>
        <v>-46.5</v>
      </c>
      <c r="L240" s="163">
        <f>K240/F240</f>
        <v>-0.31313131313131315</v>
      </c>
      <c r="M240" s="159" t="s">
        <v>547</v>
      </c>
      <c r="N240" s="156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117</v>
      </c>
      <c r="B241" s="146">
        <v>43335</v>
      </c>
      <c r="C241" s="146"/>
      <c r="D241" s="147" t="s">
        <v>716</v>
      </c>
      <c r="E241" s="148" t="s">
        <v>565</v>
      </c>
      <c r="F241" s="179">
        <v>285</v>
      </c>
      <c r="G241" s="148"/>
      <c r="H241" s="148">
        <v>355</v>
      </c>
      <c r="I241" s="150">
        <v>364</v>
      </c>
      <c r="J241" s="151" t="s">
        <v>717</v>
      </c>
      <c r="K241" s="152">
        <v>70</v>
      </c>
      <c r="L241" s="153">
        <v>0.24561403508771901</v>
      </c>
      <c r="M241" s="148" t="s">
        <v>535</v>
      </c>
      <c r="N241" s="154">
        <v>43455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118</v>
      </c>
      <c r="B242" s="146">
        <v>43341</v>
      </c>
      <c r="C242" s="146"/>
      <c r="D242" s="147" t="s">
        <v>359</v>
      </c>
      <c r="E242" s="148" t="s">
        <v>565</v>
      </c>
      <c r="F242" s="179">
        <v>525</v>
      </c>
      <c r="G242" s="148"/>
      <c r="H242" s="148">
        <v>585</v>
      </c>
      <c r="I242" s="150">
        <v>635</v>
      </c>
      <c r="J242" s="151" t="s">
        <v>718</v>
      </c>
      <c r="K242" s="152">
        <f t="shared" ref="K242:K259" si="102">H242-F242</f>
        <v>60</v>
      </c>
      <c r="L242" s="153">
        <f t="shared" ref="L242:L259" si="103">K242/F242</f>
        <v>0.11428571428571428</v>
      </c>
      <c r="M242" s="148" t="s">
        <v>535</v>
      </c>
      <c r="N242" s="154">
        <v>43662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119</v>
      </c>
      <c r="B243" s="146">
        <v>43395</v>
      </c>
      <c r="C243" s="146"/>
      <c r="D243" s="147" t="s">
        <v>347</v>
      </c>
      <c r="E243" s="148" t="s">
        <v>565</v>
      </c>
      <c r="F243" s="179">
        <v>475</v>
      </c>
      <c r="G243" s="148"/>
      <c r="H243" s="148">
        <v>574</v>
      </c>
      <c r="I243" s="150">
        <v>570</v>
      </c>
      <c r="J243" s="151" t="s">
        <v>623</v>
      </c>
      <c r="K243" s="152">
        <f t="shared" si="102"/>
        <v>99</v>
      </c>
      <c r="L243" s="153">
        <f t="shared" si="103"/>
        <v>0.20842105263157895</v>
      </c>
      <c r="M243" s="148" t="s">
        <v>535</v>
      </c>
      <c r="N243" s="154">
        <v>43403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120</v>
      </c>
      <c r="B244" s="177">
        <v>43397</v>
      </c>
      <c r="C244" s="177"/>
      <c r="D244" s="178" t="s">
        <v>366</v>
      </c>
      <c r="E244" s="179" t="s">
        <v>565</v>
      </c>
      <c r="F244" s="179">
        <v>707.5</v>
      </c>
      <c r="G244" s="179"/>
      <c r="H244" s="179">
        <v>872</v>
      </c>
      <c r="I244" s="181">
        <v>872</v>
      </c>
      <c r="J244" s="182" t="s">
        <v>623</v>
      </c>
      <c r="K244" s="152">
        <f t="shared" si="102"/>
        <v>164.5</v>
      </c>
      <c r="L244" s="183">
        <f t="shared" si="103"/>
        <v>0.23250883392226149</v>
      </c>
      <c r="M244" s="179" t="s">
        <v>535</v>
      </c>
      <c r="N244" s="184">
        <v>43482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121</v>
      </c>
      <c r="B245" s="177">
        <v>43398</v>
      </c>
      <c r="C245" s="177"/>
      <c r="D245" s="178" t="s">
        <v>719</v>
      </c>
      <c r="E245" s="179" t="s">
        <v>565</v>
      </c>
      <c r="F245" s="179">
        <v>162</v>
      </c>
      <c r="G245" s="179"/>
      <c r="H245" s="179">
        <v>204</v>
      </c>
      <c r="I245" s="181">
        <v>209</v>
      </c>
      <c r="J245" s="182" t="s">
        <v>720</v>
      </c>
      <c r="K245" s="152">
        <f t="shared" si="102"/>
        <v>42</v>
      </c>
      <c r="L245" s="183">
        <f t="shared" si="103"/>
        <v>0.25925925925925924</v>
      </c>
      <c r="M245" s="179" t="s">
        <v>535</v>
      </c>
      <c r="N245" s="184">
        <v>43539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122</v>
      </c>
      <c r="B246" s="177">
        <v>43399</v>
      </c>
      <c r="C246" s="177"/>
      <c r="D246" s="178" t="s">
        <v>445</v>
      </c>
      <c r="E246" s="179" t="s">
        <v>565</v>
      </c>
      <c r="F246" s="179">
        <v>240</v>
      </c>
      <c r="G246" s="179"/>
      <c r="H246" s="179">
        <v>297</v>
      </c>
      <c r="I246" s="181">
        <v>297</v>
      </c>
      <c r="J246" s="182" t="s">
        <v>623</v>
      </c>
      <c r="K246" s="188">
        <f t="shared" si="102"/>
        <v>57</v>
      </c>
      <c r="L246" s="183">
        <f t="shared" si="103"/>
        <v>0.23749999999999999</v>
      </c>
      <c r="M246" s="179" t="s">
        <v>535</v>
      </c>
      <c r="N246" s="184">
        <v>43417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123</v>
      </c>
      <c r="B247" s="146">
        <v>43439</v>
      </c>
      <c r="C247" s="146"/>
      <c r="D247" s="147" t="s">
        <v>721</v>
      </c>
      <c r="E247" s="148" t="s">
        <v>565</v>
      </c>
      <c r="F247" s="148">
        <v>202.5</v>
      </c>
      <c r="G247" s="148"/>
      <c r="H247" s="148">
        <v>255</v>
      </c>
      <c r="I247" s="150">
        <v>252</v>
      </c>
      <c r="J247" s="151" t="s">
        <v>623</v>
      </c>
      <c r="K247" s="152">
        <f t="shared" si="102"/>
        <v>52.5</v>
      </c>
      <c r="L247" s="153">
        <f t="shared" si="103"/>
        <v>0.25925925925925924</v>
      </c>
      <c r="M247" s="148" t="s">
        <v>535</v>
      </c>
      <c r="N247" s="154">
        <v>43542</v>
      </c>
      <c r="O247" s="1"/>
      <c r="P247" s="1"/>
      <c r="Q247" s="1"/>
      <c r="R247" s="6" t="s">
        <v>722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124</v>
      </c>
      <c r="B248" s="177">
        <v>43465</v>
      </c>
      <c r="C248" s="146"/>
      <c r="D248" s="178" t="s">
        <v>392</v>
      </c>
      <c r="E248" s="179" t="s">
        <v>565</v>
      </c>
      <c r="F248" s="179">
        <v>710</v>
      </c>
      <c r="G248" s="179"/>
      <c r="H248" s="179">
        <v>866</v>
      </c>
      <c r="I248" s="181">
        <v>866</v>
      </c>
      <c r="J248" s="182" t="s">
        <v>623</v>
      </c>
      <c r="K248" s="152">
        <f t="shared" si="102"/>
        <v>156</v>
      </c>
      <c r="L248" s="153">
        <f t="shared" si="103"/>
        <v>0.21971830985915494</v>
      </c>
      <c r="M248" s="148" t="s">
        <v>535</v>
      </c>
      <c r="N248" s="154">
        <v>43553</v>
      </c>
      <c r="O248" s="1"/>
      <c r="P248" s="1"/>
      <c r="Q248" s="1"/>
      <c r="R248" s="6" t="s">
        <v>722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125</v>
      </c>
      <c r="B249" s="177">
        <v>43522</v>
      </c>
      <c r="C249" s="177"/>
      <c r="D249" s="178" t="s">
        <v>151</v>
      </c>
      <c r="E249" s="179" t="s">
        <v>565</v>
      </c>
      <c r="F249" s="179">
        <v>337.25</v>
      </c>
      <c r="G249" s="179"/>
      <c r="H249" s="179">
        <v>398.5</v>
      </c>
      <c r="I249" s="181">
        <v>411</v>
      </c>
      <c r="J249" s="151" t="s">
        <v>723</v>
      </c>
      <c r="K249" s="152">
        <f t="shared" si="102"/>
        <v>61.25</v>
      </c>
      <c r="L249" s="153">
        <f t="shared" si="103"/>
        <v>0.1816160118606375</v>
      </c>
      <c r="M249" s="148" t="s">
        <v>535</v>
      </c>
      <c r="N249" s="154">
        <v>43760</v>
      </c>
      <c r="O249" s="1"/>
      <c r="P249" s="1"/>
      <c r="Q249" s="1"/>
      <c r="R249" s="6" t="s">
        <v>722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126</v>
      </c>
      <c r="B250" s="190">
        <v>43559</v>
      </c>
      <c r="C250" s="190"/>
      <c r="D250" s="191" t="s">
        <v>724</v>
      </c>
      <c r="E250" s="192" t="s">
        <v>565</v>
      </c>
      <c r="F250" s="192">
        <v>130</v>
      </c>
      <c r="G250" s="192"/>
      <c r="H250" s="192">
        <v>65</v>
      </c>
      <c r="I250" s="193">
        <v>158</v>
      </c>
      <c r="J250" s="161" t="s">
        <v>725</v>
      </c>
      <c r="K250" s="162">
        <f t="shared" si="102"/>
        <v>-65</v>
      </c>
      <c r="L250" s="163">
        <f t="shared" si="103"/>
        <v>-0.5</v>
      </c>
      <c r="M250" s="159" t="s">
        <v>547</v>
      </c>
      <c r="N250" s="156">
        <v>43726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127</v>
      </c>
      <c r="B251" s="177">
        <v>43017</v>
      </c>
      <c r="C251" s="177"/>
      <c r="D251" s="178" t="s">
        <v>182</v>
      </c>
      <c r="E251" s="179" t="s">
        <v>565</v>
      </c>
      <c r="F251" s="179">
        <v>141.5</v>
      </c>
      <c r="G251" s="179"/>
      <c r="H251" s="179">
        <v>183.5</v>
      </c>
      <c r="I251" s="181">
        <v>210</v>
      </c>
      <c r="J251" s="151" t="s">
        <v>720</v>
      </c>
      <c r="K251" s="152">
        <f t="shared" si="102"/>
        <v>42</v>
      </c>
      <c r="L251" s="153">
        <f t="shared" si="103"/>
        <v>0.29681978798586572</v>
      </c>
      <c r="M251" s="148" t="s">
        <v>535</v>
      </c>
      <c r="N251" s="154">
        <v>43042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128</v>
      </c>
      <c r="B252" s="190">
        <v>43074</v>
      </c>
      <c r="C252" s="190"/>
      <c r="D252" s="191" t="s">
        <v>727</v>
      </c>
      <c r="E252" s="192" t="s">
        <v>565</v>
      </c>
      <c r="F252" s="187">
        <v>172</v>
      </c>
      <c r="G252" s="192"/>
      <c r="H252" s="192">
        <v>155.25</v>
      </c>
      <c r="I252" s="193">
        <v>230</v>
      </c>
      <c r="J252" s="161" t="s">
        <v>728</v>
      </c>
      <c r="K252" s="162">
        <f t="shared" si="102"/>
        <v>-16.75</v>
      </c>
      <c r="L252" s="163">
        <f t="shared" si="103"/>
        <v>-9.7383720930232565E-2</v>
      </c>
      <c r="M252" s="159" t="s">
        <v>547</v>
      </c>
      <c r="N252" s="156">
        <v>43787</v>
      </c>
      <c r="O252" s="1"/>
      <c r="P252" s="1"/>
      <c r="Q252" s="1"/>
      <c r="R252" s="6" t="s">
        <v>726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129</v>
      </c>
      <c r="B253" s="177">
        <v>43398</v>
      </c>
      <c r="C253" s="177"/>
      <c r="D253" s="178" t="s">
        <v>107</v>
      </c>
      <c r="E253" s="179" t="s">
        <v>565</v>
      </c>
      <c r="F253" s="179">
        <v>698.5</v>
      </c>
      <c r="G253" s="179"/>
      <c r="H253" s="179">
        <v>890</v>
      </c>
      <c r="I253" s="181">
        <v>890</v>
      </c>
      <c r="J253" s="151" t="s">
        <v>788</v>
      </c>
      <c r="K253" s="152">
        <f t="shared" si="102"/>
        <v>191.5</v>
      </c>
      <c r="L253" s="153">
        <f t="shared" si="103"/>
        <v>0.27415891195418757</v>
      </c>
      <c r="M253" s="148" t="s">
        <v>535</v>
      </c>
      <c r="N253" s="154">
        <v>44328</v>
      </c>
      <c r="O253" s="1"/>
      <c r="P253" s="1"/>
      <c r="Q253" s="1"/>
      <c r="R253" s="6" t="s">
        <v>722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130</v>
      </c>
      <c r="B254" s="177">
        <v>42877</v>
      </c>
      <c r="C254" s="177"/>
      <c r="D254" s="178" t="s">
        <v>358</v>
      </c>
      <c r="E254" s="179" t="s">
        <v>565</v>
      </c>
      <c r="F254" s="179">
        <v>127.6</v>
      </c>
      <c r="G254" s="179"/>
      <c r="H254" s="179">
        <v>138</v>
      </c>
      <c r="I254" s="181">
        <v>190</v>
      </c>
      <c r="J254" s="151" t="s">
        <v>729</v>
      </c>
      <c r="K254" s="152">
        <f t="shared" si="102"/>
        <v>10.400000000000006</v>
      </c>
      <c r="L254" s="153">
        <f t="shared" si="103"/>
        <v>8.1504702194357417E-2</v>
      </c>
      <c r="M254" s="148" t="s">
        <v>535</v>
      </c>
      <c r="N254" s="154">
        <v>43774</v>
      </c>
      <c r="O254" s="1"/>
      <c r="P254" s="1"/>
      <c r="Q254" s="1"/>
      <c r="R254" s="6" t="s">
        <v>726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131</v>
      </c>
      <c r="B255" s="177">
        <v>43158</v>
      </c>
      <c r="C255" s="177"/>
      <c r="D255" s="178" t="s">
        <v>730</v>
      </c>
      <c r="E255" s="179" t="s">
        <v>565</v>
      </c>
      <c r="F255" s="179">
        <v>317</v>
      </c>
      <c r="G255" s="179"/>
      <c r="H255" s="179">
        <v>382.5</v>
      </c>
      <c r="I255" s="181">
        <v>398</v>
      </c>
      <c r="J255" s="151" t="s">
        <v>731</v>
      </c>
      <c r="K255" s="152">
        <f t="shared" si="102"/>
        <v>65.5</v>
      </c>
      <c r="L255" s="153">
        <f t="shared" si="103"/>
        <v>0.20662460567823343</v>
      </c>
      <c r="M255" s="148" t="s">
        <v>535</v>
      </c>
      <c r="N255" s="154">
        <v>44238</v>
      </c>
      <c r="O255" s="1"/>
      <c r="P255" s="1"/>
      <c r="Q255" s="1"/>
      <c r="R255" s="6" t="s">
        <v>726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132</v>
      </c>
      <c r="B256" s="190">
        <v>43164</v>
      </c>
      <c r="C256" s="190"/>
      <c r="D256" s="191" t="s">
        <v>144</v>
      </c>
      <c r="E256" s="192" t="s">
        <v>565</v>
      </c>
      <c r="F256" s="187">
        <f>510-14.4</f>
        <v>495.6</v>
      </c>
      <c r="G256" s="192"/>
      <c r="H256" s="192">
        <v>350</v>
      </c>
      <c r="I256" s="193">
        <v>672</v>
      </c>
      <c r="J256" s="161" t="s">
        <v>732</v>
      </c>
      <c r="K256" s="162">
        <f t="shared" si="102"/>
        <v>-145.60000000000002</v>
      </c>
      <c r="L256" s="163">
        <f t="shared" si="103"/>
        <v>-0.29378531073446329</v>
      </c>
      <c r="M256" s="159" t="s">
        <v>547</v>
      </c>
      <c r="N256" s="156">
        <v>43887</v>
      </c>
      <c r="O256" s="1"/>
      <c r="P256" s="1"/>
      <c r="Q256" s="1"/>
      <c r="R256" s="6" t="s">
        <v>722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133</v>
      </c>
      <c r="B257" s="190">
        <v>43237</v>
      </c>
      <c r="C257" s="190"/>
      <c r="D257" s="191" t="s">
        <v>437</v>
      </c>
      <c r="E257" s="192" t="s">
        <v>565</v>
      </c>
      <c r="F257" s="187">
        <v>230.3</v>
      </c>
      <c r="G257" s="192"/>
      <c r="H257" s="192">
        <v>102.5</v>
      </c>
      <c r="I257" s="193">
        <v>348</v>
      </c>
      <c r="J257" s="161" t="s">
        <v>733</v>
      </c>
      <c r="K257" s="162">
        <f t="shared" si="102"/>
        <v>-127.80000000000001</v>
      </c>
      <c r="L257" s="163">
        <f t="shared" si="103"/>
        <v>-0.55492835432045162</v>
      </c>
      <c r="M257" s="159" t="s">
        <v>547</v>
      </c>
      <c r="N257" s="156">
        <v>43896</v>
      </c>
      <c r="O257" s="1"/>
      <c r="P257" s="1"/>
      <c r="Q257" s="1"/>
      <c r="R257" s="6" t="s">
        <v>722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134</v>
      </c>
      <c r="B258" s="177">
        <v>43258</v>
      </c>
      <c r="C258" s="177"/>
      <c r="D258" s="178" t="s">
        <v>409</v>
      </c>
      <c r="E258" s="179" t="s">
        <v>565</v>
      </c>
      <c r="F258" s="179">
        <f>342.5-5.1</f>
        <v>337.4</v>
      </c>
      <c r="G258" s="179"/>
      <c r="H258" s="179">
        <v>412.5</v>
      </c>
      <c r="I258" s="181">
        <v>439</v>
      </c>
      <c r="J258" s="151" t="s">
        <v>734</v>
      </c>
      <c r="K258" s="152">
        <f t="shared" si="102"/>
        <v>75.100000000000023</v>
      </c>
      <c r="L258" s="153">
        <f t="shared" si="103"/>
        <v>0.22258446947243635</v>
      </c>
      <c r="M258" s="148" t="s">
        <v>535</v>
      </c>
      <c r="N258" s="154">
        <v>44230</v>
      </c>
      <c r="O258" s="1"/>
      <c r="P258" s="1"/>
      <c r="Q258" s="1"/>
      <c r="R258" s="6" t="s">
        <v>726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0">
        <v>135</v>
      </c>
      <c r="B259" s="169">
        <v>43285</v>
      </c>
      <c r="C259" s="169"/>
      <c r="D259" s="170" t="s">
        <v>55</v>
      </c>
      <c r="E259" s="171" t="s">
        <v>565</v>
      </c>
      <c r="F259" s="171">
        <f>127.5-5.53</f>
        <v>121.97</v>
      </c>
      <c r="G259" s="172"/>
      <c r="H259" s="172">
        <v>122.5</v>
      </c>
      <c r="I259" s="172">
        <v>170</v>
      </c>
      <c r="J259" s="173" t="s">
        <v>761</v>
      </c>
      <c r="K259" s="174">
        <f t="shared" si="102"/>
        <v>0.53000000000000114</v>
      </c>
      <c r="L259" s="175">
        <f t="shared" si="103"/>
        <v>4.3453308190538747E-3</v>
      </c>
      <c r="M259" s="171" t="s">
        <v>656</v>
      </c>
      <c r="N259" s="169">
        <v>44431</v>
      </c>
      <c r="O259" s="1"/>
      <c r="P259" s="1"/>
      <c r="Q259" s="1"/>
      <c r="R259" s="6" t="s">
        <v>722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136</v>
      </c>
      <c r="B260" s="190">
        <v>43294</v>
      </c>
      <c r="C260" s="190"/>
      <c r="D260" s="191" t="s">
        <v>349</v>
      </c>
      <c r="E260" s="192" t="s">
        <v>565</v>
      </c>
      <c r="F260" s="187">
        <v>46.5</v>
      </c>
      <c r="G260" s="192"/>
      <c r="H260" s="192">
        <v>17</v>
      </c>
      <c r="I260" s="193">
        <v>59</v>
      </c>
      <c r="J260" s="161" t="s">
        <v>735</v>
      </c>
      <c r="K260" s="162">
        <f t="shared" ref="K260:K268" si="104">H260-F260</f>
        <v>-29.5</v>
      </c>
      <c r="L260" s="163">
        <f t="shared" ref="L260:L268" si="105">K260/F260</f>
        <v>-0.63440860215053763</v>
      </c>
      <c r="M260" s="159" t="s">
        <v>547</v>
      </c>
      <c r="N260" s="156">
        <v>43887</v>
      </c>
      <c r="O260" s="1"/>
      <c r="P260" s="1"/>
      <c r="Q260" s="1"/>
      <c r="R260" s="6" t="s">
        <v>722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137</v>
      </c>
      <c r="B261" s="177">
        <v>43396</v>
      </c>
      <c r="C261" s="177"/>
      <c r="D261" s="178" t="s">
        <v>394</v>
      </c>
      <c r="E261" s="179" t="s">
        <v>565</v>
      </c>
      <c r="F261" s="179">
        <v>156.5</v>
      </c>
      <c r="G261" s="179"/>
      <c r="H261" s="179">
        <v>207.5</v>
      </c>
      <c r="I261" s="181">
        <v>191</v>
      </c>
      <c r="J261" s="151" t="s">
        <v>623</v>
      </c>
      <c r="K261" s="152">
        <f t="shared" si="104"/>
        <v>51</v>
      </c>
      <c r="L261" s="153">
        <f t="shared" si="105"/>
        <v>0.32587859424920129</v>
      </c>
      <c r="M261" s="148" t="s">
        <v>535</v>
      </c>
      <c r="N261" s="154">
        <v>44369</v>
      </c>
      <c r="O261" s="1"/>
      <c r="P261" s="1"/>
      <c r="Q261" s="1"/>
      <c r="R261" s="6" t="s">
        <v>722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138</v>
      </c>
      <c r="B262" s="177">
        <v>43439</v>
      </c>
      <c r="C262" s="177"/>
      <c r="D262" s="178" t="s">
        <v>314</v>
      </c>
      <c r="E262" s="179" t="s">
        <v>565</v>
      </c>
      <c r="F262" s="179">
        <v>259.5</v>
      </c>
      <c r="G262" s="179"/>
      <c r="H262" s="179">
        <v>320</v>
      </c>
      <c r="I262" s="181">
        <v>320</v>
      </c>
      <c r="J262" s="151" t="s">
        <v>623</v>
      </c>
      <c r="K262" s="152">
        <f t="shared" si="104"/>
        <v>60.5</v>
      </c>
      <c r="L262" s="153">
        <f t="shared" si="105"/>
        <v>0.23314065510597304</v>
      </c>
      <c r="M262" s="148" t="s">
        <v>535</v>
      </c>
      <c r="N262" s="154">
        <v>44323</v>
      </c>
      <c r="O262" s="1"/>
      <c r="P262" s="1"/>
      <c r="Q262" s="1"/>
      <c r="R262" s="6" t="s">
        <v>722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139</v>
      </c>
      <c r="B263" s="190">
        <v>43439</v>
      </c>
      <c r="C263" s="190"/>
      <c r="D263" s="191" t="s">
        <v>736</v>
      </c>
      <c r="E263" s="192" t="s">
        <v>565</v>
      </c>
      <c r="F263" s="192">
        <v>715</v>
      </c>
      <c r="G263" s="192"/>
      <c r="H263" s="192">
        <v>445</v>
      </c>
      <c r="I263" s="193">
        <v>840</v>
      </c>
      <c r="J263" s="161" t="s">
        <v>737</v>
      </c>
      <c r="K263" s="162">
        <f t="shared" si="104"/>
        <v>-270</v>
      </c>
      <c r="L263" s="163">
        <f t="shared" si="105"/>
        <v>-0.3776223776223776</v>
      </c>
      <c r="M263" s="159" t="s">
        <v>547</v>
      </c>
      <c r="N263" s="156">
        <v>43800</v>
      </c>
      <c r="O263" s="1"/>
      <c r="P263" s="1"/>
      <c r="Q263" s="1"/>
      <c r="R263" s="6" t="s">
        <v>722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140</v>
      </c>
      <c r="B264" s="177">
        <v>43469</v>
      </c>
      <c r="C264" s="177"/>
      <c r="D264" s="178" t="s">
        <v>156</v>
      </c>
      <c r="E264" s="179" t="s">
        <v>565</v>
      </c>
      <c r="F264" s="179">
        <v>875</v>
      </c>
      <c r="G264" s="179"/>
      <c r="H264" s="179">
        <v>1165</v>
      </c>
      <c r="I264" s="181">
        <v>1185</v>
      </c>
      <c r="J264" s="151" t="s">
        <v>738</v>
      </c>
      <c r="K264" s="152">
        <f t="shared" si="104"/>
        <v>290</v>
      </c>
      <c r="L264" s="153">
        <f t="shared" si="105"/>
        <v>0.33142857142857141</v>
      </c>
      <c r="M264" s="148" t="s">
        <v>535</v>
      </c>
      <c r="N264" s="154">
        <v>43847</v>
      </c>
      <c r="O264" s="1"/>
      <c r="P264" s="1"/>
      <c r="Q264" s="1"/>
      <c r="R264" s="6" t="s">
        <v>722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141</v>
      </c>
      <c r="B265" s="177">
        <v>43559</v>
      </c>
      <c r="C265" s="177"/>
      <c r="D265" s="178" t="s">
        <v>330</v>
      </c>
      <c r="E265" s="179" t="s">
        <v>565</v>
      </c>
      <c r="F265" s="179">
        <f>387-14.63</f>
        <v>372.37</v>
      </c>
      <c r="G265" s="179"/>
      <c r="H265" s="179">
        <v>490</v>
      </c>
      <c r="I265" s="181">
        <v>490</v>
      </c>
      <c r="J265" s="151" t="s">
        <v>623</v>
      </c>
      <c r="K265" s="152">
        <f t="shared" si="104"/>
        <v>117.63</v>
      </c>
      <c r="L265" s="153">
        <f t="shared" si="105"/>
        <v>0.31589548030185027</v>
      </c>
      <c r="M265" s="148" t="s">
        <v>535</v>
      </c>
      <c r="N265" s="154">
        <v>43850</v>
      </c>
      <c r="O265" s="1"/>
      <c r="P265" s="1"/>
      <c r="Q265" s="1"/>
      <c r="R265" s="6" t="s">
        <v>722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142</v>
      </c>
      <c r="B266" s="190">
        <v>43578</v>
      </c>
      <c r="C266" s="190"/>
      <c r="D266" s="191" t="s">
        <v>739</v>
      </c>
      <c r="E266" s="192" t="s">
        <v>537</v>
      </c>
      <c r="F266" s="192">
        <v>220</v>
      </c>
      <c r="G266" s="192"/>
      <c r="H266" s="192">
        <v>127.5</v>
      </c>
      <c r="I266" s="193">
        <v>284</v>
      </c>
      <c r="J266" s="161" t="s">
        <v>740</v>
      </c>
      <c r="K266" s="162">
        <f t="shared" si="104"/>
        <v>-92.5</v>
      </c>
      <c r="L266" s="163">
        <f t="shared" si="105"/>
        <v>-0.42045454545454547</v>
      </c>
      <c r="M266" s="159" t="s">
        <v>547</v>
      </c>
      <c r="N266" s="156">
        <v>43896</v>
      </c>
      <c r="O266" s="1"/>
      <c r="P266" s="1"/>
      <c r="Q266" s="1"/>
      <c r="R266" s="6" t="s">
        <v>722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143</v>
      </c>
      <c r="B267" s="177">
        <v>43622</v>
      </c>
      <c r="C267" s="177"/>
      <c r="D267" s="178" t="s">
        <v>446</v>
      </c>
      <c r="E267" s="179" t="s">
        <v>537</v>
      </c>
      <c r="F267" s="179">
        <v>332.8</v>
      </c>
      <c r="G267" s="179"/>
      <c r="H267" s="179">
        <v>405</v>
      </c>
      <c r="I267" s="181">
        <v>419</v>
      </c>
      <c r="J267" s="151" t="s">
        <v>741</v>
      </c>
      <c r="K267" s="152">
        <f t="shared" si="104"/>
        <v>72.199999999999989</v>
      </c>
      <c r="L267" s="153">
        <f t="shared" si="105"/>
        <v>0.21694711538461534</v>
      </c>
      <c r="M267" s="148" t="s">
        <v>535</v>
      </c>
      <c r="N267" s="154">
        <v>43860</v>
      </c>
      <c r="O267" s="1"/>
      <c r="P267" s="1"/>
      <c r="Q267" s="1"/>
      <c r="R267" s="6" t="s">
        <v>726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0">
        <v>144</v>
      </c>
      <c r="B268" s="169">
        <v>43641</v>
      </c>
      <c r="C268" s="169"/>
      <c r="D268" s="170" t="s">
        <v>149</v>
      </c>
      <c r="E268" s="171" t="s">
        <v>565</v>
      </c>
      <c r="F268" s="171">
        <v>386</v>
      </c>
      <c r="G268" s="172"/>
      <c r="H268" s="172">
        <v>395</v>
      </c>
      <c r="I268" s="172">
        <v>452</v>
      </c>
      <c r="J268" s="173" t="s">
        <v>742</v>
      </c>
      <c r="K268" s="174">
        <f t="shared" si="104"/>
        <v>9</v>
      </c>
      <c r="L268" s="175">
        <f t="shared" si="105"/>
        <v>2.3316062176165803E-2</v>
      </c>
      <c r="M268" s="171" t="s">
        <v>656</v>
      </c>
      <c r="N268" s="169">
        <v>43868</v>
      </c>
      <c r="O268" s="1"/>
      <c r="P268" s="1"/>
      <c r="Q268" s="1"/>
      <c r="R268" s="6" t="s">
        <v>726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0">
        <v>145</v>
      </c>
      <c r="B269" s="169">
        <v>43707</v>
      </c>
      <c r="C269" s="169"/>
      <c r="D269" s="170" t="s">
        <v>130</v>
      </c>
      <c r="E269" s="171" t="s">
        <v>565</v>
      </c>
      <c r="F269" s="171">
        <v>137.5</v>
      </c>
      <c r="G269" s="172"/>
      <c r="H269" s="172">
        <v>138.5</v>
      </c>
      <c r="I269" s="172">
        <v>190</v>
      </c>
      <c r="J269" s="173" t="s">
        <v>760</v>
      </c>
      <c r="K269" s="174">
        <f>H269-F269</f>
        <v>1</v>
      </c>
      <c r="L269" s="175">
        <f>K269/F269</f>
        <v>7.2727272727272727E-3</v>
      </c>
      <c r="M269" s="171" t="s">
        <v>656</v>
      </c>
      <c r="N269" s="169">
        <v>44432</v>
      </c>
      <c r="O269" s="1"/>
      <c r="P269" s="1"/>
      <c r="Q269" s="1"/>
      <c r="R269" s="6" t="s">
        <v>722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146</v>
      </c>
      <c r="B270" s="177">
        <v>43731</v>
      </c>
      <c r="C270" s="177"/>
      <c r="D270" s="178" t="s">
        <v>402</v>
      </c>
      <c r="E270" s="179" t="s">
        <v>565</v>
      </c>
      <c r="F270" s="179">
        <v>235</v>
      </c>
      <c r="G270" s="179"/>
      <c r="H270" s="179">
        <v>295</v>
      </c>
      <c r="I270" s="181">
        <v>296</v>
      </c>
      <c r="J270" s="151" t="s">
        <v>743</v>
      </c>
      <c r="K270" s="152">
        <f t="shared" ref="K270:K276" si="106">H270-F270</f>
        <v>60</v>
      </c>
      <c r="L270" s="153">
        <f t="shared" ref="L270:L276" si="107">K270/F270</f>
        <v>0.25531914893617019</v>
      </c>
      <c r="M270" s="148" t="s">
        <v>535</v>
      </c>
      <c r="N270" s="154">
        <v>43844</v>
      </c>
      <c r="O270" s="1"/>
      <c r="P270" s="1"/>
      <c r="Q270" s="1"/>
      <c r="R270" s="6" t="s">
        <v>726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147</v>
      </c>
      <c r="B271" s="177">
        <v>43752</v>
      </c>
      <c r="C271" s="177"/>
      <c r="D271" s="178" t="s">
        <v>744</v>
      </c>
      <c r="E271" s="179" t="s">
        <v>565</v>
      </c>
      <c r="F271" s="179">
        <v>277.5</v>
      </c>
      <c r="G271" s="179"/>
      <c r="H271" s="179">
        <v>333</v>
      </c>
      <c r="I271" s="181">
        <v>333</v>
      </c>
      <c r="J271" s="151" t="s">
        <v>745</v>
      </c>
      <c r="K271" s="152">
        <f t="shared" si="106"/>
        <v>55.5</v>
      </c>
      <c r="L271" s="153">
        <f t="shared" si="107"/>
        <v>0.2</v>
      </c>
      <c r="M271" s="148" t="s">
        <v>535</v>
      </c>
      <c r="N271" s="154">
        <v>43846</v>
      </c>
      <c r="O271" s="1"/>
      <c r="P271" s="1"/>
      <c r="Q271" s="1"/>
      <c r="R271" s="6" t="s">
        <v>722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148</v>
      </c>
      <c r="B272" s="177">
        <v>43752</v>
      </c>
      <c r="C272" s="177"/>
      <c r="D272" s="178" t="s">
        <v>746</v>
      </c>
      <c r="E272" s="179" t="s">
        <v>565</v>
      </c>
      <c r="F272" s="179">
        <v>930</v>
      </c>
      <c r="G272" s="179"/>
      <c r="H272" s="179">
        <v>1165</v>
      </c>
      <c r="I272" s="181">
        <v>1200</v>
      </c>
      <c r="J272" s="151" t="s">
        <v>747</v>
      </c>
      <c r="K272" s="152">
        <f t="shared" si="106"/>
        <v>235</v>
      </c>
      <c r="L272" s="153">
        <f t="shared" si="107"/>
        <v>0.25268817204301075</v>
      </c>
      <c r="M272" s="148" t="s">
        <v>535</v>
      </c>
      <c r="N272" s="154">
        <v>43847</v>
      </c>
      <c r="O272" s="1"/>
      <c r="P272" s="1"/>
      <c r="Q272" s="1"/>
      <c r="R272" s="6" t="s">
        <v>726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149</v>
      </c>
      <c r="B273" s="177">
        <v>43753</v>
      </c>
      <c r="C273" s="177"/>
      <c r="D273" s="178" t="s">
        <v>748</v>
      </c>
      <c r="E273" s="179" t="s">
        <v>565</v>
      </c>
      <c r="F273" s="149">
        <v>111</v>
      </c>
      <c r="G273" s="179"/>
      <c r="H273" s="179">
        <v>141</v>
      </c>
      <c r="I273" s="181">
        <v>141</v>
      </c>
      <c r="J273" s="151" t="s">
        <v>550</v>
      </c>
      <c r="K273" s="152">
        <f t="shared" si="106"/>
        <v>30</v>
      </c>
      <c r="L273" s="153">
        <f t="shared" si="107"/>
        <v>0.27027027027027029</v>
      </c>
      <c r="M273" s="148" t="s">
        <v>535</v>
      </c>
      <c r="N273" s="154">
        <v>44328</v>
      </c>
      <c r="O273" s="1"/>
      <c r="P273" s="1"/>
      <c r="Q273" s="1"/>
      <c r="R273" s="6" t="s">
        <v>726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150</v>
      </c>
      <c r="B274" s="177">
        <v>43753</v>
      </c>
      <c r="C274" s="177"/>
      <c r="D274" s="178" t="s">
        <v>749</v>
      </c>
      <c r="E274" s="179" t="s">
        <v>565</v>
      </c>
      <c r="F274" s="149">
        <v>296</v>
      </c>
      <c r="G274" s="179"/>
      <c r="H274" s="179">
        <v>370</v>
      </c>
      <c r="I274" s="181">
        <v>370</v>
      </c>
      <c r="J274" s="151" t="s">
        <v>623</v>
      </c>
      <c r="K274" s="152">
        <f t="shared" si="106"/>
        <v>74</v>
      </c>
      <c r="L274" s="153">
        <f t="shared" si="107"/>
        <v>0.25</v>
      </c>
      <c r="M274" s="148" t="s">
        <v>535</v>
      </c>
      <c r="N274" s="154">
        <v>43853</v>
      </c>
      <c r="O274" s="1"/>
      <c r="P274" s="1"/>
      <c r="Q274" s="1"/>
      <c r="R274" s="6" t="s">
        <v>726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151</v>
      </c>
      <c r="B275" s="177">
        <v>43754</v>
      </c>
      <c r="C275" s="177"/>
      <c r="D275" s="178" t="s">
        <v>750</v>
      </c>
      <c r="E275" s="179" t="s">
        <v>565</v>
      </c>
      <c r="F275" s="149">
        <v>300</v>
      </c>
      <c r="G275" s="179"/>
      <c r="H275" s="179">
        <v>382.5</v>
      </c>
      <c r="I275" s="181">
        <v>344</v>
      </c>
      <c r="J275" s="151" t="s">
        <v>791</v>
      </c>
      <c r="K275" s="152">
        <f t="shared" si="106"/>
        <v>82.5</v>
      </c>
      <c r="L275" s="153">
        <f t="shared" si="107"/>
        <v>0.27500000000000002</v>
      </c>
      <c r="M275" s="148" t="s">
        <v>535</v>
      </c>
      <c r="N275" s="154">
        <v>44238</v>
      </c>
      <c r="O275" s="1"/>
      <c r="P275" s="1"/>
      <c r="Q275" s="1"/>
      <c r="R275" s="6" t="s">
        <v>726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152</v>
      </c>
      <c r="B276" s="177">
        <v>43832</v>
      </c>
      <c r="C276" s="177"/>
      <c r="D276" s="178" t="s">
        <v>751</v>
      </c>
      <c r="E276" s="179" t="s">
        <v>565</v>
      </c>
      <c r="F276" s="149">
        <v>495</v>
      </c>
      <c r="G276" s="179"/>
      <c r="H276" s="179">
        <v>595</v>
      </c>
      <c r="I276" s="181">
        <v>590</v>
      </c>
      <c r="J276" s="151" t="s">
        <v>790</v>
      </c>
      <c r="K276" s="152">
        <f t="shared" si="106"/>
        <v>100</v>
      </c>
      <c r="L276" s="153">
        <f t="shared" si="107"/>
        <v>0.20202020202020202</v>
      </c>
      <c r="M276" s="148" t="s">
        <v>535</v>
      </c>
      <c r="N276" s="154">
        <v>44589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153</v>
      </c>
      <c r="B277" s="177">
        <v>43966</v>
      </c>
      <c r="C277" s="177"/>
      <c r="D277" s="178" t="s">
        <v>71</v>
      </c>
      <c r="E277" s="179" t="s">
        <v>565</v>
      </c>
      <c r="F277" s="149">
        <v>67.5</v>
      </c>
      <c r="G277" s="179"/>
      <c r="H277" s="179">
        <v>86</v>
      </c>
      <c r="I277" s="181">
        <v>86</v>
      </c>
      <c r="J277" s="151" t="s">
        <v>752</v>
      </c>
      <c r="K277" s="152">
        <f t="shared" ref="K277:K285" si="108">H277-F277</f>
        <v>18.5</v>
      </c>
      <c r="L277" s="153">
        <f t="shared" ref="L277:L285" si="109">K277/F277</f>
        <v>0.27407407407407408</v>
      </c>
      <c r="M277" s="148" t="s">
        <v>535</v>
      </c>
      <c r="N277" s="154">
        <v>44008</v>
      </c>
      <c r="O277" s="1"/>
      <c r="P277" s="1"/>
      <c r="Q277" s="1"/>
      <c r="R277" s="6" t="s">
        <v>726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154</v>
      </c>
      <c r="B278" s="177">
        <v>44035</v>
      </c>
      <c r="C278" s="177"/>
      <c r="D278" s="178" t="s">
        <v>445</v>
      </c>
      <c r="E278" s="179" t="s">
        <v>565</v>
      </c>
      <c r="F278" s="149">
        <v>231</v>
      </c>
      <c r="G278" s="179"/>
      <c r="H278" s="179">
        <v>281</v>
      </c>
      <c r="I278" s="181">
        <v>281</v>
      </c>
      <c r="J278" s="151" t="s">
        <v>623</v>
      </c>
      <c r="K278" s="152">
        <f t="shared" si="108"/>
        <v>50</v>
      </c>
      <c r="L278" s="153">
        <f t="shared" si="109"/>
        <v>0.21645021645021645</v>
      </c>
      <c r="M278" s="148" t="s">
        <v>535</v>
      </c>
      <c r="N278" s="154">
        <v>44358</v>
      </c>
      <c r="O278" s="1"/>
      <c r="P278" s="1"/>
      <c r="Q278" s="1"/>
      <c r="R278" s="6" t="s">
        <v>726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155</v>
      </c>
      <c r="B279" s="177">
        <v>44092</v>
      </c>
      <c r="C279" s="177"/>
      <c r="D279" s="178" t="s">
        <v>386</v>
      </c>
      <c r="E279" s="179" t="s">
        <v>565</v>
      </c>
      <c r="F279" s="179">
        <v>206</v>
      </c>
      <c r="G279" s="179"/>
      <c r="H279" s="179">
        <v>248</v>
      </c>
      <c r="I279" s="181">
        <v>248</v>
      </c>
      <c r="J279" s="151" t="s">
        <v>623</v>
      </c>
      <c r="K279" s="152">
        <f t="shared" si="108"/>
        <v>42</v>
      </c>
      <c r="L279" s="153">
        <f t="shared" si="109"/>
        <v>0.20388349514563106</v>
      </c>
      <c r="M279" s="148" t="s">
        <v>535</v>
      </c>
      <c r="N279" s="154">
        <v>44214</v>
      </c>
      <c r="O279" s="1"/>
      <c r="P279" s="1"/>
      <c r="Q279" s="1"/>
      <c r="R279" s="6" t="s">
        <v>726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156</v>
      </c>
      <c r="B280" s="177">
        <v>44140</v>
      </c>
      <c r="C280" s="177"/>
      <c r="D280" s="178" t="s">
        <v>386</v>
      </c>
      <c r="E280" s="179" t="s">
        <v>565</v>
      </c>
      <c r="F280" s="179">
        <v>182.5</v>
      </c>
      <c r="G280" s="179"/>
      <c r="H280" s="179">
        <v>248</v>
      </c>
      <c r="I280" s="181">
        <v>248</v>
      </c>
      <c r="J280" s="151" t="s">
        <v>623</v>
      </c>
      <c r="K280" s="152">
        <f t="shared" si="108"/>
        <v>65.5</v>
      </c>
      <c r="L280" s="153">
        <f t="shared" si="109"/>
        <v>0.35890410958904112</v>
      </c>
      <c r="M280" s="148" t="s">
        <v>535</v>
      </c>
      <c r="N280" s="154">
        <v>44214</v>
      </c>
      <c r="O280" s="1"/>
      <c r="P280" s="1"/>
      <c r="Q280" s="1"/>
      <c r="R280" s="6" t="s">
        <v>726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157</v>
      </c>
      <c r="B281" s="177">
        <v>44140</v>
      </c>
      <c r="C281" s="177"/>
      <c r="D281" s="178" t="s">
        <v>314</v>
      </c>
      <c r="E281" s="179" t="s">
        <v>565</v>
      </c>
      <c r="F281" s="179">
        <v>247.5</v>
      </c>
      <c r="G281" s="179"/>
      <c r="H281" s="179">
        <v>320</v>
      </c>
      <c r="I281" s="181">
        <v>320</v>
      </c>
      <c r="J281" s="151" t="s">
        <v>623</v>
      </c>
      <c r="K281" s="152">
        <f t="shared" si="108"/>
        <v>72.5</v>
      </c>
      <c r="L281" s="153">
        <f t="shared" si="109"/>
        <v>0.29292929292929293</v>
      </c>
      <c r="M281" s="148" t="s">
        <v>535</v>
      </c>
      <c r="N281" s="154">
        <v>44323</v>
      </c>
      <c r="O281" s="1"/>
      <c r="P281" s="1"/>
      <c r="Q281" s="1"/>
      <c r="R281" s="6" t="s">
        <v>726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158</v>
      </c>
      <c r="B282" s="177">
        <v>44140</v>
      </c>
      <c r="C282" s="177"/>
      <c r="D282" s="178" t="s">
        <v>267</v>
      </c>
      <c r="E282" s="179" t="s">
        <v>565</v>
      </c>
      <c r="F282" s="149">
        <v>925</v>
      </c>
      <c r="G282" s="179"/>
      <c r="H282" s="179">
        <v>1095</v>
      </c>
      <c r="I282" s="181">
        <v>1093</v>
      </c>
      <c r="J282" s="151" t="s">
        <v>753</v>
      </c>
      <c r="K282" s="152">
        <f t="shared" si="108"/>
        <v>170</v>
      </c>
      <c r="L282" s="153">
        <f t="shared" si="109"/>
        <v>0.18378378378378379</v>
      </c>
      <c r="M282" s="148" t="s">
        <v>535</v>
      </c>
      <c r="N282" s="154">
        <v>44201</v>
      </c>
      <c r="O282" s="1"/>
      <c r="P282" s="1"/>
      <c r="Q282" s="1"/>
      <c r="R282" s="6" t="s">
        <v>726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159</v>
      </c>
      <c r="B283" s="177">
        <v>44140</v>
      </c>
      <c r="C283" s="177"/>
      <c r="D283" s="178" t="s">
        <v>330</v>
      </c>
      <c r="E283" s="179" t="s">
        <v>565</v>
      </c>
      <c r="F283" s="149">
        <v>332.5</v>
      </c>
      <c r="G283" s="179"/>
      <c r="H283" s="179">
        <v>393</v>
      </c>
      <c r="I283" s="181">
        <v>406</v>
      </c>
      <c r="J283" s="151" t="s">
        <v>754</v>
      </c>
      <c r="K283" s="152">
        <f t="shared" si="108"/>
        <v>60.5</v>
      </c>
      <c r="L283" s="153">
        <f t="shared" si="109"/>
        <v>0.18195488721804512</v>
      </c>
      <c r="M283" s="148" t="s">
        <v>535</v>
      </c>
      <c r="N283" s="154">
        <v>44256</v>
      </c>
      <c r="O283" s="1"/>
      <c r="P283" s="1"/>
      <c r="Q283" s="1"/>
      <c r="R283" s="6" t="s">
        <v>726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160</v>
      </c>
      <c r="B284" s="177">
        <v>44141</v>
      </c>
      <c r="C284" s="177"/>
      <c r="D284" s="178" t="s">
        <v>445</v>
      </c>
      <c r="E284" s="179" t="s">
        <v>565</v>
      </c>
      <c r="F284" s="149">
        <v>231</v>
      </c>
      <c r="G284" s="179"/>
      <c r="H284" s="179">
        <v>281</v>
      </c>
      <c r="I284" s="181">
        <v>281</v>
      </c>
      <c r="J284" s="151" t="s">
        <v>623</v>
      </c>
      <c r="K284" s="152">
        <f t="shared" si="108"/>
        <v>50</v>
      </c>
      <c r="L284" s="153">
        <f t="shared" si="109"/>
        <v>0.21645021645021645</v>
      </c>
      <c r="M284" s="148" t="s">
        <v>535</v>
      </c>
      <c r="N284" s="154">
        <v>44358</v>
      </c>
      <c r="O284" s="1"/>
      <c r="P284" s="1"/>
      <c r="Q284" s="1"/>
      <c r="R284" s="6" t="s">
        <v>726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161</v>
      </c>
      <c r="B285" s="177">
        <v>44187</v>
      </c>
      <c r="C285" s="177"/>
      <c r="D285" s="178" t="s">
        <v>421</v>
      </c>
      <c r="E285" s="179" t="s">
        <v>565</v>
      </c>
      <c r="F285" s="149">
        <v>190</v>
      </c>
      <c r="G285" s="179"/>
      <c r="H285" s="179">
        <v>239</v>
      </c>
      <c r="I285" s="181">
        <v>239</v>
      </c>
      <c r="J285" s="151" t="s">
        <v>840</v>
      </c>
      <c r="K285" s="152">
        <f t="shared" si="108"/>
        <v>49</v>
      </c>
      <c r="L285" s="153">
        <f t="shared" si="109"/>
        <v>0.25789473684210529</v>
      </c>
      <c r="M285" s="148" t="s">
        <v>535</v>
      </c>
      <c r="N285" s="154">
        <v>44844</v>
      </c>
      <c r="O285" s="1"/>
      <c r="P285" s="1"/>
      <c r="Q285" s="1"/>
      <c r="R285" s="6" t="s">
        <v>726</v>
      </c>
    </row>
    <row r="286" spans="1:26" ht="12.75" customHeight="1">
      <c r="A286" s="176">
        <v>162</v>
      </c>
      <c r="B286" s="177">
        <v>44258</v>
      </c>
      <c r="C286" s="177"/>
      <c r="D286" s="178" t="s">
        <v>751</v>
      </c>
      <c r="E286" s="179" t="s">
        <v>565</v>
      </c>
      <c r="F286" s="149">
        <v>495</v>
      </c>
      <c r="G286" s="179"/>
      <c r="H286" s="179">
        <v>595</v>
      </c>
      <c r="I286" s="181">
        <v>590</v>
      </c>
      <c r="J286" s="151" t="s">
        <v>790</v>
      </c>
      <c r="K286" s="152">
        <f t="shared" ref="K286:K293" si="110">H286-F286</f>
        <v>100</v>
      </c>
      <c r="L286" s="153">
        <f t="shared" ref="L286:L293" si="111">K286/F286</f>
        <v>0.20202020202020202</v>
      </c>
      <c r="M286" s="148" t="s">
        <v>535</v>
      </c>
      <c r="N286" s="154">
        <v>44589</v>
      </c>
      <c r="O286" s="1"/>
      <c r="P286" s="1"/>
      <c r="R286" s="6" t="s">
        <v>726</v>
      </c>
    </row>
    <row r="287" spans="1:26" ht="12.75" customHeight="1">
      <c r="A287" s="176">
        <v>163</v>
      </c>
      <c r="B287" s="177">
        <v>44274</v>
      </c>
      <c r="C287" s="177"/>
      <c r="D287" s="178" t="s">
        <v>330</v>
      </c>
      <c r="E287" s="179" t="s">
        <v>565</v>
      </c>
      <c r="F287" s="149">
        <v>355</v>
      </c>
      <c r="G287" s="179"/>
      <c r="H287" s="179">
        <v>422.5</v>
      </c>
      <c r="I287" s="181">
        <v>420</v>
      </c>
      <c r="J287" s="151" t="s">
        <v>755</v>
      </c>
      <c r="K287" s="152">
        <f t="shared" si="110"/>
        <v>67.5</v>
      </c>
      <c r="L287" s="153">
        <f t="shared" si="111"/>
        <v>0.19014084507042253</v>
      </c>
      <c r="M287" s="148" t="s">
        <v>535</v>
      </c>
      <c r="N287" s="154">
        <v>44361</v>
      </c>
      <c r="O287" s="1"/>
      <c r="R287" s="194" t="s">
        <v>726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164</v>
      </c>
      <c r="B288" s="177">
        <v>44295</v>
      </c>
      <c r="C288" s="177"/>
      <c r="D288" s="178" t="s">
        <v>756</v>
      </c>
      <c r="E288" s="179" t="s">
        <v>565</v>
      </c>
      <c r="F288" s="149">
        <v>555</v>
      </c>
      <c r="G288" s="179"/>
      <c r="H288" s="179">
        <v>663</v>
      </c>
      <c r="I288" s="181">
        <v>663</v>
      </c>
      <c r="J288" s="151" t="s">
        <v>757</v>
      </c>
      <c r="K288" s="152">
        <f t="shared" si="110"/>
        <v>108</v>
      </c>
      <c r="L288" s="153">
        <f t="shared" si="111"/>
        <v>0.19459459459459461</v>
      </c>
      <c r="M288" s="148" t="s">
        <v>535</v>
      </c>
      <c r="N288" s="154">
        <v>44321</v>
      </c>
      <c r="O288" s="1"/>
      <c r="P288" s="1"/>
      <c r="Q288" s="1"/>
      <c r="R288" s="194" t="s">
        <v>726</v>
      </c>
    </row>
    <row r="289" spans="1:18" ht="12.75" customHeight="1">
      <c r="A289" s="176">
        <v>165</v>
      </c>
      <c r="B289" s="177">
        <v>44308</v>
      </c>
      <c r="C289" s="177"/>
      <c r="D289" s="178" t="s">
        <v>358</v>
      </c>
      <c r="E289" s="179" t="s">
        <v>565</v>
      </c>
      <c r="F289" s="149">
        <v>126.5</v>
      </c>
      <c r="G289" s="179"/>
      <c r="H289" s="179">
        <v>155</v>
      </c>
      <c r="I289" s="181">
        <v>155</v>
      </c>
      <c r="J289" s="151" t="s">
        <v>623</v>
      </c>
      <c r="K289" s="152">
        <f t="shared" si="110"/>
        <v>28.5</v>
      </c>
      <c r="L289" s="153">
        <f t="shared" si="111"/>
        <v>0.22529644268774704</v>
      </c>
      <c r="M289" s="148" t="s">
        <v>535</v>
      </c>
      <c r="N289" s="154">
        <v>44362</v>
      </c>
      <c r="O289" s="1"/>
      <c r="R289" s="194" t="s">
        <v>726</v>
      </c>
    </row>
    <row r="290" spans="1:18" ht="12.75" customHeight="1">
      <c r="A290" s="220">
        <v>166</v>
      </c>
      <c r="B290" s="221">
        <v>44368</v>
      </c>
      <c r="C290" s="221"/>
      <c r="D290" s="222" t="s">
        <v>375</v>
      </c>
      <c r="E290" s="223" t="s">
        <v>565</v>
      </c>
      <c r="F290" s="224">
        <v>287.5</v>
      </c>
      <c r="G290" s="223"/>
      <c r="H290" s="223">
        <v>245</v>
      </c>
      <c r="I290" s="225">
        <v>344</v>
      </c>
      <c r="J290" s="161" t="s">
        <v>786</v>
      </c>
      <c r="K290" s="162">
        <f t="shared" si="110"/>
        <v>-42.5</v>
      </c>
      <c r="L290" s="163">
        <f t="shared" si="111"/>
        <v>-0.14782608695652175</v>
      </c>
      <c r="M290" s="159" t="s">
        <v>547</v>
      </c>
      <c r="N290" s="156">
        <v>44508</v>
      </c>
      <c r="O290" s="1"/>
      <c r="R290" s="194" t="s">
        <v>726</v>
      </c>
    </row>
    <row r="291" spans="1:18" ht="12.75" customHeight="1">
      <c r="A291" s="176">
        <v>167</v>
      </c>
      <c r="B291" s="177">
        <v>44368</v>
      </c>
      <c r="C291" s="177"/>
      <c r="D291" s="178" t="s">
        <v>445</v>
      </c>
      <c r="E291" s="179" t="s">
        <v>565</v>
      </c>
      <c r="F291" s="149">
        <v>241</v>
      </c>
      <c r="G291" s="179"/>
      <c r="H291" s="179">
        <v>298</v>
      </c>
      <c r="I291" s="181">
        <v>320</v>
      </c>
      <c r="J291" s="151" t="s">
        <v>623</v>
      </c>
      <c r="K291" s="152">
        <f t="shared" si="110"/>
        <v>57</v>
      </c>
      <c r="L291" s="153">
        <f t="shared" si="111"/>
        <v>0.23651452282157676</v>
      </c>
      <c r="M291" s="148" t="s">
        <v>535</v>
      </c>
      <c r="N291" s="154">
        <v>44802</v>
      </c>
      <c r="O291" s="41"/>
      <c r="R291" s="194" t="s">
        <v>726</v>
      </c>
    </row>
    <row r="292" spans="1:18" ht="12.75" customHeight="1">
      <c r="A292" s="176">
        <v>168</v>
      </c>
      <c r="B292" s="177">
        <v>44406</v>
      </c>
      <c r="C292" s="177"/>
      <c r="D292" s="178" t="s">
        <v>358</v>
      </c>
      <c r="E292" s="179" t="s">
        <v>565</v>
      </c>
      <c r="F292" s="149">
        <v>162.5</v>
      </c>
      <c r="G292" s="179"/>
      <c r="H292" s="179">
        <v>200</v>
      </c>
      <c r="I292" s="181">
        <v>200</v>
      </c>
      <c r="J292" s="151" t="s">
        <v>623</v>
      </c>
      <c r="K292" s="152">
        <f t="shared" si="110"/>
        <v>37.5</v>
      </c>
      <c r="L292" s="153">
        <f t="shared" si="111"/>
        <v>0.23076923076923078</v>
      </c>
      <c r="M292" s="148" t="s">
        <v>535</v>
      </c>
      <c r="N292" s="154">
        <v>44802</v>
      </c>
      <c r="O292" s="1"/>
      <c r="R292" s="194" t="s">
        <v>726</v>
      </c>
    </row>
    <row r="293" spans="1:18" ht="12.75" customHeight="1">
      <c r="A293" s="176">
        <v>169</v>
      </c>
      <c r="B293" s="177">
        <v>44462</v>
      </c>
      <c r="C293" s="177"/>
      <c r="D293" s="178" t="s">
        <v>762</v>
      </c>
      <c r="E293" s="179" t="s">
        <v>565</v>
      </c>
      <c r="F293" s="149">
        <v>1235</v>
      </c>
      <c r="G293" s="179"/>
      <c r="H293" s="179">
        <v>1505</v>
      </c>
      <c r="I293" s="181">
        <v>1500</v>
      </c>
      <c r="J293" s="151" t="s">
        <v>623</v>
      </c>
      <c r="K293" s="152">
        <f t="shared" si="110"/>
        <v>270</v>
      </c>
      <c r="L293" s="153">
        <f t="shared" si="111"/>
        <v>0.21862348178137653</v>
      </c>
      <c r="M293" s="148" t="s">
        <v>535</v>
      </c>
      <c r="N293" s="154">
        <v>44564</v>
      </c>
      <c r="O293" s="1"/>
      <c r="R293" s="194" t="s">
        <v>726</v>
      </c>
    </row>
    <row r="294" spans="1:18" ht="12.75" customHeight="1">
      <c r="A294" s="206">
        <v>170</v>
      </c>
      <c r="B294" s="207">
        <v>44480</v>
      </c>
      <c r="C294" s="207"/>
      <c r="D294" s="208" t="s">
        <v>764</v>
      </c>
      <c r="E294" s="209" t="s">
        <v>565</v>
      </c>
      <c r="F294" s="54">
        <v>58.75</v>
      </c>
      <c r="G294" s="209"/>
      <c r="H294" s="209"/>
      <c r="I294" s="54">
        <v>72.5</v>
      </c>
      <c r="J294" s="210" t="s">
        <v>538</v>
      </c>
      <c r="K294" s="206"/>
      <c r="L294" s="207"/>
      <c r="M294" s="207"/>
      <c r="N294" s="208"/>
      <c r="O294" s="41"/>
      <c r="R294" s="194" t="s">
        <v>726</v>
      </c>
    </row>
    <row r="295" spans="1:18" ht="12.75" customHeight="1">
      <c r="A295" s="211">
        <v>171</v>
      </c>
      <c r="B295" s="212">
        <v>44481</v>
      </c>
      <c r="C295" s="212"/>
      <c r="D295" s="213" t="s">
        <v>256</v>
      </c>
      <c r="E295" s="214" t="s">
        <v>565</v>
      </c>
      <c r="F295" s="215" t="s">
        <v>766</v>
      </c>
      <c r="G295" s="214"/>
      <c r="H295" s="214"/>
      <c r="I295" s="214">
        <v>380</v>
      </c>
      <c r="J295" s="216" t="s">
        <v>538</v>
      </c>
      <c r="K295" s="211"/>
      <c r="L295" s="212"/>
      <c r="M295" s="212"/>
      <c r="N295" s="213"/>
      <c r="O295" s="41"/>
      <c r="R295" s="194" t="s">
        <v>726</v>
      </c>
    </row>
    <row r="296" spans="1:18" ht="12.75" customHeight="1">
      <c r="A296" s="176">
        <v>172</v>
      </c>
      <c r="B296" s="177">
        <v>44481</v>
      </c>
      <c r="C296" s="177"/>
      <c r="D296" s="178" t="s">
        <v>381</v>
      </c>
      <c r="E296" s="179" t="s">
        <v>565</v>
      </c>
      <c r="F296" s="149">
        <v>45.5</v>
      </c>
      <c r="G296" s="179"/>
      <c r="H296" s="179">
        <v>56.5</v>
      </c>
      <c r="I296" s="181">
        <v>56</v>
      </c>
      <c r="J296" s="151" t="s">
        <v>864</v>
      </c>
      <c r="K296" s="152">
        <f>H296-F296</f>
        <v>11</v>
      </c>
      <c r="L296" s="153">
        <f>K296/F296</f>
        <v>0.24175824175824176</v>
      </c>
      <c r="M296" s="148" t="s">
        <v>535</v>
      </c>
      <c r="N296" s="154">
        <v>44881</v>
      </c>
      <c r="O296" s="41"/>
      <c r="R296" s="194"/>
    </row>
    <row r="297" spans="1:18" ht="12.75" customHeight="1">
      <c r="A297" s="176">
        <v>173</v>
      </c>
      <c r="B297" s="177">
        <v>44551</v>
      </c>
      <c r="C297" s="177"/>
      <c r="D297" s="178" t="s">
        <v>118</v>
      </c>
      <c r="E297" s="179" t="s">
        <v>565</v>
      </c>
      <c r="F297" s="149">
        <v>2300</v>
      </c>
      <c r="G297" s="179"/>
      <c r="H297" s="179">
        <f>(2820+2200)/2</f>
        <v>2510</v>
      </c>
      <c r="I297" s="181">
        <v>3000</v>
      </c>
      <c r="J297" s="151" t="s">
        <v>798</v>
      </c>
      <c r="K297" s="152">
        <f>H297-F297</f>
        <v>210</v>
      </c>
      <c r="L297" s="153">
        <f>K297/F297</f>
        <v>9.1304347826086957E-2</v>
      </c>
      <c r="M297" s="148" t="s">
        <v>535</v>
      </c>
      <c r="N297" s="154">
        <v>44649</v>
      </c>
      <c r="O297" s="1"/>
      <c r="R297" s="194"/>
    </row>
    <row r="298" spans="1:18" ht="12.75" customHeight="1">
      <c r="A298" s="217">
        <v>174</v>
      </c>
      <c r="B298" s="212">
        <v>44606</v>
      </c>
      <c r="C298" s="217"/>
      <c r="D298" s="217" t="s">
        <v>400</v>
      </c>
      <c r="E298" s="214" t="s">
        <v>565</v>
      </c>
      <c r="F298" s="214" t="s">
        <v>793</v>
      </c>
      <c r="G298" s="214"/>
      <c r="H298" s="214"/>
      <c r="I298" s="214">
        <v>764</v>
      </c>
      <c r="J298" s="214" t="s">
        <v>538</v>
      </c>
      <c r="K298" s="214"/>
      <c r="L298" s="214"/>
      <c r="M298" s="214"/>
      <c r="N298" s="217"/>
      <c r="O298" s="41"/>
      <c r="R298" s="194"/>
    </row>
    <row r="299" spans="1:18" ht="12.75" customHeight="1">
      <c r="A299" s="176">
        <v>175</v>
      </c>
      <c r="B299" s="177">
        <v>44613</v>
      </c>
      <c r="C299" s="177"/>
      <c r="D299" s="178" t="s">
        <v>762</v>
      </c>
      <c r="E299" s="179" t="s">
        <v>565</v>
      </c>
      <c r="F299" s="149">
        <v>1255</v>
      </c>
      <c r="G299" s="179"/>
      <c r="H299" s="179">
        <v>1515</v>
      </c>
      <c r="I299" s="181">
        <v>1510</v>
      </c>
      <c r="J299" s="151" t="s">
        <v>623</v>
      </c>
      <c r="K299" s="152">
        <f>H299-F299</f>
        <v>260</v>
      </c>
      <c r="L299" s="153">
        <f>K299/F299</f>
        <v>0.20717131474103587</v>
      </c>
      <c r="M299" s="148" t="s">
        <v>535</v>
      </c>
      <c r="N299" s="154">
        <v>44834</v>
      </c>
      <c r="O299" s="41"/>
      <c r="R299" s="194"/>
    </row>
    <row r="300" spans="1:18" ht="12.75" customHeight="1">
      <c r="A300">
        <v>176</v>
      </c>
      <c r="B300" s="212">
        <v>44670</v>
      </c>
      <c r="C300" s="212"/>
      <c r="D300" s="217" t="s">
        <v>500</v>
      </c>
      <c r="E300" s="243" t="s">
        <v>565</v>
      </c>
      <c r="F300" s="214" t="s">
        <v>800</v>
      </c>
      <c r="G300" s="214"/>
      <c r="H300" s="214"/>
      <c r="I300" s="214">
        <v>553</v>
      </c>
      <c r="J300" s="214" t="s">
        <v>538</v>
      </c>
      <c r="K300" s="214"/>
      <c r="L300" s="214"/>
      <c r="M300" s="214"/>
      <c r="N300" s="214"/>
      <c r="O300" s="41"/>
      <c r="R300" s="194"/>
    </row>
    <row r="301" spans="1:18" ht="12.75" customHeight="1">
      <c r="A301" s="176">
        <v>177</v>
      </c>
      <c r="B301" s="177">
        <v>44746</v>
      </c>
      <c r="C301" s="177"/>
      <c r="D301" s="178" t="s">
        <v>833</v>
      </c>
      <c r="E301" s="179" t="s">
        <v>565</v>
      </c>
      <c r="F301" s="149">
        <v>207.5</v>
      </c>
      <c r="G301" s="179"/>
      <c r="H301" s="179">
        <v>254</v>
      </c>
      <c r="I301" s="181">
        <v>254</v>
      </c>
      <c r="J301" s="151" t="s">
        <v>623</v>
      </c>
      <c r="K301" s="152">
        <f>H301-F301</f>
        <v>46.5</v>
      </c>
      <c r="L301" s="153">
        <f>K301/F301</f>
        <v>0.22409638554216868</v>
      </c>
      <c r="M301" s="148" t="s">
        <v>535</v>
      </c>
      <c r="N301" s="154">
        <v>44792</v>
      </c>
      <c r="O301" s="1"/>
      <c r="R301" s="194"/>
    </row>
    <row r="302" spans="1:18" ht="12.75" customHeight="1">
      <c r="A302" s="176">
        <v>178</v>
      </c>
      <c r="B302" s="177">
        <v>44775</v>
      </c>
      <c r="C302" s="177"/>
      <c r="D302" s="178" t="s">
        <v>447</v>
      </c>
      <c r="E302" s="179" t="s">
        <v>565</v>
      </c>
      <c r="F302" s="149">
        <v>31.25</v>
      </c>
      <c r="G302" s="179"/>
      <c r="H302" s="179">
        <v>38.75</v>
      </c>
      <c r="I302" s="181">
        <v>38</v>
      </c>
      <c r="J302" s="151" t="s">
        <v>623</v>
      </c>
      <c r="K302" s="152">
        <f t="shared" ref="K302" si="112">H302-F302</f>
        <v>7.5</v>
      </c>
      <c r="L302" s="153">
        <f t="shared" ref="L302" si="113">K302/F302</f>
        <v>0.24</v>
      </c>
      <c r="M302" s="148" t="s">
        <v>535</v>
      </c>
      <c r="N302" s="154">
        <v>44844</v>
      </c>
      <c r="O302" s="41"/>
      <c r="R302" s="54"/>
    </row>
    <row r="303" spans="1:18" ht="12.75" customHeight="1">
      <c r="A303" s="211">
        <v>179</v>
      </c>
      <c r="B303" s="212">
        <v>44841</v>
      </c>
      <c r="C303" s="217"/>
      <c r="D303" s="217" t="s">
        <v>838</v>
      </c>
      <c r="E303" s="243" t="s">
        <v>565</v>
      </c>
      <c r="F303" s="214" t="s">
        <v>839</v>
      </c>
      <c r="G303" s="214"/>
      <c r="H303" s="214"/>
      <c r="I303" s="214">
        <v>840</v>
      </c>
      <c r="J303" s="214" t="s">
        <v>538</v>
      </c>
      <c r="K303" s="214"/>
      <c r="L303" s="214"/>
      <c r="M303" s="214"/>
      <c r="N303" s="214"/>
      <c r="O303" s="41"/>
      <c r="Q303" s="197"/>
      <c r="R303" s="54"/>
    </row>
    <row r="304" spans="1:18" ht="12.75" customHeight="1">
      <c r="A304" s="211">
        <v>180</v>
      </c>
      <c r="B304" s="212">
        <v>44844</v>
      </c>
      <c r="C304" s="217"/>
      <c r="D304" s="217" t="s">
        <v>402</v>
      </c>
      <c r="E304" s="243" t="s">
        <v>565</v>
      </c>
      <c r="F304" s="214" t="s">
        <v>841</v>
      </c>
      <c r="G304" s="214"/>
      <c r="H304" s="214"/>
      <c r="I304" s="214">
        <v>291</v>
      </c>
      <c r="J304" s="214" t="s">
        <v>538</v>
      </c>
      <c r="K304" s="214"/>
      <c r="L304" s="214"/>
      <c r="M304" s="214"/>
      <c r="N304" s="214"/>
      <c r="O304" s="41"/>
      <c r="Q304" s="197"/>
      <c r="R304" s="54"/>
    </row>
    <row r="305" spans="1:18" ht="12.75" customHeight="1">
      <c r="A305" s="211">
        <v>181</v>
      </c>
      <c r="B305" s="212">
        <v>44845</v>
      </c>
      <c r="C305" s="217"/>
      <c r="D305" s="217" t="s">
        <v>400</v>
      </c>
      <c r="E305" s="243" t="s">
        <v>565</v>
      </c>
      <c r="F305" s="214" t="s">
        <v>863</v>
      </c>
      <c r="G305" s="214"/>
      <c r="H305" s="214"/>
      <c r="I305" s="214">
        <v>765</v>
      </c>
      <c r="J305" s="214" t="s">
        <v>538</v>
      </c>
      <c r="K305" s="214"/>
      <c r="L305" s="214"/>
      <c r="M305" s="214"/>
      <c r="N305" s="214"/>
      <c r="O305" s="41"/>
      <c r="Q305" s="197"/>
      <c r="R305" s="54"/>
    </row>
    <row r="306" spans="1:18" ht="12.75" customHeight="1">
      <c r="A306" s="300">
        <v>182</v>
      </c>
      <c r="B306" s="212">
        <v>44981</v>
      </c>
      <c r="C306" s="212"/>
      <c r="D306" s="217" t="s">
        <v>819</v>
      </c>
      <c r="E306" s="243" t="s">
        <v>565</v>
      </c>
      <c r="F306" s="243" t="s">
        <v>900</v>
      </c>
      <c r="G306" s="214"/>
      <c r="H306" s="214"/>
      <c r="I306" s="214">
        <v>2080</v>
      </c>
      <c r="J306" s="214" t="s">
        <v>538</v>
      </c>
      <c r="K306" s="214"/>
      <c r="L306" s="214"/>
      <c r="M306" s="214"/>
      <c r="N306" s="214"/>
      <c r="O306" s="41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B308" s="195" t="s">
        <v>758</v>
      </c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A312" s="196"/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A313" s="196"/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A314" s="53"/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</sheetData>
  <autoFilter ref="R1:R310"/>
  <mergeCells count="7">
    <mergeCell ref="B71:B72"/>
    <mergeCell ref="A71:A72"/>
    <mergeCell ref="J71:J72"/>
    <mergeCell ref="G60:G61"/>
    <mergeCell ref="J60:J61"/>
    <mergeCell ref="B60:B61"/>
    <mergeCell ref="A60:A6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2023-03-20T02:39:20Z</dcterms:modified>
</cp:coreProperties>
</file>