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F&amp;O)'!$R$1:$R$289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5" i="6" l="1"/>
  <c r="M85" i="6" s="1"/>
  <c r="L63" i="6"/>
  <c r="K63" i="6"/>
  <c r="L12" i="6"/>
  <c r="K12" i="6"/>
  <c r="L28" i="6"/>
  <c r="K28" i="6"/>
  <c r="M28" i="6" s="1"/>
  <c r="L44" i="6"/>
  <c r="K44" i="6"/>
  <c r="M44" i="6" l="1"/>
  <c r="M63" i="6"/>
  <c r="M12" i="6"/>
  <c r="L25" i="6"/>
  <c r="M25" i="6" s="1"/>
  <c r="K25" i="6"/>
  <c r="L47" i="6"/>
  <c r="K47" i="6"/>
  <c r="L46" i="6"/>
  <c r="M46" i="6" s="1"/>
  <c r="K46" i="6"/>
  <c r="L40" i="6"/>
  <c r="K40" i="6"/>
  <c r="M40" i="6" s="1"/>
  <c r="M47" i="6" l="1"/>
  <c r="K83" i="6"/>
  <c r="M83" i="6" s="1"/>
  <c r="K82" i="6" l="1"/>
  <c r="M82" i="6" s="1"/>
  <c r="K79" i="6"/>
  <c r="M79" i="6" s="1"/>
  <c r="L94" i="6"/>
  <c r="K94" i="6"/>
  <c r="M94" i="6" s="1"/>
  <c r="L27" i="6"/>
  <c r="K27" i="6"/>
  <c r="M27" i="6" l="1"/>
  <c r="K81" i="6"/>
  <c r="M81" i="6" s="1"/>
  <c r="K78" i="6"/>
  <c r="M78" i="6" s="1"/>
  <c r="L60" i="6" l="1"/>
  <c r="K60" i="6"/>
  <c r="K80" i="6"/>
  <c r="M80" i="6" s="1"/>
  <c r="M60" i="6" l="1"/>
  <c r="L42" i="6"/>
  <c r="K42" i="6"/>
  <c r="L39" i="6"/>
  <c r="K39" i="6"/>
  <c r="L43" i="6"/>
  <c r="K43" i="6"/>
  <c r="L23" i="6"/>
  <c r="K23" i="6"/>
  <c r="K77" i="6"/>
  <c r="M77" i="6" s="1"/>
  <c r="L61" i="6"/>
  <c r="K61" i="6"/>
  <c r="L21" i="6"/>
  <c r="K21" i="6"/>
  <c r="K76" i="6"/>
  <c r="M76" i="6" s="1"/>
  <c r="L59" i="6"/>
  <c r="K59" i="6"/>
  <c r="K74" i="6"/>
  <c r="M74" i="6" s="1"/>
  <c r="L41" i="6"/>
  <c r="K41" i="6"/>
  <c r="M41" i="6" l="1"/>
  <c r="M23" i="6"/>
  <c r="M61" i="6"/>
  <c r="M39" i="6"/>
  <c r="M43" i="6"/>
  <c r="M42" i="6"/>
  <c r="M21" i="6"/>
  <c r="M59" i="6"/>
  <c r="K75" i="6"/>
  <c r="M75" i="6" s="1"/>
  <c r="L58" i="6"/>
  <c r="K58" i="6"/>
  <c r="M58" i="6" l="1"/>
  <c r="K73" i="6"/>
  <c r="M73" i="6" s="1"/>
  <c r="L16" i="6"/>
  <c r="K16" i="6"/>
  <c r="M16" i="6" s="1"/>
  <c r="L20" i="6"/>
  <c r="K20" i="6"/>
  <c r="M20" i="6" s="1"/>
  <c r="K72" i="6"/>
  <c r="M72" i="6" s="1"/>
  <c r="L15" i="6"/>
  <c r="K15" i="6"/>
  <c r="L19" i="6"/>
  <c r="K19" i="6"/>
  <c r="K71" i="6"/>
  <c r="M71" i="6" s="1"/>
  <c r="L57" i="6"/>
  <c r="K57" i="6"/>
  <c r="L56" i="6"/>
  <c r="K56" i="6"/>
  <c r="L17" i="6"/>
  <c r="K17" i="6"/>
  <c r="M15" i="6" l="1"/>
  <c r="M56" i="6"/>
  <c r="M19" i="6"/>
  <c r="M57" i="6"/>
  <c r="M17" i="6"/>
  <c r="L18" i="6"/>
  <c r="K18" i="6"/>
  <c r="M18" i="6" l="1"/>
  <c r="K281" i="6" l="1"/>
  <c r="L281" i="6" s="1"/>
  <c r="K264" i="6" l="1"/>
  <c r="L264" i="6" s="1"/>
  <c r="K278" i="6" l="1"/>
  <c r="L278" i="6" s="1"/>
  <c r="L11" i="6" l="1"/>
  <c r="K11" i="6"/>
  <c r="M11" i="6" l="1"/>
  <c r="K270" i="6" l="1"/>
  <c r="L270" i="6" s="1"/>
  <c r="K280" i="6" l="1"/>
  <c r="L280" i="6" s="1"/>
  <c r="H276" i="6" l="1"/>
  <c r="K276" i="6" l="1"/>
  <c r="L276" i="6" s="1"/>
  <c r="K265" i="6"/>
  <c r="L265" i="6" s="1"/>
  <c r="K255" i="6"/>
  <c r="L255" i="6" s="1"/>
  <c r="K271" i="6" l="1"/>
  <c r="L271" i="6" s="1"/>
  <c r="K272" i="6" l="1"/>
  <c r="L272" i="6" s="1"/>
  <c r="K269" i="6" l="1"/>
  <c r="L269" i="6" s="1"/>
  <c r="K248" i="6"/>
  <c r="L248" i="6" s="1"/>
  <c r="K268" i="6"/>
  <c r="L268" i="6" s="1"/>
  <c r="K267" i="6"/>
  <c r="L267" i="6" s="1"/>
  <c r="K266" i="6"/>
  <c r="L266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6" i="6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F237" i="6"/>
  <c r="K237" i="6" s="1"/>
  <c r="L237" i="6" s="1"/>
  <c r="K236" i="6"/>
  <c r="L236" i="6" s="1"/>
  <c r="F235" i="6"/>
  <c r="K235" i="6" s="1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6" i="6"/>
  <c r="L216" i="6" s="1"/>
  <c r="F215" i="6"/>
  <c r="K215" i="6" s="1"/>
  <c r="L215" i="6" s="1"/>
  <c r="K214" i="6"/>
  <c r="L214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5" i="6"/>
  <c r="L185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F167" i="6"/>
  <c r="K167" i="6" s="1"/>
  <c r="L167" i="6" s="1"/>
  <c r="H166" i="6"/>
  <c r="K166" i="6" s="1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H132" i="6"/>
  <c r="K132" i="6" s="1"/>
  <c r="L132" i="6" s="1"/>
  <c r="F131" i="6"/>
  <c r="K131" i="6" s="1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<sst xmlns="http://schemas.openxmlformats.org/spreadsheetml/2006/main" count="2877" uniqueCount="1122">
  <si>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</si>
  <si>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</si>
  <si>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</si>
  <si>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</si>
  <si>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</si>
  <si>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</si>
  <si>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</si>
  <si>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</si>
  <si>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</si>
  <si>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</si>
  <si>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</si>
  <si>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</si>
  <si>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</si>
  <si>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</si>
  <si>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</si>
  <si>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</si>
  <si>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</si>
  <si>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</si>
  <si>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</si>
  <si>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</si>
  <si>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</si>
  <si>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</si>
  <si>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</si>
  <si>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</si>
  <si>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</si>
  <si>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</si>
  <si>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</si>
  <si>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</si>
  <si>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</si>
  <si>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</si>
  <si>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</si>
  <si>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</si>
  <si>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</si>
  <si>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</si>
  <si>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</si>
  <si>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</si>
  <si>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</si>
  <si>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</si>
  <si>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</si>
  <si>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</si>
  <si>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</si>
  <si>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</si>
  <si>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</si>
  <si>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</si>
  <si>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</si>
  <si>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</si>
  <si>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</si>
  <si>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</si>
  <si>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</si>
  <si>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</si>
  <si>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</si>
  <si>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</si>
  <si>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</si>
  <si>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</si>
  <si>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</si>
  <si>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</si>
  <si>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</si>
  <si>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</si>
  <si>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</si>
  <si>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</si>
  <si>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</si>
  <si>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</si>
  <si>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</si>
  <si>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</si>
  <si>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</si>
  <si>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</si>
  <si>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</si>
  <si>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</si>
  <si>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</si>
  <si>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</si>
  <si>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</si>
  <si>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</si>
  <si>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</si>
  <si>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</si>
  <si>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</si>
  <si>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</si>
  <si>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</si>
  <si>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</si>
  <si>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</si>
  <si>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</si>
  <si>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</si>
  <si>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</si>
  <si>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</si>
  <si>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</si>
  <si>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</si>
  <si>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</si>
  <si>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</si>
  <si>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</si>
  <si>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</si>
  <si>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</si>
  <si>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</si>
  <si>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</si>
  <si>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</si>
  <si>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</si>
  <si>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</si>
  <si>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</si>
  <si>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</si>
  <si>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</si>
  <si>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</si>
  <si>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</si>
  <si>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</si>
  <si>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</si>
  <si>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</si>
  <si>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</si>
  <si>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</si>
  <si>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</si>
  <si>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</si>
  <si>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</si>
  <si>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</si>
  <si>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</si>
  <si>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</si>
  <si>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</si>
  <si>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</si>
  <si>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</si>
  <si>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</si>
  <si>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</si>
  <si>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</si>
  <si>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</si>
  <si>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</si>
  <si>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</si>
  <si>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</si>
  <si>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</si>
  <si>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</si>
  <si>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</si>
  <si>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</si>
  <si>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</si>
  <si>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</si>
  <si>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</si>
  <si>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</si>
  <si>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</si>
  <si>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</si>
  <si>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</si>
  <si>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</si>
  <si>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</si>
  <si>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</si>
  <si>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</si>
  <si>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</si>
  <si>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</si>
  <si>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</si>
  <si>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</si>
  <si>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</si>
  <si>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</si>
  <si>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</si>
  <si>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</si>
  <si>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</si>
  <si>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</si>
  <si>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</si>
  <si>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</si>
  <si>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</si>
  <si>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</si>
  <si>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</si>
  <si>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</si>
  <si>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</si>
  <si>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</si>
  <si>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</si>
  <si>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</si>
  <si>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</si>
  <si>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</si>
  <si>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</si>
  <si>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</si>
  <si>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</si>
  <si>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</si>
  <si>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</si>
  <si>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</si>
  <si>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</si>
  <si>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</si>
  <si>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</si>
  <si>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</si>
  <si>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</si>
  <si>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</si>
  <si>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</si>
  <si>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</si>
  <si>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</si>
  <si>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</si>
  <si>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</si>
  <si>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</si>
  <si>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</si>
  <si>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</si>
  <si>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</si>
  <si>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</si>
  <si>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</si>
  <si>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</si>
  <si>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</si>
  <si>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</si>
  <si>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</si>
  <si>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</si>
  <si>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</si>
  <si>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</si>
  <si>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</si>
  <si>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</si>
  <si>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</si>
  <si>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</si>
  <si>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</si>
  <si>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</si>
  <si>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</si>
  <si>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</si>
  <si>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</si>
  <si>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</si>
  <si>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</si>
  <si>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</si>
  <si>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</si>
  <si>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</si>
  <si>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</si>
  <si>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</si>
  <si>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</si>
  <si>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</si>
  <si>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</si>
  <si>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</si>
  <si>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</si>
  <si>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</si>
  <si>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</si>
  <si>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</si>
  <si>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</si>
  <si>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</si>
  <si>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</si>
  <si>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</si>
  <si>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</si>
  <si>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</si>
  <si>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</si>
  <si>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</si>
  <si>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</si>
  <si>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</si>
  <si>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</si>
  <si>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</si>
  <si>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</si>
  <si>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</si>
  <si>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</si>
  <si>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</si>
  <si>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</si>
  <si>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</si>
  <si>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</si>
  <si>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</si>
  <si>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</si>
  <si>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</si>
  <si>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</si>
  <si>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</si>
  <si>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</si>
  <si>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</si>
  <si>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</si>
  <si>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</si>
  <si>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</si>
  <si>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</si>
  <si>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</si>
  <si>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</si>
  <si>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</si>
  <si>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</si>
  <si>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</si>
  <si>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</si>
  <si>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</si>
  <si>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</si>
  <si>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</si>
  <si>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</si>
  <si>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</si>
  <si>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</si>
  <si>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</si>
  <si>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</si>
  <si>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</si>
  <si>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</si>
  <si>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</si>
  <si>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</si>
  <si>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</si>
  <si>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</si>
  <si>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</si>
  <si>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</si>
  <si>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</si>
  <si>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</si>
  <si>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</si>
  <si>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</si>
  <si>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</si>
  <si>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</si>
  <si>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</si>
  <si>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</si>
  <si>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</si>
  <si>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</si>
  <si>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</si>
  <si>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</si>
  <si>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</si>
  <si>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</si>
  <si>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</si>
  <si>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</si>
  <si>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</si>
  <si>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</si>
  <si>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</si>
  <si>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</si>
  <si>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</si>
  <si>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</si>
  <si>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</si>
  <si>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</si>
  <si>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</si>
  <si>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</si>
  <si>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</si>
  <si>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</si>
  <si>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</si>
  <si>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</si>
  <si>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</si>
  <si>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</si>
  <si>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</si>
  <si>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</si>
  <si>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</si>
  <si>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</si>
  <si>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</si>
  <si>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</si>
  <si>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</si>
  <si>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</si>
  <si>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</si>
  <si>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</si>
  <si>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</si>
  <si>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</si>
  <si>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</si>
  <si>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</si>
  <si>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</si>
  <si>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</si>
  <si>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</si>
  <si>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</si>
  <si>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</si>
  <si>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</si>
  <si>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</si>
  <si>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</si>
  <si>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</si>
  <si>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</si>
  <si>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</si>
  <si>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</si>
  <si>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</si>
  <si>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</si>
  <si>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</si>
  <si>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</si>
  <si>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</si>
  <si>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</si>
  <si>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</si>
  <si>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</si>
  <si>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</si>
  <si>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</si>
  <si>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</si>
  <si>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</si>
  <si>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</si>
  <si>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</si>
  <si>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</si>
  <si>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</si>
  <si>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</si>
  <si>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</si>
  <si>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</si>
  <si>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</si>
  <si>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</si>
  <si>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</si>
  <si>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</si>
  <si>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</si>
  <si>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</si>
  <si>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</si>
  <si>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</si>
  <si>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</si>
  <si>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</si>
  <si>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</si>
  <si>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</si>
  <si>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</si>
  <si>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</si>
  <si>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</si>
  <si>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</si>
  <si>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</si>
  <si>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</si>
  <si>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</si>
  <si>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</si>
  <si>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</si>
  <si>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</si>
  <si>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</si>
  <si>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</si>
  <si>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</si>
  <si>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</si>
  <si>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</si>
  <si>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</si>
  <si>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</si>
  <si>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</si>
  <si>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</si>
  <si>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</si>
  <si>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</si>
  <si>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</si>
  <si>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</si>
  <si>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</si>
  <si>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</si>
  <si>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</si>
  <si>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</si>
  <si>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</si>
  <si>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</si>
  <si>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</si>
  <si>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</si>
  <si>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</si>
  <si>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</si>
  <si>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</si>
  <si>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</si>
  <si>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</si>
  <si>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</si>
  <si>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</si>
  <si>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</si>
  <si>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</si>
  <si>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</si>
  <si>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</si>
  <si>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</si>
  <si>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</si>
  <si>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</si>
  <si>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</si>
  <si>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</si>
  <si>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</si>
  <si>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</si>
  <si>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</si>
  <si>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</si>
  <si>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</si>
  <si>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</si>
  <si>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</si>
  <si>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</si>
  <si>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</si>
  <si>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</si>
  <si>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</si>
  <si>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</si>
  <si>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</si>
  <si>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</si>
  <si>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</si>
  <si>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</si>
  <si>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</si>
  <si>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</si>
  <si>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</si>
  <si>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</si>
  <si>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</si>
  <si>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</si>
  <si>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</si>
  <si>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</si>
  <si>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</si>
  <si>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</si>
  <si>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</si>
  <si>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</si>
  <si>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</si>
  <si>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</si>
  <si>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</si>
  <si>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</si>
  <si>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</si>
  <si>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</si>
  <si>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</si>
  <si>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</si>
  <si>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</si>
  <si>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</si>
  <si>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</si>
  <si>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</si>
  <si>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</si>
  <si>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</si>
  <si>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</si>
  <si>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</si>
  <si>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</si>
  <si>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</si>
  <si>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</si>
  <si>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</si>
  <si>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</si>
  <si>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</si>
  <si>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</si>
  <si>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</si>
  <si>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</si>
  <si>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</si>
  <si>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</si>
  <si>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</si>
  <si>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</si>
  <si>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</si>
  <si>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</si>
  <si>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</si>
  <si>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</si>
  <si>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</si>
  <si>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</si>
  <si>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</si>
  <si>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</si>
  <si>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</si>
  <si>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</si>
  <si>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</si>
  <si>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</si>
  <si>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</si>
  <si>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</si>
  <si>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</si>
  <si>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</si>
  <si>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</si>
  <si>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</si>
  <si>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</si>
  <si>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</si>
  <si>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</si>
  <si>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</si>
  <si>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</si>
  <si>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</si>
  <si>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</si>
  <si>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</si>
  <si>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</si>
  <si>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</si>
  <si>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</si>
  <si>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</si>
  <si>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</si>
  <si>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</si>
  <si>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</si>
  <si>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</si>
  <si>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</si>
  <si>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</si>
  <si>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</si>
  <si>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</si>
  <si>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</si>
  <si>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</si>
  <si>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</si>
  <si>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</si>
  <si>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</si>
  <si>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</si>
  <si>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</si>
  <si>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</si>
  <si>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</si>
  <si>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</si>
  <si>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</si>
  <si>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</si>
  <si>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</si>
  <si>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</si>
  <si>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</si>
  <si>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</si>
  <si>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</si>
  <si>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</si>
  <si>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</si>
  <si>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</si>
  <si>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</si>
  <si>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</si>
  <si>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</si>
  <si>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</si>
  <si>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</si>
  <si>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</si>
  <si>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</si>
  <si>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</si>
  <si>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</si>
  <si>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</si>
  <si>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</si>
  <si>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</si>
  <si>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</si>
  <si>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</si>
  <si>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</si>
  <si>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</si>
  <si>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</si>
  <si>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</si>
  <si>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</si>
  <si>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</si>
  <si>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</si>
  <si>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</si>
  <si>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</si>
  <si>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</si>
  <si>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</si>
  <si>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</si>
  <si>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</si>
  <si>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</si>
  <si>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</si>
  <si>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</si>
  <si>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</si>
  <si>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</si>
  <si>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</si>
  <si>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</si>
  <si>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</si>
  <si>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</si>
  <si>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</si>
  <si>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</si>
  <si>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</si>
  <si>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</si>
  <si>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</si>
  <si>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</si>
  <si>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</si>
  <si>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</si>
  <si>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</si>
  <si>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</si>
  <si>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</si>
  <si>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</si>
  <si>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</si>
  <si>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</si>
  <si>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</si>
  <si>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</si>
  <si>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</si>
  <si>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</si>
  <si>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</si>
  <si>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</si>
  <si>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</si>
  <si>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</si>
  <si>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</si>
  <si>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</si>
  <si>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</si>
  <si>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</si>
  <si>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</si>
  <si>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</si>
  <si>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</si>
  <si>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</si>
  <si>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</si>
  <si>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</si>
  <si>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</si>
  <si>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</si>
  <si>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</si>
  <si>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</si>
  <si>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</si>
  <si>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</si>
  <si>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</si>
  <si>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</si>
  <si>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</si>
  <si>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</si>
  <si>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</si>
  <si>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</si>
  <si>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</si>
  <si>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</si>
  <si>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</si>
  <si>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</si>
  <si>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</si>
  <si>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</si>
  <si>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</si>
  <si>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</si>
  <si>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</si>
  <si>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</si>
  <si>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</si>
  <si>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</si>
  <si>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</si>
  <si>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</si>
  <si>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</si>
  <si>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</si>
  <si>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</si>
  <si>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</si>
  <si>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</si>
  <si>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</si>
  <si>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</si>
  <si>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</si>
  <si>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</si>
  <si>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</si>
  <si>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</si>
  <si>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</si>
  <si>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</si>
  <si>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</si>
  <si>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</si>
  <si>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</si>
  <si>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</si>
  <si>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</si>
  <si>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</si>
  <si>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</si>
  <si>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</si>
  <si>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</si>
  <si>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</si>
  <si>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</si>
  <si>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</si>
  <si>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</si>
  <si>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</si>
  <si>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</si>
  <si>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</si>
  <si>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</si>
  <si>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</si>
  <si>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</si>
  <si>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</si>
  <si>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</si>
  <si>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</si>
  <si>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</si>
  <si>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</si>
  <si>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</si>
  <si>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</si>
  <si>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</si>
  <si>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</si>
  <si>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</si>
  <si>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</si>
  <si>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</si>
  <si>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</si>
  <si>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</si>
  <si>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</si>
  <si>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</si>
  <si>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</si>
  <si>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</si>
  <si>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</si>
  <si>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</si>
  <si>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</si>
  <si>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</si>
  <si>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</si>
  <si>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</si>
  <si>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</si>
  <si>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</si>
  <si>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</si>
  <si>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</si>
  <si>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</si>
  <si>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</si>
  <si>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</si>
  <si>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</si>
  <si>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</si>
  <si>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</si>
  <si>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</si>
  <si>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</si>
  <si>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</si>
  <si>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</si>
  <si>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</si>
  <si>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</si>
  <si>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</si>
  <si>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</si>
  <si>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</si>
  <si>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</si>
  <si>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</si>
  <si>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</si>
  <si>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</si>
  <si>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</si>
  <si>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</si>
  <si>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</si>
  <si>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</si>
  <si>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</si>
  <si>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</si>
  <si>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</si>
  <si>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</si>
  <si>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</si>
  <si>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</si>
  <si>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</si>
  <si>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</si>
  <si>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</si>
  <si>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</si>
  <si>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</si>
  <si>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</si>
  <si>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</si>
  <si>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</si>
  <si>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</si>
  <si>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</si>
  <si>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</si>
  <si>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</si>
  <si>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</si>
  <si>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</si>
  <si>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</si>
  <si>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</si>
  <si>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</si>
  <si>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</si>
  <si>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</si>
  <si>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</si>
  <si>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</si>
  <si>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</si>
  <si>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</si>
  <si>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</si>
  <si>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</si>
  <si>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</si>
  <si>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</si>
  <si>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</si>
  <si>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</si>
  <si>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</si>
  <si>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</si>
  <si>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</si>
  <si>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</si>
  <si>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</si>
  <si>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</si>
  <si>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</si>
  <si>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</si>
  <si>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</si>
  <si>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</si>
  <si>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</si>
  <si>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</si>
  <si>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</si>
  <si>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</si>
  <si>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</si>
  <si>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</si>
  <si>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</si>
  <si>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</si>
  <si>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</si>
  <si>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</si>
  <si>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</si>
  <si>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</si>
  <si>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</si>
  <si>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</si>
  <si>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</si>
  <si>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</si>
  <si>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</si>
  <si>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</si>
  <si>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</si>
  <si>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</si>
  <si>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</si>
  <si>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</si>
  <si>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</si>
  <si>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</si>
  <si>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</si>
  <si>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</si>
  <si>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</si>
  <si>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</si>
  <si>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</si>
  <si>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</si>
  <si>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</si>
  <si>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</si>
  <si>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</si>
  <si>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</si>
  <si>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</si>
  <si>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</si>
  <si>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</si>
  <si>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</si>
  <si>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</si>
  <si>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</si>
  <si>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</si>
  <si>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</si>
  <si>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</si>
  <si>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</si>
  <si>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</si>
  <si>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</si>
  <si>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</si>
  <si>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</si>
  <si>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</si>
  <si>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</si>
  <si>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</si>
  <si>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</si>
  <si>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</si>
  <si>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</si>
  <si>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</si>
  <si>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</si>
  <si>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</si>
  <si>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</si>
  <si>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</si>
  <si>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</si>
  <si>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</si>
  <si>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</si>
  <si>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</si>
  <si>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</si>
  <si>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</si>
  <si>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</si>
  <si>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</si>
  <si>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</si>
  <si>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</si>
  <si>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</si>
  <si>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</si>
  <si>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</si>
  <si>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</si>
  <si>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</si>
  <si>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</si>
  <si>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</si>
  <si>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</si>
  <si>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</si>
  <si>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</si>
  <si>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</si>
  <si>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</si>
  <si>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</si>
  <si>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</si>
  <si>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</si>
  <si>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</si>
  <si>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</si>
  <si>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</si>
  <si>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</si>
  <si>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</si>
  <si>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</si>
  <si>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</si>
  <si>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</si>
  <si>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</si>
  <si>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</si>
  <si>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</si>
  <si>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</si>
  <si>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</si>
  <si>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</si>
  <si>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</si>
  <si>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</si>
  <si>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</si>
  <si>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</si>
  <si>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</si>
  <si>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</si>
  <si>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</si>
  <si>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</si>
  <si>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</si>
  <si>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</si>
  <si>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</si>
  <si>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</si>
  <si>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</si>
  <si>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</si>
  <si>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</si>
  <si>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</si>
  <si>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</si>
  <si>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1145-1165</t>
  </si>
  <si>
    <t>1250-1300</t>
  </si>
  <si>
    <t>1795-1815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</si>
  <si>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</si>
  <si>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</si>
  <si>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</si>
  <si>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</si>
  <si>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</si>
  <si>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</si>
  <si>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</si>
  <si>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</si>
  <si>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</si>
  <si>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</si>
  <si>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</si>
  <si>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</si>
  <si>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</si>
  <si>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</si>
  <si>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</si>
  <si>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</si>
  <si>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</si>
  <si>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</si>
  <si>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</si>
  <si>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</si>
  <si>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</si>
  <si>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</si>
  <si>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</si>
  <si>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</si>
  <si>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</si>
  <si>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</si>
  <si>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</si>
  <si>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</si>
  <si>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</si>
  <si>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</si>
  <si>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</si>
  <si>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</si>
  <si>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</si>
  <si>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</si>
  <si>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</si>
  <si>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</si>
  <si>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</si>
  <si>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</si>
  <si>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</si>
  <si>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</si>
  <si>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</si>
  <si>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</si>
  <si>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</si>
  <si>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</si>
  <si>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</si>
  <si>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</si>
  <si>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</si>
  <si>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</si>
  <si>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</si>
  <si>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</si>
  <si>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</si>
  <si>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</si>
  <si>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</si>
  <si>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</si>
  <si>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</si>
  <si>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</si>
  <si>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</si>
  <si>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</si>
  <si>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</si>
  <si>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</si>
  <si>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</si>
  <si>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</si>
  <si>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</si>
  <si>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</si>
  <si>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</si>
  <si>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</si>
  <si>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</si>
  <si>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</si>
  <si>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</si>
  <si>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</si>
  <si>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</si>
  <si>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</si>
  <si>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</si>
  <si>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</si>
  <si>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</si>
  <si>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</si>
  <si>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</si>
  <si>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</si>
  <si>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</si>
  <si>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</si>
  <si>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</si>
  <si>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</si>
  <si>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</si>
  <si>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</si>
  <si>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</si>
  <si>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</si>
  <si>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</si>
  <si>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</si>
  <si>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</si>
  <si>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</si>
  <si>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</si>
  <si>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</si>
  <si>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</si>
  <si>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SYLPH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</si>
  <si>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</si>
  <si>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</si>
  <si>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</si>
  <si>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</si>
  <si>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</si>
  <si>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</si>
  <si>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</si>
  <si>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</si>
  <si>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</si>
  <si>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</si>
  <si>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</si>
  <si>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</si>
  <si>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</si>
  <si>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</si>
  <si>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108.5-109.5</t>
  </si>
  <si>
    <t>113-116</t>
  </si>
  <si>
    <t>Loss of Rs.17.5/-</t>
  </si>
  <si>
    <t>Loss of Rs.33/-</t>
  </si>
  <si>
    <t>COLPAL NOV FUT</t>
  </si>
  <si>
    <t>1600-1605</t>
  </si>
  <si>
    <t>1650-1670</t>
  </si>
  <si>
    <t>ALSTONE</t>
  </si>
  <si>
    <t>PASCHIM FINANCE AND CHIT FUND PVT LTD</t>
  </si>
  <si>
    <t>VICTORY SOFTWARE PRIVATE LIMITED</t>
  </si>
  <si>
    <t>ANOOP JAIN</t>
  </si>
  <si>
    <t>JALPACHIRAGKUMARNAGAR</t>
  </si>
  <si>
    <t>SBLI</t>
  </si>
  <si>
    <t>IPSL</t>
  </si>
  <si>
    <t>Integrated Perso Ser Ltd</t>
  </si>
  <si>
    <t>Part profit of Rs.220/-</t>
  </si>
  <si>
    <t>3800-4000</t>
  </si>
  <si>
    <t>TATACONSUM NOV FUT</t>
  </si>
  <si>
    <t>FSL 112.5 CE NOV</t>
  </si>
  <si>
    <t>3-4.0</t>
  </si>
  <si>
    <t>Profit of Rs.0.65/-</t>
  </si>
  <si>
    <t>PARESH DHIRAJLAL SHAH</t>
  </si>
  <si>
    <t>B.W.TRADERS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</si>
  <si>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</si>
  <si>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</si>
  <si>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</si>
  <si>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</si>
  <si>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</si>
  <si>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</si>
  <si>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</si>
  <si>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</si>
  <si>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Part profit of Rs.80/-</t>
  </si>
  <si>
    <t>CPML</t>
  </si>
  <si>
    <t>AKASH DUTTA</t>
  </si>
  <si>
    <t>ABHIRAK WHOLESALERS &amp; RETAILERS PRIVATE LIMITED</t>
  </si>
  <si>
    <t>MFSINTRCRP</t>
  </si>
  <si>
    <t>KARANSINGH KISHANSINGH TOMAR</t>
  </si>
  <si>
    <t>PAWAN KUMAR KHURANA</t>
  </si>
  <si>
    <t>AMIABLE</t>
  </si>
  <si>
    <t>Amiable Logistics (I) Ltd</t>
  </si>
  <si>
    <t>ATULAUTO</t>
  </si>
  <si>
    <t>Atul Auto Limited</t>
  </si>
  <si>
    <t>GRAVITON RESEARCH CAPITAL LLP</t>
  </si>
  <si>
    <t>HCC</t>
  </si>
  <si>
    <t>Hindustan Construc Co.</t>
  </si>
  <si>
    <t>IDBI TRUSTEESHIP SERVICES LTD</t>
  </si>
  <si>
    <t>Loss of Rs.70/-</t>
  </si>
  <si>
    <t>Part profit of Rs.145/-</t>
  </si>
  <si>
    <t>305-310</t>
  </si>
  <si>
    <t>330-350</t>
  </si>
  <si>
    <t>Loss of Rs.32/-</t>
  </si>
  <si>
    <t>1.40-1.50</t>
  </si>
  <si>
    <t>7NR</t>
  </si>
  <si>
    <t>VIKRAMKUMAR KARANRAJ SAKARIA HUF</t>
  </si>
  <si>
    <t>AANCHALISP</t>
  </si>
  <si>
    <t>SKSE SECURITIES LIMITED CORP CM/TM PROP A/C</t>
  </si>
  <si>
    <t>AFEL</t>
  </si>
  <si>
    <t>SHASHI RAWAT</t>
  </si>
  <si>
    <t>COLORCHIPS</t>
  </si>
  <si>
    <t>ZENAB AIYUB YACOOBALI</t>
  </si>
  <si>
    <t>CONTAINE</t>
  </si>
  <si>
    <t>ARJUNNARAYAN</t>
  </si>
  <si>
    <t>PERCY NARIMAN POSTWALA</t>
  </si>
  <si>
    <t>ATULKUMARASHOKKUMARTHAKKAR</t>
  </si>
  <si>
    <t>DML</t>
  </si>
  <si>
    <t>TEAM INDIA MANAGERS LTD</t>
  </si>
  <si>
    <t>SRIKANT SOWMYANARAYANAN</t>
  </si>
  <si>
    <t>EVANS</t>
  </si>
  <si>
    <t>SIDHARTH KUMAR VERMA</t>
  </si>
  <si>
    <t>CASTERLY REAL ESTATE PRIVATE LIMITED</t>
  </si>
  <si>
    <t>SUBRATABISWAS</t>
  </si>
  <si>
    <t>SAHIL RAJANI</t>
  </si>
  <si>
    <t>HBEL</t>
  </si>
  <si>
    <t>ANANT JAIN .</t>
  </si>
  <si>
    <t>HCKKVENTURE</t>
  </si>
  <si>
    <t>NIRMIT GANG</t>
  </si>
  <si>
    <t>ZULIA ZAFAR</t>
  </si>
  <si>
    <t>INFRATRUST</t>
  </si>
  <si>
    <t>LGT WEALTH INDIA PRIVATE LIMITED</t>
  </si>
  <si>
    <t>JANUSCORP</t>
  </si>
  <si>
    <t>LEMON MANAGEMENT CONSULTANCY PRIVATE LIMITED</t>
  </si>
  <si>
    <t>RAJESHKUMAR TARACHAND GUPTA</t>
  </si>
  <si>
    <t>JETMALL</t>
  </si>
  <si>
    <t>TARUNA PANKAJ TATED</t>
  </si>
  <si>
    <t>RATANCHAND LODHA *</t>
  </si>
  <si>
    <t>KAMANWALA</t>
  </si>
  <si>
    <t>AMIT JASANI FIN SER PVT LTD</t>
  </si>
  <si>
    <t>RAJ DEVANGBHAI PATEL</t>
  </si>
  <si>
    <t>PARULBEN LALJIBHAI PATEL</t>
  </si>
  <si>
    <t>NAVODAYENT</t>
  </si>
  <si>
    <t>ANAND VASANT MODE</t>
  </si>
  <si>
    <t>NATHABHAI BHIKHABHAI PATEL HUF</t>
  </si>
  <si>
    <t>DEEPAK BHANSALI</t>
  </si>
  <si>
    <t>BALARAM PRADHAN</t>
  </si>
  <si>
    <t>CANADA PENSION PLAN INVESTMENT BOARD</t>
  </si>
  <si>
    <t>MALA GOPAL GAONKAR</t>
  </si>
  <si>
    <t>DHANVARSHA ADVISORY SERVICES PRIVATE LIMITED</t>
  </si>
  <si>
    <t>AFASANA RAUMA</t>
  </si>
  <si>
    <t>SHIFALI SHARMA</t>
  </si>
  <si>
    <t>SCAPDVR</t>
  </si>
  <si>
    <t>GUARDIAN FINANCE PVT LTD</t>
  </si>
  <si>
    <t>SSPNFIN</t>
  </si>
  <si>
    <t>KRANTI PRABHAKAR SHANBHAG</t>
  </si>
  <si>
    <t>KESHRIMAL BABULAL JAIN</t>
  </si>
  <si>
    <t>ZEEL SANJAY SONI</t>
  </si>
  <si>
    <t>TATIAGLOB</t>
  </si>
  <si>
    <t>BP COMTRADE PRIVATE LIMITED</t>
  </si>
  <si>
    <t>THINKINK</t>
  </si>
  <si>
    <t>KRATOS IMPEX LIMITED</t>
  </si>
  <si>
    <t>SURESH TANGELLA</t>
  </si>
  <si>
    <t>TRANSPACT</t>
  </si>
  <si>
    <t>ANIS AHMED CHOUDHERY</t>
  </si>
  <si>
    <t>ANKIT KIRTI GADA</t>
  </si>
  <si>
    <t>BHUMIL KAMLESH DOSHI</t>
  </si>
  <si>
    <t>VEERENRGY</t>
  </si>
  <si>
    <t>DHAVAL KANTILAL PATEL</t>
  </si>
  <si>
    <t>PRAKASHBHAI MAHENDRABHAI DAVE</t>
  </si>
  <si>
    <t>ARCHIES</t>
  </si>
  <si>
    <t>Archies Limited</t>
  </si>
  <si>
    <t>SAPNA BEDI</t>
  </si>
  <si>
    <t>BHANDARI</t>
  </si>
  <si>
    <t>Bhandari Hosiery Exp Ltd</t>
  </si>
  <si>
    <t>GROWMORE H E Q R PRIVATE LIMITED</t>
  </si>
  <si>
    <t>BRIGHT</t>
  </si>
  <si>
    <t>Bright Solar Limited</t>
  </si>
  <si>
    <t>MITTAL RIMPY</t>
  </si>
  <si>
    <t>AKSHAY PUKHRAJ SANCHETI</t>
  </si>
  <si>
    <t>KORE</t>
  </si>
  <si>
    <t>Jay Jalaram Techno Ltd</t>
  </si>
  <si>
    <t>SUNFLOWER BROKING PRIVATE LIMITED</t>
  </si>
  <si>
    <t>SAMBHAVNATH INVESTMENTS AND FINANCES PRIVATE LIMITED</t>
  </si>
  <si>
    <t>MAKS</t>
  </si>
  <si>
    <t>Maks Energy Sol India Ltd</t>
  </si>
  <si>
    <t>VINOD SOMANI HUF</t>
  </si>
  <si>
    <t>One 97 Communications Ltd</t>
  </si>
  <si>
    <t>BOFA SECURITIES EUROPE SA</t>
  </si>
  <si>
    <t>MORGAN STANLEY ASIA SINGAPORE PTE</t>
  </si>
  <si>
    <t>SOCIETE GENERALE - ODI</t>
  </si>
  <si>
    <t>VAISHALI</t>
  </si>
  <si>
    <t>Vaishali Pharma Limited</t>
  </si>
  <si>
    <t>JANAK NAVINBHAI PANCHAL</t>
  </si>
  <si>
    <t>BAJAJHCARE</t>
  </si>
  <si>
    <t>Bajaj Healthcare Limited</t>
  </si>
  <si>
    <t>PROGYAN CONSTRUCTION &amp; ENGINEERS PRIVATE LIMITED</t>
  </si>
  <si>
    <t>SUMAN DEVI SHARMA</t>
  </si>
  <si>
    <t>DIVYANSHU SHARMA</t>
  </si>
  <si>
    <t>FOCUS</t>
  </si>
  <si>
    <t>Focus Lightg</t>
  </si>
  <si>
    <t>PURVI PRABHATCHANDRA JAIN</t>
  </si>
  <si>
    <t>GOACARBON</t>
  </si>
  <si>
    <t>Goa Carbon Ltd</t>
  </si>
  <si>
    <t>AGRAWAL GAURAV</t>
  </si>
  <si>
    <t>HITECH</t>
  </si>
  <si>
    <t>Hi-Tech Pipes Limited</t>
  </si>
  <si>
    <t>MAHESH DINKAR VAZE</t>
  </si>
  <si>
    <t>SVF INDIA HOLDINGS (CAYMAN) LIMITED</t>
  </si>
  <si>
    <t>VCL</t>
  </si>
  <si>
    <t>Vaxtex Cotfab Limited</t>
  </si>
  <si>
    <t>QMIN PHARMA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</si>
</sst>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9" borderId="20" xfId="0" applyFont="1" applyFill="1" applyBorder="1" applyAlignment="1">
      <alignment horizontal="center" vertical="center"/>
    </xf>
    <xf numFmtId="165" fontId="31" fillId="29" borderId="20" xfId="0" applyNumberFormat="1" applyFont="1" applyFill="1" applyBorder="1" applyAlignment="1">
      <alignment horizontal="center" vertical="center"/>
    </xf>
    <xf numFmtId="0" fontId="0" fillId="29" borderId="20" xfId="0" applyFont="1" applyFill="1" applyBorder="1" applyAlignment="1"/>
    <xf numFmtId="0" fontId="39" fillId="30" borderId="20" xfId="0" applyFont="1" applyFill="1" applyBorder="1"/>
    <xf numFmtId="0" fontId="39" fillId="30" borderId="20" xfId="0" applyFont="1" applyFill="1" applyBorder="1" applyAlignment="1">
      <alignment horizontal="center" vertical="center"/>
    </xf>
    <xf numFmtId="0" fontId="32" fillId="31" borderId="20" xfId="0" applyFont="1" applyFill="1" applyBorder="1" applyAlignment="1">
      <alignment horizontal="center" vertical="center"/>
    </xf>
    <xf numFmtId="2" fontId="32" fillId="31" borderId="20" xfId="0" applyNumberFormat="1" applyFont="1" applyFill="1" applyBorder="1" applyAlignment="1">
      <alignment horizontal="center" vertical="center"/>
    </xf>
    <xf numFmtId="10" fontId="32" fillId="31" borderId="20" xfId="0" applyNumberFormat="1" applyFont="1" applyFill="1" applyBorder="1" applyAlignment="1">
      <alignment horizontal="center" vertical="center" wrapText="1"/>
    </xf>
    <xf numFmtId="16" fontId="32" fillId="3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8" t="s">
        <v>16</v>
      </c>
      <c r="B9" s="400" t="s">
        <v>17</v>
      </c>
      <c r="C9" s="400" t="s">
        <v>18</v>
      </c>
      <c r="D9" s="400" t="s">
        <v>19</v>
      </c>
      <c r="E9" s="23" t="s">
        <v>20</v>
      </c>
      <c r="F9" s="23" t="s">
        <v>21</v>
      </c>
      <c r="G9" s="395" t="s">
        <v>22</v>
      </c>
      <c r="H9" s="396"/>
      <c r="I9" s="397"/>
      <c r="J9" s="395" t="s">
        <v>23</v>
      </c>
      <c r="K9" s="396"/>
      <c r="L9" s="397"/>
      <c r="M9" s="23"/>
      <c r="N9" s="24"/>
      <c r="O9" s="24"/>
      <c r="P9" s="24"/>
    </row>
    <row r="10" spans="1:16" ht="59.25" customHeight="1">
      <c r="A10" s="399"/>
      <c r="B10" s="401"/>
      <c r="C10" s="401"/>
      <c r="D10" s="40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18378.400000000001</v>
      </c>
      <c r="F11" s="32">
        <v>18399.366666666665</v>
      </c>
      <c r="G11" s="33">
        <v>18325.133333333331</v>
      </c>
      <c r="H11" s="33">
        <v>18271.866666666665</v>
      </c>
      <c r="I11" s="33">
        <v>18197.633333333331</v>
      </c>
      <c r="J11" s="33">
        <v>18452.633333333331</v>
      </c>
      <c r="K11" s="33">
        <v>18526.866666666661</v>
      </c>
      <c r="L11" s="33">
        <v>18580.133333333331</v>
      </c>
      <c r="M11" s="34">
        <v>18473.599999999999</v>
      </c>
      <c r="N11" s="34">
        <v>18346.099999999999</v>
      </c>
      <c r="O11" s="35">
        <v>14136750</v>
      </c>
      <c r="P11" s="36">
        <v>6.8946114480464673E-3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42531.55</v>
      </c>
      <c r="F12" s="37">
        <v>42533.916666666664</v>
      </c>
      <c r="G12" s="38">
        <v>42407.833333333328</v>
      </c>
      <c r="H12" s="38">
        <v>42284.116666666661</v>
      </c>
      <c r="I12" s="38">
        <v>42158.033333333326</v>
      </c>
      <c r="J12" s="38">
        <v>42657.633333333331</v>
      </c>
      <c r="K12" s="38">
        <v>42783.71666666666</v>
      </c>
      <c r="L12" s="38">
        <v>42907.433333333334</v>
      </c>
      <c r="M12" s="28">
        <v>42660</v>
      </c>
      <c r="N12" s="28">
        <v>42410.2</v>
      </c>
      <c r="O12" s="39">
        <v>3011475</v>
      </c>
      <c r="P12" s="40">
        <v>-4.7792577368483462E-2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19137.05</v>
      </c>
      <c r="F13" s="37">
        <v>19181.75</v>
      </c>
      <c r="G13" s="38">
        <v>19063.5</v>
      </c>
      <c r="H13" s="38">
        <v>18989.95</v>
      </c>
      <c r="I13" s="38">
        <v>18871.7</v>
      </c>
      <c r="J13" s="38">
        <v>19255.3</v>
      </c>
      <c r="K13" s="38">
        <v>19373.55</v>
      </c>
      <c r="L13" s="38">
        <v>19447.099999999999</v>
      </c>
      <c r="M13" s="28">
        <v>19300</v>
      </c>
      <c r="N13" s="28">
        <v>19108.2</v>
      </c>
      <c r="O13" s="39">
        <v>8640</v>
      </c>
      <c r="P13" s="40">
        <v>-9.2436974789915971E-2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651.75</v>
      </c>
      <c r="F15" s="37">
        <v>657</v>
      </c>
      <c r="G15" s="38">
        <v>644.6</v>
      </c>
      <c r="H15" s="38">
        <v>637.45000000000005</v>
      </c>
      <c r="I15" s="38">
        <v>625.05000000000007</v>
      </c>
      <c r="J15" s="38">
        <v>664.15</v>
      </c>
      <c r="K15" s="38">
        <v>676.55000000000007</v>
      </c>
      <c r="L15" s="38">
        <v>683.69999999999993</v>
      </c>
      <c r="M15" s="28">
        <v>669.4</v>
      </c>
      <c r="N15" s="28">
        <v>649.85</v>
      </c>
      <c r="O15" s="39">
        <v>3852200</v>
      </c>
      <c r="P15" s="40">
        <v>0.26134149735596995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3128.95</v>
      </c>
      <c r="F16" s="37">
        <v>3098.4500000000003</v>
      </c>
      <c r="G16" s="38">
        <v>3054.6500000000005</v>
      </c>
      <c r="H16" s="38">
        <v>2980.3500000000004</v>
      </c>
      <c r="I16" s="38">
        <v>2936.5500000000006</v>
      </c>
      <c r="J16" s="38">
        <v>3172.7500000000005</v>
      </c>
      <c r="K16" s="38">
        <v>3216.5500000000006</v>
      </c>
      <c r="L16" s="38">
        <v>3290.8500000000004</v>
      </c>
      <c r="M16" s="28">
        <v>3142.25</v>
      </c>
      <c r="N16" s="28">
        <v>3024.15</v>
      </c>
      <c r="O16" s="39">
        <v>1591750</v>
      </c>
      <c r="P16" s="40">
        <v>-4.0825549864416992E-2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19525.95</v>
      </c>
      <c r="F17" s="37">
        <v>19527.816666666666</v>
      </c>
      <c r="G17" s="38">
        <v>19438.333333333332</v>
      </c>
      <c r="H17" s="38">
        <v>19350.716666666667</v>
      </c>
      <c r="I17" s="38">
        <v>19261.233333333334</v>
      </c>
      <c r="J17" s="38">
        <v>19615.433333333331</v>
      </c>
      <c r="K17" s="38">
        <v>19704.916666666668</v>
      </c>
      <c r="L17" s="38">
        <v>19792.533333333329</v>
      </c>
      <c r="M17" s="28">
        <v>19617.3</v>
      </c>
      <c r="N17" s="28">
        <v>19440.2</v>
      </c>
      <c r="O17" s="39">
        <v>53400</v>
      </c>
      <c r="P17" s="40">
        <v>-2.7676620538965767E-2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126.15</v>
      </c>
      <c r="F18" s="37">
        <v>125.86666666666667</v>
      </c>
      <c r="G18" s="38">
        <v>124.63333333333335</v>
      </c>
      <c r="H18" s="38">
        <v>123.11666666666667</v>
      </c>
      <c r="I18" s="38">
        <v>121.88333333333335</v>
      </c>
      <c r="J18" s="38">
        <v>127.38333333333335</v>
      </c>
      <c r="K18" s="38">
        <v>128.61666666666667</v>
      </c>
      <c r="L18" s="38">
        <v>130.13333333333335</v>
      </c>
      <c r="M18" s="28">
        <v>127.1</v>
      </c>
      <c r="N18" s="28">
        <v>124.35</v>
      </c>
      <c r="O18" s="39">
        <v>25752600</v>
      </c>
      <c r="P18" s="40">
        <v>3.1552376945729911E-3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310.95</v>
      </c>
      <c r="F19" s="37">
        <v>312.45</v>
      </c>
      <c r="G19" s="38">
        <v>307.5</v>
      </c>
      <c r="H19" s="38">
        <v>304.05</v>
      </c>
      <c r="I19" s="38">
        <v>299.10000000000002</v>
      </c>
      <c r="J19" s="38">
        <v>315.89999999999998</v>
      </c>
      <c r="K19" s="38">
        <v>320.84999999999991</v>
      </c>
      <c r="L19" s="38">
        <v>324.29999999999995</v>
      </c>
      <c r="M19" s="28">
        <v>317.39999999999998</v>
      </c>
      <c r="N19" s="28">
        <v>309</v>
      </c>
      <c r="O19" s="39">
        <v>13468000</v>
      </c>
      <c r="P19" s="40">
        <v>2.1293375394321766E-2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2455.5500000000002</v>
      </c>
      <c r="F20" s="37">
        <v>2463.8166666666671</v>
      </c>
      <c r="G20" s="38">
        <v>2438.8833333333341</v>
      </c>
      <c r="H20" s="38">
        <v>2422.2166666666672</v>
      </c>
      <c r="I20" s="38">
        <v>2397.2833333333342</v>
      </c>
      <c r="J20" s="38">
        <v>2480.483333333334</v>
      </c>
      <c r="K20" s="38">
        <v>2505.4166666666674</v>
      </c>
      <c r="L20" s="38">
        <v>2522.0833333333339</v>
      </c>
      <c r="M20" s="28">
        <v>2488.75</v>
      </c>
      <c r="N20" s="28">
        <v>2447.15</v>
      </c>
      <c r="O20" s="39">
        <v>3945250</v>
      </c>
      <c r="P20" s="40">
        <v>9.1443918659675147E-3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4025.6</v>
      </c>
      <c r="F21" s="37">
        <v>3991.8999999999996</v>
      </c>
      <c r="G21" s="38">
        <v>3939.0999999999995</v>
      </c>
      <c r="H21" s="38">
        <v>3852.6</v>
      </c>
      <c r="I21" s="38">
        <v>3799.7999999999997</v>
      </c>
      <c r="J21" s="38">
        <v>4078.3999999999992</v>
      </c>
      <c r="K21" s="38">
        <v>4131.1999999999989</v>
      </c>
      <c r="L21" s="38">
        <v>4217.6999999999989</v>
      </c>
      <c r="M21" s="28">
        <v>4044.7</v>
      </c>
      <c r="N21" s="28">
        <v>3905.4</v>
      </c>
      <c r="O21" s="39">
        <v>14237500</v>
      </c>
      <c r="P21" s="40">
        <v>4.6926822383741443E-3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894.05</v>
      </c>
      <c r="F22" s="37">
        <v>892.16666666666663</v>
      </c>
      <c r="G22" s="38">
        <v>883.33333333333326</v>
      </c>
      <c r="H22" s="38">
        <v>872.61666666666667</v>
      </c>
      <c r="I22" s="38">
        <v>863.7833333333333</v>
      </c>
      <c r="J22" s="38">
        <v>902.88333333333321</v>
      </c>
      <c r="K22" s="38">
        <v>911.71666666666647</v>
      </c>
      <c r="L22" s="38">
        <v>922.43333333333317</v>
      </c>
      <c r="M22" s="28">
        <v>901</v>
      </c>
      <c r="N22" s="28">
        <v>881.45</v>
      </c>
      <c r="O22" s="39">
        <v>72522500</v>
      </c>
      <c r="P22" s="40">
        <v>-2.3729279867941398E-3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3118.65</v>
      </c>
      <c r="F23" s="37">
        <v>3107.2166666666667</v>
      </c>
      <c r="G23" s="38">
        <v>3079.4333333333334</v>
      </c>
      <c r="H23" s="38">
        <v>3040.2166666666667</v>
      </c>
      <c r="I23" s="38">
        <v>3012.4333333333334</v>
      </c>
      <c r="J23" s="38">
        <v>3146.4333333333334</v>
      </c>
      <c r="K23" s="38">
        <v>3174.2166666666672</v>
      </c>
      <c r="L23" s="38">
        <v>3213.4333333333334</v>
      </c>
      <c r="M23" s="28">
        <v>3135</v>
      </c>
      <c r="N23" s="28">
        <v>3068</v>
      </c>
      <c r="O23" s="39">
        <v>305600</v>
      </c>
      <c r="P23" s="40">
        <v>-4.0803515379786569E-2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637</v>
      </c>
      <c r="F24" s="37">
        <v>639.16666666666663</v>
      </c>
      <c r="G24" s="38">
        <v>632.98333333333323</v>
      </c>
      <c r="H24" s="38">
        <v>628.96666666666658</v>
      </c>
      <c r="I24" s="38">
        <v>622.78333333333319</v>
      </c>
      <c r="J24" s="38">
        <v>643.18333333333328</v>
      </c>
      <c r="K24" s="38">
        <v>649.36666666666667</v>
      </c>
      <c r="L24" s="38">
        <v>653.38333333333333</v>
      </c>
      <c r="M24" s="28">
        <v>645.35</v>
      </c>
      <c r="N24" s="28">
        <v>635.15</v>
      </c>
      <c r="O24" s="39">
        <v>8420000</v>
      </c>
      <c r="P24" s="40">
        <v>0.17515701325889743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576.29999999999995</v>
      </c>
      <c r="F25" s="37">
        <v>577.13333333333333</v>
      </c>
      <c r="G25" s="38">
        <v>571.41666666666663</v>
      </c>
      <c r="H25" s="38">
        <v>566.5333333333333</v>
      </c>
      <c r="I25" s="38">
        <v>560.81666666666661</v>
      </c>
      <c r="J25" s="38">
        <v>582.01666666666665</v>
      </c>
      <c r="K25" s="38">
        <v>587.73333333333335</v>
      </c>
      <c r="L25" s="38">
        <v>592.61666666666667</v>
      </c>
      <c r="M25" s="28">
        <v>582.85</v>
      </c>
      <c r="N25" s="28">
        <v>572.25</v>
      </c>
      <c r="O25" s="39">
        <v>73269000</v>
      </c>
      <c r="P25" s="40">
        <v>4.1691336096309458E-3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4418.3500000000004</v>
      </c>
      <c r="F26" s="37">
        <v>4445.55</v>
      </c>
      <c r="G26" s="38">
        <v>4359.1500000000005</v>
      </c>
      <c r="H26" s="38">
        <v>4299.9500000000007</v>
      </c>
      <c r="I26" s="38">
        <v>4213.5500000000011</v>
      </c>
      <c r="J26" s="38">
        <v>4504.75</v>
      </c>
      <c r="K26" s="38">
        <v>4591.1499999999996</v>
      </c>
      <c r="L26" s="38">
        <v>4650.3499999999995</v>
      </c>
      <c r="M26" s="28">
        <v>4531.95</v>
      </c>
      <c r="N26" s="28">
        <v>4386.3500000000004</v>
      </c>
      <c r="O26" s="39">
        <v>1863375</v>
      </c>
      <c r="P26" s="40">
        <v>2.5170208376315246E-2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277.10000000000002</v>
      </c>
      <c r="F27" s="37">
        <v>278.09999999999997</v>
      </c>
      <c r="G27" s="38">
        <v>274.69999999999993</v>
      </c>
      <c r="H27" s="38">
        <v>272.29999999999995</v>
      </c>
      <c r="I27" s="38">
        <v>268.89999999999992</v>
      </c>
      <c r="J27" s="38">
        <v>280.49999999999994</v>
      </c>
      <c r="K27" s="38">
        <v>283.89999999999992</v>
      </c>
      <c r="L27" s="38">
        <v>286.29999999999995</v>
      </c>
      <c r="M27" s="28">
        <v>281.5</v>
      </c>
      <c r="N27" s="28">
        <v>275.7</v>
      </c>
      <c r="O27" s="39">
        <v>17724000</v>
      </c>
      <c r="P27" s="40">
        <v>-4.9727903921936573E-2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144.80000000000001</v>
      </c>
      <c r="F28" s="37">
        <v>145.43333333333331</v>
      </c>
      <c r="G28" s="38">
        <v>143.51666666666662</v>
      </c>
      <c r="H28" s="38">
        <v>142.23333333333332</v>
      </c>
      <c r="I28" s="38">
        <v>140.31666666666663</v>
      </c>
      <c r="J28" s="38">
        <v>146.71666666666661</v>
      </c>
      <c r="K28" s="38">
        <v>148.6333333333333</v>
      </c>
      <c r="L28" s="38">
        <v>149.9166666666666</v>
      </c>
      <c r="M28" s="28">
        <v>147.35</v>
      </c>
      <c r="N28" s="28">
        <v>144.15</v>
      </c>
      <c r="O28" s="39">
        <v>80040000</v>
      </c>
      <c r="P28" s="40">
        <v>2.8329157833879359E-2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3084.7</v>
      </c>
      <c r="F29" s="37">
        <v>3089.9499999999994</v>
      </c>
      <c r="G29" s="38">
        <v>3070.5499999999988</v>
      </c>
      <c r="H29" s="38">
        <v>3056.3999999999996</v>
      </c>
      <c r="I29" s="38">
        <v>3036.9999999999991</v>
      </c>
      <c r="J29" s="38">
        <v>3104.0999999999985</v>
      </c>
      <c r="K29" s="38">
        <v>3123.4999999999991</v>
      </c>
      <c r="L29" s="38">
        <v>3137.6499999999983</v>
      </c>
      <c r="M29" s="28">
        <v>3109.35</v>
      </c>
      <c r="N29" s="28">
        <v>3075.8</v>
      </c>
      <c r="O29" s="39">
        <v>6778800</v>
      </c>
      <c r="P29" s="40">
        <v>1.1761194029850746E-2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1887.55</v>
      </c>
      <c r="F30" s="37">
        <v>1897.1666666666667</v>
      </c>
      <c r="G30" s="38">
        <v>1867.4833333333336</v>
      </c>
      <c r="H30" s="38">
        <v>1847.4166666666667</v>
      </c>
      <c r="I30" s="38">
        <v>1817.7333333333336</v>
      </c>
      <c r="J30" s="38">
        <v>1917.2333333333336</v>
      </c>
      <c r="K30" s="38">
        <v>1946.9166666666665</v>
      </c>
      <c r="L30" s="38">
        <v>1966.9833333333336</v>
      </c>
      <c r="M30" s="28">
        <v>1926.85</v>
      </c>
      <c r="N30" s="28">
        <v>1877.1</v>
      </c>
      <c r="O30" s="39">
        <v>1273800</v>
      </c>
      <c r="P30" s="40">
        <v>2.5005532197388804E-2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8059.85</v>
      </c>
      <c r="F31" s="37">
        <v>8087.1166666666659</v>
      </c>
      <c r="G31" s="38">
        <v>8005.7833333333319</v>
      </c>
      <c r="H31" s="38">
        <v>7951.7166666666662</v>
      </c>
      <c r="I31" s="38">
        <v>7870.3833333333323</v>
      </c>
      <c r="J31" s="38">
        <v>8141.1833333333316</v>
      </c>
      <c r="K31" s="38">
        <v>8222.5166666666664</v>
      </c>
      <c r="L31" s="38">
        <v>8276.5833333333321</v>
      </c>
      <c r="M31" s="28">
        <v>8168.45</v>
      </c>
      <c r="N31" s="28">
        <v>8033.05</v>
      </c>
      <c r="O31" s="39">
        <v>144300</v>
      </c>
      <c r="P31" s="40">
        <v>-1.3839056893900564E-2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610.95000000000005</v>
      </c>
      <c r="F32" s="37">
        <v>612.88333333333333</v>
      </c>
      <c r="G32" s="38">
        <v>603.61666666666667</v>
      </c>
      <c r="H32" s="38">
        <v>596.2833333333333</v>
      </c>
      <c r="I32" s="38">
        <v>587.01666666666665</v>
      </c>
      <c r="J32" s="38">
        <v>620.2166666666667</v>
      </c>
      <c r="K32" s="38">
        <v>629.48333333333335</v>
      </c>
      <c r="L32" s="38">
        <v>636.81666666666672</v>
      </c>
      <c r="M32" s="28">
        <v>622.15</v>
      </c>
      <c r="N32" s="28">
        <v>605.54999999999995</v>
      </c>
      <c r="O32" s="39">
        <v>9151000</v>
      </c>
      <c r="P32" s="40">
        <v>2.8086731827884508E-2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475.55</v>
      </c>
      <c r="F33" s="37">
        <v>477.81666666666666</v>
      </c>
      <c r="G33" s="38">
        <v>471.2833333333333</v>
      </c>
      <c r="H33" s="38">
        <v>467.01666666666665</v>
      </c>
      <c r="I33" s="38">
        <v>460.48333333333329</v>
      </c>
      <c r="J33" s="38">
        <v>482.08333333333331</v>
      </c>
      <c r="K33" s="38">
        <v>488.61666666666673</v>
      </c>
      <c r="L33" s="38">
        <v>492.88333333333333</v>
      </c>
      <c r="M33" s="28">
        <v>484.35</v>
      </c>
      <c r="N33" s="28">
        <v>473.55</v>
      </c>
      <c r="O33" s="39">
        <v>14560000</v>
      </c>
      <c r="P33" s="40">
        <v>2.4702653247941447E-2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861</v>
      </c>
      <c r="F34" s="37">
        <v>860.41666666666663</v>
      </c>
      <c r="G34" s="38">
        <v>856.93333333333328</v>
      </c>
      <c r="H34" s="38">
        <v>852.86666666666667</v>
      </c>
      <c r="I34" s="38">
        <v>849.38333333333333</v>
      </c>
      <c r="J34" s="38">
        <v>864.48333333333323</v>
      </c>
      <c r="K34" s="38">
        <v>867.96666666666658</v>
      </c>
      <c r="L34" s="38">
        <v>872.03333333333319</v>
      </c>
      <c r="M34" s="28">
        <v>863.9</v>
      </c>
      <c r="N34" s="28">
        <v>856.35</v>
      </c>
      <c r="O34" s="39">
        <v>58392000</v>
      </c>
      <c r="P34" s="40">
        <v>-1.808055533134232E-2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3713.3</v>
      </c>
      <c r="F35" s="37">
        <v>3730.4500000000003</v>
      </c>
      <c r="G35" s="38">
        <v>3681.7500000000005</v>
      </c>
      <c r="H35" s="38">
        <v>3650.2000000000003</v>
      </c>
      <c r="I35" s="38">
        <v>3601.5000000000005</v>
      </c>
      <c r="J35" s="38">
        <v>3762.0000000000005</v>
      </c>
      <c r="K35" s="38">
        <v>3810.7000000000003</v>
      </c>
      <c r="L35" s="38">
        <v>3842.2500000000005</v>
      </c>
      <c r="M35" s="28">
        <v>3779.15</v>
      </c>
      <c r="N35" s="28">
        <v>3698.9</v>
      </c>
      <c r="O35" s="39">
        <v>1314250</v>
      </c>
      <c r="P35" s="40">
        <v>2.6356891839125342E-2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1672.7</v>
      </c>
      <c r="F36" s="37">
        <v>1681.1500000000003</v>
      </c>
      <c r="G36" s="38">
        <v>1659.7000000000007</v>
      </c>
      <c r="H36" s="38">
        <v>1646.7000000000005</v>
      </c>
      <c r="I36" s="38">
        <v>1625.2500000000009</v>
      </c>
      <c r="J36" s="38">
        <v>1694.1500000000005</v>
      </c>
      <c r="K36" s="38">
        <v>1715.6</v>
      </c>
      <c r="L36" s="38">
        <v>1728.6000000000004</v>
      </c>
      <c r="M36" s="28">
        <v>1702.6</v>
      </c>
      <c r="N36" s="28">
        <v>1668.15</v>
      </c>
      <c r="O36" s="39">
        <v>7153500</v>
      </c>
      <c r="P36" s="40">
        <v>3.9677349029867012E-2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6919.95</v>
      </c>
      <c r="F37" s="37">
        <v>6915.5333333333328</v>
      </c>
      <c r="G37" s="38">
        <v>6852.0666666666657</v>
      </c>
      <c r="H37" s="38">
        <v>6784.1833333333325</v>
      </c>
      <c r="I37" s="38">
        <v>6720.7166666666653</v>
      </c>
      <c r="J37" s="38">
        <v>6983.4166666666661</v>
      </c>
      <c r="K37" s="38">
        <v>7046.8833333333332</v>
      </c>
      <c r="L37" s="38">
        <v>7114.7666666666664</v>
      </c>
      <c r="M37" s="28">
        <v>6979</v>
      </c>
      <c r="N37" s="28">
        <v>6847.65</v>
      </c>
      <c r="O37" s="39">
        <v>5107125</v>
      </c>
      <c r="P37" s="40">
        <v>-4.0707878315132603E-3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1976.85</v>
      </c>
      <c r="F38" s="37">
        <v>1972.05</v>
      </c>
      <c r="G38" s="38">
        <v>1948.6</v>
      </c>
      <c r="H38" s="38">
        <v>1920.35</v>
      </c>
      <c r="I38" s="38">
        <v>1896.8999999999999</v>
      </c>
      <c r="J38" s="38">
        <v>2000.3</v>
      </c>
      <c r="K38" s="38">
        <v>2023.7500000000002</v>
      </c>
      <c r="L38" s="38">
        <v>2052</v>
      </c>
      <c r="M38" s="28">
        <v>1995.5</v>
      </c>
      <c r="N38" s="28">
        <v>1943.8</v>
      </c>
      <c r="O38" s="39">
        <v>2456100</v>
      </c>
      <c r="P38" s="40">
        <v>2.2608043967024732E-2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348.75</v>
      </c>
      <c r="F39" s="37">
        <v>350.01666666666671</v>
      </c>
      <c r="G39" s="38">
        <v>346.08333333333343</v>
      </c>
      <c r="H39" s="38">
        <v>343.41666666666674</v>
      </c>
      <c r="I39" s="38">
        <v>339.48333333333346</v>
      </c>
      <c r="J39" s="38">
        <v>352.68333333333339</v>
      </c>
      <c r="K39" s="38">
        <v>356.61666666666667</v>
      </c>
      <c r="L39" s="38">
        <v>359.28333333333336</v>
      </c>
      <c r="M39" s="28">
        <v>353.95</v>
      </c>
      <c r="N39" s="28">
        <v>347.35</v>
      </c>
      <c r="O39" s="39">
        <v>10430400</v>
      </c>
      <c r="P39" s="40">
        <v>-5.8220167581623808E-2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221.95</v>
      </c>
      <c r="F40" s="37">
        <v>222.53333333333333</v>
      </c>
      <c r="G40" s="38">
        <v>220.41666666666666</v>
      </c>
      <c r="H40" s="38">
        <v>218.88333333333333</v>
      </c>
      <c r="I40" s="38">
        <v>216.76666666666665</v>
      </c>
      <c r="J40" s="38">
        <v>224.06666666666666</v>
      </c>
      <c r="K40" s="38">
        <v>226.18333333333334</v>
      </c>
      <c r="L40" s="38">
        <v>227.71666666666667</v>
      </c>
      <c r="M40" s="28">
        <v>224.65</v>
      </c>
      <c r="N40" s="28">
        <v>221</v>
      </c>
      <c r="O40" s="39">
        <v>60453000</v>
      </c>
      <c r="P40" s="40">
        <v>1.9116977696859355E-2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164.3</v>
      </c>
      <c r="F41" s="37">
        <v>164.35000000000002</v>
      </c>
      <c r="G41" s="38">
        <v>163.05000000000004</v>
      </c>
      <c r="H41" s="38">
        <v>161.80000000000001</v>
      </c>
      <c r="I41" s="38">
        <v>160.50000000000003</v>
      </c>
      <c r="J41" s="38">
        <v>165.60000000000005</v>
      </c>
      <c r="K41" s="38">
        <v>166.9</v>
      </c>
      <c r="L41" s="38">
        <v>168.15000000000006</v>
      </c>
      <c r="M41" s="28">
        <v>165.65</v>
      </c>
      <c r="N41" s="28">
        <v>163.1</v>
      </c>
      <c r="O41" s="39">
        <v>86147100</v>
      </c>
      <c r="P41" s="40">
        <v>2.1787399389397725E-2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1690.7</v>
      </c>
      <c r="F42" s="37">
        <v>1694.75</v>
      </c>
      <c r="G42" s="38">
        <v>1682.1</v>
      </c>
      <c r="H42" s="38">
        <v>1673.5</v>
      </c>
      <c r="I42" s="38">
        <v>1660.85</v>
      </c>
      <c r="J42" s="38">
        <v>1703.35</v>
      </c>
      <c r="K42" s="38">
        <v>1716</v>
      </c>
      <c r="L42" s="38">
        <v>1724.6</v>
      </c>
      <c r="M42" s="28">
        <v>1707.4</v>
      </c>
      <c r="N42" s="28">
        <v>1686.15</v>
      </c>
      <c r="O42" s="39">
        <v>2125200</v>
      </c>
      <c r="P42" s="40">
        <v>-2.5873221216041398E-4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111</v>
      </c>
      <c r="F43" s="37">
        <v>110.5</v>
      </c>
      <c r="G43" s="38">
        <v>109.3</v>
      </c>
      <c r="H43" s="38">
        <v>107.6</v>
      </c>
      <c r="I43" s="38">
        <v>106.39999999999999</v>
      </c>
      <c r="J43" s="38">
        <v>112.2</v>
      </c>
      <c r="K43" s="38">
        <v>113.39999999999999</v>
      </c>
      <c r="L43" s="38">
        <v>115.10000000000001</v>
      </c>
      <c r="M43" s="28">
        <v>111.7</v>
      </c>
      <c r="N43" s="28">
        <v>108.8</v>
      </c>
      <c r="O43" s="39">
        <v>88270200</v>
      </c>
      <c r="P43" s="40">
        <v>1.7343318880567598E-2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609.85</v>
      </c>
      <c r="F44" s="37">
        <v>610</v>
      </c>
      <c r="G44" s="38">
        <v>605.35</v>
      </c>
      <c r="H44" s="38">
        <v>600.85</v>
      </c>
      <c r="I44" s="38">
        <v>596.20000000000005</v>
      </c>
      <c r="J44" s="38">
        <v>614.5</v>
      </c>
      <c r="K44" s="38">
        <v>619.15000000000009</v>
      </c>
      <c r="L44" s="38">
        <v>623.65</v>
      </c>
      <c r="M44" s="28">
        <v>614.65</v>
      </c>
      <c r="N44" s="28">
        <v>605.5</v>
      </c>
      <c r="O44" s="39">
        <v>6988300</v>
      </c>
      <c r="P44" s="40">
        <v>-8.7377125916679663E-3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837.8</v>
      </c>
      <c r="F45" s="37">
        <v>840.31666666666661</v>
      </c>
      <c r="G45" s="38">
        <v>830.48333333333323</v>
      </c>
      <c r="H45" s="38">
        <v>823.16666666666663</v>
      </c>
      <c r="I45" s="38">
        <v>813.33333333333326</v>
      </c>
      <c r="J45" s="38">
        <v>847.63333333333321</v>
      </c>
      <c r="K45" s="38">
        <v>857.4666666666667</v>
      </c>
      <c r="L45" s="38">
        <v>864.78333333333319</v>
      </c>
      <c r="M45" s="28">
        <v>850.15</v>
      </c>
      <c r="N45" s="28">
        <v>833</v>
      </c>
      <c r="O45" s="39">
        <v>8978000</v>
      </c>
      <c r="P45" s="40">
        <v>-2.4448549386069759E-2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843.55</v>
      </c>
      <c r="F46" s="37">
        <v>842.53333333333342</v>
      </c>
      <c r="G46" s="38">
        <v>837.46666666666681</v>
      </c>
      <c r="H46" s="38">
        <v>831.38333333333344</v>
      </c>
      <c r="I46" s="38">
        <v>826.31666666666683</v>
      </c>
      <c r="J46" s="38">
        <v>848.61666666666679</v>
      </c>
      <c r="K46" s="38">
        <v>853.68333333333339</v>
      </c>
      <c r="L46" s="38">
        <v>859.76666666666677</v>
      </c>
      <c r="M46" s="28">
        <v>847.6</v>
      </c>
      <c r="N46" s="28">
        <v>836.45</v>
      </c>
      <c r="O46" s="39">
        <v>42358600</v>
      </c>
      <c r="P46" s="40">
        <v>2.2051070462568195E-2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70.55</v>
      </c>
      <c r="F47" s="37">
        <v>70.733333333333334</v>
      </c>
      <c r="G47" s="38">
        <v>70.066666666666663</v>
      </c>
      <c r="H47" s="38">
        <v>69.583333333333329</v>
      </c>
      <c r="I47" s="38">
        <v>68.916666666666657</v>
      </c>
      <c r="J47" s="38">
        <v>71.216666666666669</v>
      </c>
      <c r="K47" s="38">
        <v>71.883333333333326</v>
      </c>
      <c r="L47" s="38">
        <v>72.366666666666674</v>
      </c>
      <c r="M47" s="28">
        <v>71.400000000000006</v>
      </c>
      <c r="N47" s="28">
        <v>70.25</v>
      </c>
      <c r="O47" s="39">
        <v>114639000</v>
      </c>
      <c r="P47" s="40">
        <v>-1.4620938628158844E-2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286.55</v>
      </c>
      <c r="F48" s="37">
        <v>285.55</v>
      </c>
      <c r="G48" s="38">
        <v>284</v>
      </c>
      <c r="H48" s="38">
        <v>281.45</v>
      </c>
      <c r="I48" s="38">
        <v>279.89999999999998</v>
      </c>
      <c r="J48" s="38">
        <v>288.10000000000002</v>
      </c>
      <c r="K48" s="38">
        <v>289.65000000000009</v>
      </c>
      <c r="L48" s="38">
        <v>292.20000000000005</v>
      </c>
      <c r="M48" s="28">
        <v>287.10000000000002</v>
      </c>
      <c r="N48" s="28">
        <v>283</v>
      </c>
      <c r="O48" s="39">
        <v>23568100</v>
      </c>
      <c r="P48" s="40">
        <v>-3.3070712965664818E-3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16726.650000000001</v>
      </c>
      <c r="F49" s="37">
        <v>16740.050000000003</v>
      </c>
      <c r="G49" s="38">
        <v>16606.650000000005</v>
      </c>
      <c r="H49" s="38">
        <v>16486.650000000001</v>
      </c>
      <c r="I49" s="38">
        <v>16353.250000000004</v>
      </c>
      <c r="J49" s="38">
        <v>16860.050000000007</v>
      </c>
      <c r="K49" s="38">
        <v>16993.45</v>
      </c>
      <c r="L49" s="38">
        <v>17113.450000000008</v>
      </c>
      <c r="M49" s="28">
        <v>16873.45</v>
      </c>
      <c r="N49" s="28">
        <v>16620.05</v>
      </c>
      <c r="O49" s="39">
        <v>163800</v>
      </c>
      <c r="P49" s="40">
        <v>-1.0570824524312896E-2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305.95</v>
      </c>
      <c r="F50" s="37">
        <v>306.46666666666664</v>
      </c>
      <c r="G50" s="38">
        <v>304.7833333333333</v>
      </c>
      <c r="H50" s="38">
        <v>303.61666666666667</v>
      </c>
      <c r="I50" s="38">
        <v>301.93333333333334</v>
      </c>
      <c r="J50" s="38">
        <v>307.63333333333327</v>
      </c>
      <c r="K50" s="38">
        <v>309.31666666666655</v>
      </c>
      <c r="L50" s="38">
        <v>310.48333333333323</v>
      </c>
      <c r="M50" s="28">
        <v>308.14999999999998</v>
      </c>
      <c r="N50" s="28">
        <v>305.3</v>
      </c>
      <c r="O50" s="39">
        <v>21546000</v>
      </c>
      <c r="P50" s="40">
        <v>4.6420141620771044E-2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4136.3</v>
      </c>
      <c r="F51" s="37">
        <v>4141.25</v>
      </c>
      <c r="G51" s="38">
        <v>4117.55</v>
      </c>
      <c r="H51" s="38">
        <v>4098.8</v>
      </c>
      <c r="I51" s="38">
        <v>4075.1000000000004</v>
      </c>
      <c r="J51" s="38">
        <v>4160</v>
      </c>
      <c r="K51" s="38">
        <v>4183.7000000000007</v>
      </c>
      <c r="L51" s="38">
        <v>4202.45</v>
      </c>
      <c r="M51" s="28">
        <v>4164.95</v>
      </c>
      <c r="N51" s="28">
        <v>4122.5</v>
      </c>
      <c r="O51" s="39">
        <v>1715600</v>
      </c>
      <c r="P51" s="40">
        <v>-8.3236994219653172E-3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276.5</v>
      </c>
      <c r="F52" s="37">
        <v>276.68333333333334</v>
      </c>
      <c r="G52" s="38">
        <v>274.11666666666667</v>
      </c>
      <c r="H52" s="38">
        <v>271.73333333333335</v>
      </c>
      <c r="I52" s="38">
        <v>269.16666666666669</v>
      </c>
      <c r="J52" s="38">
        <v>279.06666666666666</v>
      </c>
      <c r="K52" s="38">
        <v>281.63333333333338</v>
      </c>
      <c r="L52" s="38">
        <v>284.01666666666665</v>
      </c>
      <c r="M52" s="28">
        <v>279.25</v>
      </c>
      <c r="N52" s="28">
        <v>274.3</v>
      </c>
      <c r="O52" s="39">
        <v>11466900</v>
      </c>
      <c r="P52" s="40">
        <v>2.6598506687675699E-2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308.25</v>
      </c>
      <c r="F53" s="37">
        <v>308.2</v>
      </c>
      <c r="G53" s="38">
        <v>305.89999999999998</v>
      </c>
      <c r="H53" s="38">
        <v>303.55</v>
      </c>
      <c r="I53" s="38">
        <v>301.25</v>
      </c>
      <c r="J53" s="38">
        <v>310.54999999999995</v>
      </c>
      <c r="K53" s="38">
        <v>312.85000000000002</v>
      </c>
      <c r="L53" s="38">
        <v>315.19999999999993</v>
      </c>
      <c r="M53" s="28">
        <v>310.5</v>
      </c>
      <c r="N53" s="28">
        <v>305.85000000000002</v>
      </c>
      <c r="O53" s="39">
        <v>40103100</v>
      </c>
      <c r="P53" s="40">
        <v>1.8864041706681302E-2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519.6</v>
      </c>
      <c r="F54" s="37">
        <v>519.88333333333333</v>
      </c>
      <c r="G54" s="38">
        <v>512.66666666666663</v>
      </c>
      <c r="H54" s="38">
        <v>505.73333333333335</v>
      </c>
      <c r="I54" s="38">
        <v>498.51666666666665</v>
      </c>
      <c r="J54" s="38">
        <v>526.81666666666661</v>
      </c>
      <c r="K54" s="38">
        <v>534.0333333333333</v>
      </c>
      <c r="L54" s="38">
        <v>540.96666666666658</v>
      </c>
      <c r="M54" s="28">
        <v>527.1</v>
      </c>
      <c r="N54" s="28">
        <v>512.95000000000005</v>
      </c>
      <c r="O54" s="39">
        <v>4491825</v>
      </c>
      <c r="P54" s="40">
        <v>1.8346595932802828E-2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287</v>
      </c>
      <c r="F55" s="37">
        <v>286.66666666666669</v>
      </c>
      <c r="G55" s="38">
        <v>283.78333333333336</v>
      </c>
      <c r="H55" s="38">
        <v>280.56666666666666</v>
      </c>
      <c r="I55" s="38">
        <v>277.68333333333334</v>
      </c>
      <c r="J55" s="38">
        <v>289.88333333333338</v>
      </c>
      <c r="K55" s="38">
        <v>292.76666666666671</v>
      </c>
      <c r="L55" s="38">
        <v>295.98333333333341</v>
      </c>
      <c r="M55" s="28">
        <v>289.55</v>
      </c>
      <c r="N55" s="28">
        <v>283.45</v>
      </c>
      <c r="O55" s="39">
        <v>8080500</v>
      </c>
      <c r="P55" s="40">
        <v>2.4339227990112188E-2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699.65</v>
      </c>
      <c r="F56" s="37">
        <v>703.06666666666661</v>
      </c>
      <c r="G56" s="38">
        <v>694.13333333333321</v>
      </c>
      <c r="H56" s="38">
        <v>688.61666666666656</v>
      </c>
      <c r="I56" s="38">
        <v>679.68333333333317</v>
      </c>
      <c r="J56" s="38">
        <v>708.58333333333326</v>
      </c>
      <c r="K56" s="38">
        <v>717.51666666666665</v>
      </c>
      <c r="L56" s="38">
        <v>723.0333333333333</v>
      </c>
      <c r="M56" s="28">
        <v>712</v>
      </c>
      <c r="N56" s="28">
        <v>697.55</v>
      </c>
      <c r="O56" s="39">
        <v>7995000</v>
      </c>
      <c r="P56" s="40">
        <v>9.9478919943154897E-3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1124.1500000000001</v>
      </c>
      <c r="F57" s="37">
        <v>1127.1333333333334</v>
      </c>
      <c r="G57" s="38">
        <v>1119.0666666666668</v>
      </c>
      <c r="H57" s="38">
        <v>1113.9833333333333</v>
      </c>
      <c r="I57" s="38">
        <v>1105.9166666666667</v>
      </c>
      <c r="J57" s="38">
        <v>1132.2166666666669</v>
      </c>
      <c r="K57" s="38">
        <v>1140.2833333333335</v>
      </c>
      <c r="L57" s="38">
        <v>1145.366666666667</v>
      </c>
      <c r="M57" s="28">
        <v>1135.2</v>
      </c>
      <c r="N57" s="28">
        <v>1122.05</v>
      </c>
      <c r="O57" s="39">
        <v>8724300</v>
      </c>
      <c r="P57" s="40">
        <v>3.9643952427257084E-3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233.4</v>
      </c>
      <c r="F58" s="37">
        <v>233.33333333333334</v>
      </c>
      <c r="G58" s="38">
        <v>231.66666666666669</v>
      </c>
      <c r="H58" s="38">
        <v>229.93333333333334</v>
      </c>
      <c r="I58" s="38">
        <v>228.26666666666668</v>
      </c>
      <c r="J58" s="38">
        <v>235.06666666666669</v>
      </c>
      <c r="K58" s="38">
        <v>236.73333333333338</v>
      </c>
      <c r="L58" s="38">
        <v>238.4666666666667</v>
      </c>
      <c r="M58" s="28">
        <v>235</v>
      </c>
      <c r="N58" s="28">
        <v>231.6</v>
      </c>
      <c r="O58" s="39">
        <v>36846600</v>
      </c>
      <c r="P58" s="40">
        <v>7.6958419480817825E-3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3872.8</v>
      </c>
      <c r="F59" s="37">
        <v>3889.4500000000003</v>
      </c>
      <c r="G59" s="38">
        <v>3846.0000000000005</v>
      </c>
      <c r="H59" s="38">
        <v>3819.2000000000003</v>
      </c>
      <c r="I59" s="38">
        <v>3775.7500000000005</v>
      </c>
      <c r="J59" s="38">
        <v>3916.2500000000005</v>
      </c>
      <c r="K59" s="38">
        <v>3959.7000000000003</v>
      </c>
      <c r="L59" s="38">
        <v>3986.5000000000005</v>
      </c>
      <c r="M59" s="28">
        <v>3932.9</v>
      </c>
      <c r="N59" s="28">
        <v>3862.65</v>
      </c>
      <c r="O59" s="39">
        <v>857700</v>
      </c>
      <c r="P59" s="40">
        <v>-5.2192066805845511E-3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1568.25</v>
      </c>
      <c r="F60" s="37">
        <v>1570.2833333333335</v>
      </c>
      <c r="G60" s="38">
        <v>1562.366666666667</v>
      </c>
      <c r="H60" s="38">
        <v>1556.4833333333336</v>
      </c>
      <c r="I60" s="38">
        <v>1548.5666666666671</v>
      </c>
      <c r="J60" s="38">
        <v>1576.166666666667</v>
      </c>
      <c r="K60" s="38">
        <v>1584.0833333333335</v>
      </c>
      <c r="L60" s="38">
        <v>1589.9666666666669</v>
      </c>
      <c r="M60" s="28">
        <v>1578.2</v>
      </c>
      <c r="N60" s="28">
        <v>1564.4</v>
      </c>
      <c r="O60" s="39">
        <v>2096500</v>
      </c>
      <c r="P60" s="40">
        <v>2.1750041827003513E-3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752.2</v>
      </c>
      <c r="F61" s="37">
        <v>754.7833333333333</v>
      </c>
      <c r="G61" s="38">
        <v>748.06666666666661</v>
      </c>
      <c r="H61" s="38">
        <v>743.93333333333328</v>
      </c>
      <c r="I61" s="38">
        <v>737.21666666666658</v>
      </c>
      <c r="J61" s="38">
        <v>758.91666666666663</v>
      </c>
      <c r="K61" s="38">
        <v>765.63333333333333</v>
      </c>
      <c r="L61" s="38">
        <v>769.76666666666665</v>
      </c>
      <c r="M61" s="28">
        <v>761.5</v>
      </c>
      <c r="N61" s="28">
        <v>750.65</v>
      </c>
      <c r="O61" s="39">
        <v>9153000</v>
      </c>
      <c r="P61" s="40">
        <v>2.5661138502913492E-2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920</v>
      </c>
      <c r="F62" s="37">
        <v>920.38333333333333</v>
      </c>
      <c r="G62" s="38">
        <v>912.61666666666667</v>
      </c>
      <c r="H62" s="38">
        <v>905.23333333333335</v>
      </c>
      <c r="I62" s="38">
        <v>897.4666666666667</v>
      </c>
      <c r="J62" s="38">
        <v>927.76666666666665</v>
      </c>
      <c r="K62" s="38">
        <v>935.5333333333333</v>
      </c>
      <c r="L62" s="38">
        <v>942.91666666666663</v>
      </c>
      <c r="M62" s="28">
        <v>928.15</v>
      </c>
      <c r="N62" s="28">
        <v>913</v>
      </c>
      <c r="O62" s="39">
        <v>2744700</v>
      </c>
      <c r="P62" s="40">
        <v>4.3545081967213111E-3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368.65</v>
      </c>
      <c r="F63" s="37">
        <v>370.45</v>
      </c>
      <c r="G63" s="38">
        <v>365.5</v>
      </c>
      <c r="H63" s="38">
        <v>362.35</v>
      </c>
      <c r="I63" s="38">
        <v>357.40000000000003</v>
      </c>
      <c r="J63" s="38">
        <v>373.59999999999997</v>
      </c>
      <c r="K63" s="38">
        <v>378.5499999999999</v>
      </c>
      <c r="L63" s="38">
        <v>381.69999999999993</v>
      </c>
      <c r="M63" s="28">
        <v>375.4</v>
      </c>
      <c r="N63" s="28">
        <v>367.3</v>
      </c>
      <c r="O63" s="39">
        <v>4527000</v>
      </c>
      <c r="P63" s="40">
        <v>-2.3932729624838292E-2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187.8</v>
      </c>
      <c r="F64" s="37">
        <v>188</v>
      </c>
      <c r="G64" s="38">
        <v>186.45</v>
      </c>
      <c r="H64" s="38">
        <v>185.1</v>
      </c>
      <c r="I64" s="38">
        <v>183.54999999999998</v>
      </c>
      <c r="J64" s="38">
        <v>189.35</v>
      </c>
      <c r="K64" s="38">
        <v>190.9</v>
      </c>
      <c r="L64" s="38">
        <v>192.25</v>
      </c>
      <c r="M64" s="28">
        <v>189.55</v>
      </c>
      <c r="N64" s="28">
        <v>186.65</v>
      </c>
      <c r="O64" s="39">
        <v>9710000</v>
      </c>
      <c r="P64" s="40">
        <v>-5.1466803911477102E-4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1382</v>
      </c>
      <c r="F65" s="37">
        <v>1379.2666666666664</v>
      </c>
      <c r="G65" s="38">
        <v>1366.0833333333328</v>
      </c>
      <c r="H65" s="38">
        <v>1350.1666666666663</v>
      </c>
      <c r="I65" s="38">
        <v>1336.9833333333327</v>
      </c>
      <c r="J65" s="38">
        <v>1395.1833333333329</v>
      </c>
      <c r="K65" s="38">
        <v>1408.3666666666663</v>
      </c>
      <c r="L65" s="38">
        <v>1424.2833333333331</v>
      </c>
      <c r="M65" s="28">
        <v>1392.45</v>
      </c>
      <c r="N65" s="28">
        <v>1363.35</v>
      </c>
      <c r="O65" s="39">
        <v>2277600</v>
      </c>
      <c r="P65" s="40">
        <v>-5.8298189034978916E-2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552.6</v>
      </c>
      <c r="F66" s="37">
        <v>551.86666666666667</v>
      </c>
      <c r="G66" s="38">
        <v>548.33333333333337</v>
      </c>
      <c r="H66" s="38">
        <v>544.06666666666672</v>
      </c>
      <c r="I66" s="38">
        <v>540.53333333333342</v>
      </c>
      <c r="J66" s="38">
        <v>556.13333333333333</v>
      </c>
      <c r="K66" s="38">
        <v>559.66666666666663</v>
      </c>
      <c r="L66" s="38">
        <v>563.93333333333328</v>
      </c>
      <c r="M66" s="28">
        <v>555.4</v>
      </c>
      <c r="N66" s="28">
        <v>547.6</v>
      </c>
      <c r="O66" s="39">
        <v>13513750</v>
      </c>
      <c r="P66" s="40">
        <v>-6.615822842966094E-3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1721.2</v>
      </c>
      <c r="F67" s="37">
        <v>1718.1499999999999</v>
      </c>
      <c r="G67" s="38">
        <v>1701.2999999999997</v>
      </c>
      <c r="H67" s="38">
        <v>1681.3999999999999</v>
      </c>
      <c r="I67" s="38">
        <v>1664.5499999999997</v>
      </c>
      <c r="J67" s="38">
        <v>1738.0499999999997</v>
      </c>
      <c r="K67" s="38">
        <v>1754.8999999999996</v>
      </c>
      <c r="L67" s="38">
        <v>1774.7999999999997</v>
      </c>
      <c r="M67" s="28">
        <v>1735</v>
      </c>
      <c r="N67" s="28">
        <v>1698.25</v>
      </c>
      <c r="O67" s="39">
        <v>1338500</v>
      </c>
      <c r="P67" s="40">
        <v>-2.5836972343522561E-2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2142.4499999999998</v>
      </c>
      <c r="F68" s="37">
        <v>2148.1833333333329</v>
      </c>
      <c r="G68" s="38">
        <v>2123.766666666666</v>
      </c>
      <c r="H68" s="38">
        <v>2105.083333333333</v>
      </c>
      <c r="I68" s="38">
        <v>2080.6666666666661</v>
      </c>
      <c r="J68" s="38">
        <v>2166.8666666666659</v>
      </c>
      <c r="K68" s="38">
        <v>2191.2833333333328</v>
      </c>
      <c r="L68" s="38">
        <v>2209.9666666666658</v>
      </c>
      <c r="M68" s="28">
        <v>2172.6</v>
      </c>
      <c r="N68" s="28">
        <v>2129.5</v>
      </c>
      <c r="O68" s="39">
        <v>2114000</v>
      </c>
      <c r="P68" s="40">
        <v>1.3179966450994488E-2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219.05</v>
      </c>
      <c r="F69" s="37">
        <v>217.73333333333335</v>
      </c>
      <c r="G69" s="38">
        <v>215.06666666666669</v>
      </c>
      <c r="H69" s="38">
        <v>211.08333333333334</v>
      </c>
      <c r="I69" s="38">
        <v>208.41666666666669</v>
      </c>
      <c r="J69" s="38">
        <v>221.7166666666667</v>
      </c>
      <c r="K69" s="38">
        <v>224.38333333333333</v>
      </c>
      <c r="L69" s="38">
        <v>228.3666666666667</v>
      </c>
      <c r="M69" s="28">
        <v>220.4</v>
      </c>
      <c r="N69" s="28">
        <v>213.75</v>
      </c>
      <c r="O69" s="39">
        <v>18824400</v>
      </c>
      <c r="P69" s="40">
        <v>-3.8418511991418283E-2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3298.25</v>
      </c>
      <c r="F70" s="37">
        <v>3298.0333333333333</v>
      </c>
      <c r="G70" s="38">
        <v>3282.2166666666667</v>
      </c>
      <c r="H70" s="38">
        <v>3266.1833333333334</v>
      </c>
      <c r="I70" s="38">
        <v>3250.3666666666668</v>
      </c>
      <c r="J70" s="38">
        <v>3314.0666666666666</v>
      </c>
      <c r="K70" s="38">
        <v>3329.8833333333332</v>
      </c>
      <c r="L70" s="38">
        <v>3345.9166666666665</v>
      </c>
      <c r="M70" s="28">
        <v>3313.85</v>
      </c>
      <c r="N70" s="28">
        <v>3282</v>
      </c>
      <c r="O70" s="39">
        <v>3884850</v>
      </c>
      <c r="P70" s="40">
        <v>2.0118388981313112E-3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4397.8500000000004</v>
      </c>
      <c r="F71" s="37">
        <v>4436.0166666666664</v>
      </c>
      <c r="G71" s="38">
        <v>4347.1333333333332</v>
      </c>
      <c r="H71" s="38">
        <v>4296.416666666667</v>
      </c>
      <c r="I71" s="38">
        <v>4207.5333333333338</v>
      </c>
      <c r="J71" s="38">
        <v>4486.7333333333327</v>
      </c>
      <c r="K71" s="38">
        <v>4575.6166666666659</v>
      </c>
      <c r="L71" s="38">
        <v>4626.3333333333321</v>
      </c>
      <c r="M71" s="28">
        <v>4524.8999999999996</v>
      </c>
      <c r="N71" s="28">
        <v>4385.3</v>
      </c>
      <c r="O71" s="39">
        <v>576875</v>
      </c>
      <c r="P71" s="40">
        <v>-1.6201236410147091E-2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403.9</v>
      </c>
      <c r="F72" s="37">
        <v>404.36666666666662</v>
      </c>
      <c r="G72" s="38">
        <v>401.48333333333323</v>
      </c>
      <c r="H72" s="38">
        <v>399.06666666666661</v>
      </c>
      <c r="I72" s="38">
        <v>396.18333333333322</v>
      </c>
      <c r="J72" s="38">
        <v>406.78333333333325</v>
      </c>
      <c r="K72" s="38">
        <v>409.66666666666657</v>
      </c>
      <c r="L72" s="38">
        <v>412.08333333333326</v>
      </c>
      <c r="M72" s="28">
        <v>407.25</v>
      </c>
      <c r="N72" s="28">
        <v>401.95</v>
      </c>
      <c r="O72" s="39">
        <v>43393350</v>
      </c>
      <c r="P72" s="40">
        <v>8.2039486294805449E-3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4427.3999999999996</v>
      </c>
      <c r="F73" s="37">
        <v>4446.7833333333338</v>
      </c>
      <c r="G73" s="38">
        <v>4397.7166666666672</v>
      </c>
      <c r="H73" s="38">
        <v>4368.0333333333338</v>
      </c>
      <c r="I73" s="38">
        <v>4318.9666666666672</v>
      </c>
      <c r="J73" s="38">
        <v>4476.4666666666672</v>
      </c>
      <c r="K73" s="38">
        <v>4525.5333333333347</v>
      </c>
      <c r="L73" s="38">
        <v>4555.2166666666672</v>
      </c>
      <c r="M73" s="28">
        <v>4495.8500000000004</v>
      </c>
      <c r="N73" s="28">
        <v>4417.1000000000004</v>
      </c>
      <c r="O73" s="39">
        <v>1910125</v>
      </c>
      <c r="P73" s="40">
        <v>-2.9161372299872937E-2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3446.8</v>
      </c>
      <c r="F74" s="37">
        <v>3458.5499999999997</v>
      </c>
      <c r="G74" s="38">
        <v>3415.8499999999995</v>
      </c>
      <c r="H74" s="38">
        <v>3384.8999999999996</v>
      </c>
      <c r="I74" s="38">
        <v>3342.1999999999994</v>
      </c>
      <c r="J74" s="38">
        <v>3489.4999999999995</v>
      </c>
      <c r="K74" s="38">
        <v>3532.1999999999994</v>
      </c>
      <c r="L74" s="38">
        <v>3563.1499999999996</v>
      </c>
      <c r="M74" s="28">
        <v>3501.25</v>
      </c>
      <c r="N74" s="28">
        <v>3427.6</v>
      </c>
      <c r="O74" s="39">
        <v>3760400</v>
      </c>
      <c r="P74" s="40">
        <v>-2.2295022295022296E-2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2024.25</v>
      </c>
      <c r="F75" s="37">
        <v>2023.4166666666667</v>
      </c>
      <c r="G75" s="38">
        <v>2003.5833333333335</v>
      </c>
      <c r="H75" s="38">
        <v>1982.9166666666667</v>
      </c>
      <c r="I75" s="38">
        <v>1963.0833333333335</v>
      </c>
      <c r="J75" s="38">
        <v>2044.0833333333335</v>
      </c>
      <c r="K75" s="38">
        <v>2063.916666666667</v>
      </c>
      <c r="L75" s="38">
        <v>2084.5833333333335</v>
      </c>
      <c r="M75" s="28">
        <v>2043.25</v>
      </c>
      <c r="N75" s="28">
        <v>2002.75</v>
      </c>
      <c r="O75" s="39">
        <v>1112650</v>
      </c>
      <c r="P75" s="40">
        <v>-4.9188391539596657E-3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187.2</v>
      </c>
      <c r="F76" s="37">
        <v>185.78333333333333</v>
      </c>
      <c r="G76" s="38">
        <v>183.66666666666666</v>
      </c>
      <c r="H76" s="38">
        <v>180.13333333333333</v>
      </c>
      <c r="I76" s="38">
        <v>178.01666666666665</v>
      </c>
      <c r="J76" s="38">
        <v>189.31666666666666</v>
      </c>
      <c r="K76" s="38">
        <v>191.43333333333334</v>
      </c>
      <c r="L76" s="38">
        <v>194.96666666666667</v>
      </c>
      <c r="M76" s="28">
        <v>187.9</v>
      </c>
      <c r="N76" s="28">
        <v>182.25</v>
      </c>
      <c r="O76" s="39">
        <v>31464000</v>
      </c>
      <c r="P76" s="40">
        <v>5.2758371476752587E-2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135.05000000000001</v>
      </c>
      <c r="F77" s="37">
        <v>134.6</v>
      </c>
      <c r="G77" s="38">
        <v>133.64999999999998</v>
      </c>
      <c r="H77" s="38">
        <v>132.24999999999997</v>
      </c>
      <c r="I77" s="38">
        <v>131.29999999999995</v>
      </c>
      <c r="J77" s="38">
        <v>136</v>
      </c>
      <c r="K77" s="38">
        <v>136.94999999999999</v>
      </c>
      <c r="L77" s="38">
        <v>138.35000000000002</v>
      </c>
      <c r="M77" s="28">
        <v>135.55000000000001</v>
      </c>
      <c r="N77" s="28">
        <v>133.19999999999999</v>
      </c>
      <c r="O77" s="39">
        <v>76335000</v>
      </c>
      <c r="P77" s="40">
        <v>-9.6652828230409972E-3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106.8</v>
      </c>
      <c r="F78" s="37">
        <v>107.33333333333333</v>
      </c>
      <c r="G78" s="38">
        <v>105.66666666666666</v>
      </c>
      <c r="H78" s="38">
        <v>104.53333333333333</v>
      </c>
      <c r="I78" s="38">
        <v>102.86666666666666</v>
      </c>
      <c r="J78" s="38">
        <v>108.46666666666665</v>
      </c>
      <c r="K78" s="38">
        <v>110.13333333333331</v>
      </c>
      <c r="L78" s="38">
        <v>111.26666666666665</v>
      </c>
      <c r="M78" s="28">
        <v>109</v>
      </c>
      <c r="N78" s="28">
        <v>106.2</v>
      </c>
      <c r="O78" s="39">
        <v>17461600</v>
      </c>
      <c r="P78" s="40">
        <v>1.8501668183196845E-2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90.4</v>
      </c>
      <c r="F79" s="37">
        <v>90.333333333333329</v>
      </c>
      <c r="G79" s="38">
        <v>89.666666666666657</v>
      </c>
      <c r="H79" s="38">
        <v>88.933333333333323</v>
      </c>
      <c r="I79" s="38">
        <v>88.266666666666652</v>
      </c>
      <c r="J79" s="38">
        <v>91.066666666666663</v>
      </c>
      <c r="K79" s="38">
        <v>91.73333333333332</v>
      </c>
      <c r="L79" s="38">
        <v>92.466666666666669</v>
      </c>
      <c r="M79" s="28">
        <v>91</v>
      </c>
      <c r="N79" s="28">
        <v>89.6</v>
      </c>
      <c r="O79" s="39">
        <v>61103700</v>
      </c>
      <c r="P79" s="40">
        <v>5.268703898840885E-3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429.4</v>
      </c>
      <c r="F80" s="37">
        <v>429.84999999999997</v>
      </c>
      <c r="G80" s="38">
        <v>425.54999999999995</v>
      </c>
      <c r="H80" s="38">
        <v>421.7</v>
      </c>
      <c r="I80" s="38">
        <v>417.4</v>
      </c>
      <c r="J80" s="38">
        <v>433.69999999999993</v>
      </c>
      <c r="K80" s="38">
        <v>438</v>
      </c>
      <c r="L80" s="38">
        <v>441.84999999999991</v>
      </c>
      <c r="M80" s="28">
        <v>434.15</v>
      </c>
      <c r="N80" s="28">
        <v>426</v>
      </c>
      <c r="O80" s="39">
        <v>7552350</v>
      </c>
      <c r="P80" s="40">
        <v>-1.9849973394935952E-2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37.5</v>
      </c>
      <c r="F81" s="37">
        <v>37.216666666666669</v>
      </c>
      <c r="G81" s="38">
        <v>36.433333333333337</v>
      </c>
      <c r="H81" s="38">
        <v>35.366666666666667</v>
      </c>
      <c r="I81" s="38">
        <v>34.583333333333336</v>
      </c>
      <c r="J81" s="38">
        <v>38.283333333333339</v>
      </c>
      <c r="K81" s="38">
        <v>39.06666666666667</v>
      </c>
      <c r="L81" s="38">
        <v>40.13333333333334</v>
      </c>
      <c r="M81" s="28">
        <v>38</v>
      </c>
      <c r="N81" s="28">
        <v>36.15</v>
      </c>
      <c r="O81" s="39">
        <v>133222500</v>
      </c>
      <c r="P81" s="40">
        <v>-3.3664366268304998E-3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570.4</v>
      </c>
      <c r="F82" s="37">
        <v>573.13333333333333</v>
      </c>
      <c r="G82" s="38">
        <v>563.26666666666665</v>
      </c>
      <c r="H82" s="38">
        <v>556.13333333333333</v>
      </c>
      <c r="I82" s="38">
        <v>546.26666666666665</v>
      </c>
      <c r="J82" s="38">
        <v>580.26666666666665</v>
      </c>
      <c r="K82" s="38">
        <v>590.13333333333321</v>
      </c>
      <c r="L82" s="38">
        <v>597.26666666666665</v>
      </c>
      <c r="M82" s="28">
        <v>583</v>
      </c>
      <c r="N82" s="28">
        <v>566</v>
      </c>
      <c r="O82" s="39">
        <v>8316100</v>
      </c>
      <c r="P82" s="40">
        <v>-1.9466584917228694E-2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840.2</v>
      </c>
      <c r="F83" s="37">
        <v>844.51666666666677</v>
      </c>
      <c r="G83" s="38">
        <v>832.63333333333355</v>
      </c>
      <c r="H83" s="38">
        <v>825.06666666666683</v>
      </c>
      <c r="I83" s="38">
        <v>813.18333333333362</v>
      </c>
      <c r="J83" s="38">
        <v>852.08333333333348</v>
      </c>
      <c r="K83" s="38">
        <v>863.9666666666667</v>
      </c>
      <c r="L83" s="38">
        <v>871.53333333333342</v>
      </c>
      <c r="M83" s="28">
        <v>856.4</v>
      </c>
      <c r="N83" s="28">
        <v>836.95</v>
      </c>
      <c r="O83" s="39">
        <v>7027000</v>
      </c>
      <c r="P83" s="40">
        <v>3.8571428571428572E-3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1292.9000000000001</v>
      </c>
      <c r="F84" s="37">
        <v>1294.8</v>
      </c>
      <c r="G84" s="38">
        <v>1285.0999999999999</v>
      </c>
      <c r="H84" s="38">
        <v>1277.3</v>
      </c>
      <c r="I84" s="38">
        <v>1267.5999999999999</v>
      </c>
      <c r="J84" s="38">
        <v>1302.5999999999999</v>
      </c>
      <c r="K84" s="38">
        <v>1312.3000000000002</v>
      </c>
      <c r="L84" s="38">
        <v>1320.1</v>
      </c>
      <c r="M84" s="28">
        <v>1304.5</v>
      </c>
      <c r="N84" s="28">
        <v>1287</v>
      </c>
      <c r="O84" s="39">
        <v>4499650</v>
      </c>
      <c r="P84" s="40">
        <v>-3.2010810571320974E-3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365.05</v>
      </c>
      <c r="F85" s="37">
        <v>366.2</v>
      </c>
      <c r="G85" s="38">
        <v>362.9</v>
      </c>
      <c r="H85" s="38">
        <v>360.75</v>
      </c>
      <c r="I85" s="38">
        <v>357.45</v>
      </c>
      <c r="J85" s="38">
        <v>368.34999999999997</v>
      </c>
      <c r="K85" s="38">
        <v>371.65000000000003</v>
      </c>
      <c r="L85" s="38">
        <v>373.79999999999995</v>
      </c>
      <c r="M85" s="28">
        <v>369.5</v>
      </c>
      <c r="N85" s="28">
        <v>364.05</v>
      </c>
      <c r="O85" s="39">
        <v>7138000</v>
      </c>
      <c r="P85" s="40">
        <v>-1.923605386095081E-2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1714.9</v>
      </c>
      <c r="F86" s="37">
        <v>1714.5999999999997</v>
      </c>
      <c r="G86" s="38">
        <v>1704.3999999999994</v>
      </c>
      <c r="H86" s="38">
        <v>1693.8999999999996</v>
      </c>
      <c r="I86" s="38">
        <v>1683.6999999999994</v>
      </c>
      <c r="J86" s="38">
        <v>1725.0999999999995</v>
      </c>
      <c r="K86" s="38">
        <v>1735.2999999999997</v>
      </c>
      <c r="L86" s="38">
        <v>1745.7999999999995</v>
      </c>
      <c r="M86" s="28">
        <v>1724.8</v>
      </c>
      <c r="N86" s="28">
        <v>1704.1</v>
      </c>
      <c r="O86" s="39">
        <v>7954350</v>
      </c>
      <c r="P86" s="40">
        <v>2.4972456849063532E-2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240.25</v>
      </c>
      <c r="F87" s="37">
        <v>242</v>
      </c>
      <c r="G87" s="38">
        <v>237.7</v>
      </c>
      <c r="H87" s="38">
        <v>235.14999999999998</v>
      </c>
      <c r="I87" s="38">
        <v>230.84999999999997</v>
      </c>
      <c r="J87" s="38">
        <v>244.55</v>
      </c>
      <c r="K87" s="38">
        <v>248.85000000000002</v>
      </c>
      <c r="L87" s="38">
        <v>251.40000000000003</v>
      </c>
      <c r="M87" s="28">
        <v>246.3</v>
      </c>
      <c r="N87" s="28">
        <v>239.45</v>
      </c>
      <c r="O87" s="39">
        <v>5787500</v>
      </c>
      <c r="P87" s="40">
        <v>-4.7291487532244193E-3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496.8</v>
      </c>
      <c r="F88" s="37">
        <v>499.9666666666667</v>
      </c>
      <c r="G88" s="38">
        <v>491.43333333333339</v>
      </c>
      <c r="H88" s="38">
        <v>486.06666666666672</v>
      </c>
      <c r="I88" s="38">
        <v>477.53333333333342</v>
      </c>
      <c r="J88" s="38">
        <v>505.33333333333337</v>
      </c>
      <c r="K88" s="38">
        <v>513.86666666666667</v>
      </c>
      <c r="L88" s="38">
        <v>519.23333333333335</v>
      </c>
      <c r="M88" s="28">
        <v>508.5</v>
      </c>
      <c r="N88" s="28">
        <v>494.6</v>
      </c>
      <c r="O88" s="39">
        <v>4263750</v>
      </c>
      <c r="P88" s="40">
        <v>7.2978924189996852E-2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2669.05</v>
      </c>
      <c r="F89" s="37">
        <v>2672.1833333333334</v>
      </c>
      <c r="G89" s="38">
        <v>2637.3666666666668</v>
      </c>
      <c r="H89" s="38">
        <v>2605.6833333333334</v>
      </c>
      <c r="I89" s="38">
        <v>2570.8666666666668</v>
      </c>
      <c r="J89" s="38">
        <v>2703.8666666666668</v>
      </c>
      <c r="K89" s="38">
        <v>2738.6833333333334</v>
      </c>
      <c r="L89" s="38">
        <v>2770.3666666666668</v>
      </c>
      <c r="M89" s="28">
        <v>2707</v>
      </c>
      <c r="N89" s="28">
        <v>2640.5</v>
      </c>
      <c r="O89" s="39">
        <v>4619150</v>
      </c>
      <c r="P89" s="40">
        <v>2.9311823521109941E-3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1228.6500000000001</v>
      </c>
      <c r="F90" s="37">
        <v>1228.0333333333335</v>
      </c>
      <c r="G90" s="38">
        <v>1217.5666666666671</v>
      </c>
      <c r="H90" s="38">
        <v>1206.4833333333336</v>
      </c>
      <c r="I90" s="38">
        <v>1196.0166666666671</v>
      </c>
      <c r="J90" s="38">
        <v>1239.116666666667</v>
      </c>
      <c r="K90" s="38">
        <v>1249.5833333333337</v>
      </c>
      <c r="L90" s="38">
        <v>1260.666666666667</v>
      </c>
      <c r="M90" s="28">
        <v>1238.5</v>
      </c>
      <c r="N90" s="28">
        <v>1216.95</v>
      </c>
      <c r="O90" s="39">
        <v>4161000</v>
      </c>
      <c r="P90" s="40">
        <v>-4.4107512060647829E-2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1096.5</v>
      </c>
      <c r="F91" s="37">
        <v>1097.5166666666667</v>
      </c>
      <c r="G91" s="38">
        <v>1091.0833333333333</v>
      </c>
      <c r="H91" s="38">
        <v>1085.6666666666665</v>
      </c>
      <c r="I91" s="38">
        <v>1079.2333333333331</v>
      </c>
      <c r="J91" s="38">
        <v>1102.9333333333334</v>
      </c>
      <c r="K91" s="38">
        <v>1109.3666666666668</v>
      </c>
      <c r="L91" s="38">
        <v>1114.7833333333335</v>
      </c>
      <c r="M91" s="28">
        <v>1103.95</v>
      </c>
      <c r="N91" s="28">
        <v>1092.0999999999999</v>
      </c>
      <c r="O91" s="39">
        <v>14624400</v>
      </c>
      <c r="P91" s="40">
        <v>-1.1824803708258443E-2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2669.1</v>
      </c>
      <c r="F92" s="37">
        <v>2679.7166666666667</v>
      </c>
      <c r="G92" s="38">
        <v>2652.0333333333333</v>
      </c>
      <c r="H92" s="38">
        <v>2634.9666666666667</v>
      </c>
      <c r="I92" s="38">
        <v>2607.2833333333333</v>
      </c>
      <c r="J92" s="38">
        <v>2696.7833333333333</v>
      </c>
      <c r="K92" s="38">
        <v>2724.4666666666667</v>
      </c>
      <c r="L92" s="38">
        <v>2741.5333333333333</v>
      </c>
      <c r="M92" s="28">
        <v>2707.4</v>
      </c>
      <c r="N92" s="28">
        <v>2662.65</v>
      </c>
      <c r="O92" s="39">
        <v>17053200</v>
      </c>
      <c r="P92" s="40">
        <v>-9.306702917494511E-3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2049.1999999999998</v>
      </c>
      <c r="F93" s="37">
        <v>2054.8000000000002</v>
      </c>
      <c r="G93" s="38">
        <v>2032.7000000000003</v>
      </c>
      <c r="H93" s="38">
        <v>2016.2</v>
      </c>
      <c r="I93" s="38">
        <v>1994.1000000000001</v>
      </c>
      <c r="J93" s="38">
        <v>2071.3000000000002</v>
      </c>
      <c r="K93" s="38">
        <v>2093.4000000000005</v>
      </c>
      <c r="L93" s="38">
        <v>2109.9000000000005</v>
      </c>
      <c r="M93" s="28">
        <v>2076.9</v>
      </c>
      <c r="N93" s="28">
        <v>2038.3</v>
      </c>
      <c r="O93" s="39">
        <v>1950000</v>
      </c>
      <c r="P93" s="40">
        <v>3.2893691403146352E-2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1622.2</v>
      </c>
      <c r="F94" s="37">
        <v>1625.7166666666665</v>
      </c>
      <c r="G94" s="38">
        <v>1614.383333333333</v>
      </c>
      <c r="H94" s="38">
        <v>1606.5666666666666</v>
      </c>
      <c r="I94" s="38">
        <v>1595.2333333333331</v>
      </c>
      <c r="J94" s="38">
        <v>1633.5333333333328</v>
      </c>
      <c r="K94" s="38">
        <v>1644.8666666666663</v>
      </c>
      <c r="L94" s="38">
        <v>1652.6833333333327</v>
      </c>
      <c r="M94" s="28">
        <v>1637.05</v>
      </c>
      <c r="N94" s="28">
        <v>1617.9</v>
      </c>
      <c r="O94" s="39">
        <v>67580700</v>
      </c>
      <c r="P94" s="40">
        <v>-1.1257473465676373E-2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533.4</v>
      </c>
      <c r="F95" s="37">
        <v>532.43333333333328</v>
      </c>
      <c r="G95" s="38">
        <v>527.91666666666652</v>
      </c>
      <c r="H95" s="38">
        <v>522.43333333333328</v>
      </c>
      <c r="I95" s="38">
        <v>517.91666666666652</v>
      </c>
      <c r="J95" s="38">
        <v>537.91666666666652</v>
      </c>
      <c r="K95" s="38">
        <v>542.43333333333317</v>
      </c>
      <c r="L95" s="38">
        <v>547.91666666666652</v>
      </c>
      <c r="M95" s="28">
        <v>536.95000000000005</v>
      </c>
      <c r="N95" s="28">
        <v>526.95000000000005</v>
      </c>
      <c r="O95" s="39">
        <v>24216500</v>
      </c>
      <c r="P95" s="40">
        <v>-4.6568405823311327E-3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2731.9</v>
      </c>
      <c r="F96" s="37">
        <v>2733.15</v>
      </c>
      <c r="G96" s="38">
        <v>2715.05</v>
      </c>
      <c r="H96" s="38">
        <v>2698.2000000000003</v>
      </c>
      <c r="I96" s="38">
        <v>2680.1000000000004</v>
      </c>
      <c r="J96" s="38">
        <v>2750</v>
      </c>
      <c r="K96" s="38">
        <v>2768.0999999999995</v>
      </c>
      <c r="L96" s="38">
        <v>2784.95</v>
      </c>
      <c r="M96" s="28">
        <v>2751.25</v>
      </c>
      <c r="N96" s="28">
        <v>2716.3</v>
      </c>
      <c r="O96" s="39">
        <v>3028500</v>
      </c>
      <c r="P96" s="40">
        <v>5.0686927560366364E-2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440.25</v>
      </c>
      <c r="F97" s="37">
        <v>440.43333333333334</v>
      </c>
      <c r="G97" s="38">
        <v>436.2166666666667</v>
      </c>
      <c r="H97" s="38">
        <v>432.18333333333334</v>
      </c>
      <c r="I97" s="38">
        <v>427.9666666666667</v>
      </c>
      <c r="J97" s="38">
        <v>444.4666666666667</v>
      </c>
      <c r="K97" s="38">
        <v>448.68333333333328</v>
      </c>
      <c r="L97" s="38">
        <v>452.7166666666667</v>
      </c>
      <c r="M97" s="28">
        <v>444.65</v>
      </c>
      <c r="N97" s="28">
        <v>436.4</v>
      </c>
      <c r="O97" s="39">
        <v>24653975</v>
      </c>
      <c r="P97" s="40">
        <v>-5.2231318224017928E-2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112.65</v>
      </c>
      <c r="F98" s="37">
        <v>113.18333333333334</v>
      </c>
      <c r="G98" s="38">
        <v>110.11666666666667</v>
      </c>
      <c r="H98" s="38">
        <v>107.58333333333334</v>
      </c>
      <c r="I98" s="38">
        <v>104.51666666666668</v>
      </c>
      <c r="J98" s="38">
        <v>115.71666666666667</v>
      </c>
      <c r="K98" s="38">
        <v>118.78333333333333</v>
      </c>
      <c r="L98" s="38">
        <v>121.31666666666666</v>
      </c>
      <c r="M98" s="28">
        <v>116.25</v>
      </c>
      <c r="N98" s="28">
        <v>110.65</v>
      </c>
      <c r="O98" s="39">
        <v>20767600</v>
      </c>
      <c r="P98" s="40">
        <v>-2.2351523368357624E-2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210.55</v>
      </c>
      <c r="F99" s="37">
        <v>210</v>
      </c>
      <c r="G99" s="38">
        <v>208.55</v>
      </c>
      <c r="H99" s="38">
        <v>206.55</v>
      </c>
      <c r="I99" s="38">
        <v>205.10000000000002</v>
      </c>
      <c r="J99" s="38">
        <v>212</v>
      </c>
      <c r="K99" s="38">
        <v>213.45</v>
      </c>
      <c r="L99" s="38">
        <v>215.45</v>
      </c>
      <c r="M99" s="28">
        <v>211.45</v>
      </c>
      <c r="N99" s="28">
        <v>208</v>
      </c>
      <c r="O99" s="39">
        <v>20182500</v>
      </c>
      <c r="P99" s="40">
        <v>-6.6844919786096253E-4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2470.85</v>
      </c>
      <c r="F100" s="37">
        <v>2481.6333333333332</v>
      </c>
      <c r="G100" s="38">
        <v>2455.9666666666662</v>
      </c>
      <c r="H100" s="38">
        <v>2441.083333333333</v>
      </c>
      <c r="I100" s="38">
        <v>2415.4166666666661</v>
      </c>
      <c r="J100" s="38">
        <v>2496.5166666666664</v>
      </c>
      <c r="K100" s="38">
        <v>2522.1833333333334</v>
      </c>
      <c r="L100" s="38">
        <v>2537.0666666666666</v>
      </c>
      <c r="M100" s="28">
        <v>2507.3000000000002</v>
      </c>
      <c r="N100" s="28">
        <v>2466.75</v>
      </c>
      <c r="O100" s="39">
        <v>7830600</v>
      </c>
      <c r="P100" s="40">
        <v>1.088261492583556E-2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40418.25</v>
      </c>
      <c r="F101" s="37">
        <v>40408.866666666669</v>
      </c>
      <c r="G101" s="38">
        <v>39927.733333333337</v>
      </c>
      <c r="H101" s="38">
        <v>39437.216666666667</v>
      </c>
      <c r="I101" s="38">
        <v>38956.083333333336</v>
      </c>
      <c r="J101" s="38">
        <v>40899.383333333339</v>
      </c>
      <c r="K101" s="38">
        <v>41380.51666666667</v>
      </c>
      <c r="L101" s="38">
        <v>41871.03333333334</v>
      </c>
      <c r="M101" s="28">
        <v>40890</v>
      </c>
      <c r="N101" s="28">
        <v>39918.35</v>
      </c>
      <c r="O101" s="39">
        <v>27810</v>
      </c>
      <c r="P101" s="40">
        <v>2.1487603305785124E-2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125.95</v>
      </c>
      <c r="F102" s="37">
        <v>125.88333333333333</v>
      </c>
      <c r="G102" s="38">
        <v>124.01666666666665</v>
      </c>
      <c r="H102" s="38">
        <v>122.08333333333333</v>
      </c>
      <c r="I102" s="38">
        <v>120.21666666666665</v>
      </c>
      <c r="J102" s="38">
        <v>127.81666666666665</v>
      </c>
      <c r="K102" s="38">
        <v>129.68333333333334</v>
      </c>
      <c r="L102" s="38">
        <v>131.61666666666665</v>
      </c>
      <c r="M102" s="28">
        <v>127.75</v>
      </c>
      <c r="N102" s="28">
        <v>123.95</v>
      </c>
      <c r="O102" s="39">
        <v>44580000</v>
      </c>
      <c r="P102" s="40">
        <v>-5.6388112776225553E-2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921.25</v>
      </c>
      <c r="F103" s="37">
        <v>919.9</v>
      </c>
      <c r="G103" s="38">
        <v>916</v>
      </c>
      <c r="H103" s="38">
        <v>910.75</v>
      </c>
      <c r="I103" s="38">
        <v>906.85</v>
      </c>
      <c r="J103" s="38">
        <v>925.15</v>
      </c>
      <c r="K103" s="38">
        <v>929.04999999999984</v>
      </c>
      <c r="L103" s="38">
        <v>934.3</v>
      </c>
      <c r="M103" s="28">
        <v>923.8</v>
      </c>
      <c r="N103" s="28">
        <v>914.65</v>
      </c>
      <c r="O103" s="39">
        <v>93397875</v>
      </c>
      <c r="P103" s="40">
        <v>-1.9407562755012986E-2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1129.3499999999999</v>
      </c>
      <c r="F104" s="37">
        <v>1134.6666666666667</v>
      </c>
      <c r="G104" s="38">
        <v>1120.7333333333336</v>
      </c>
      <c r="H104" s="38">
        <v>1112.1166666666668</v>
      </c>
      <c r="I104" s="38">
        <v>1098.1833333333336</v>
      </c>
      <c r="J104" s="38">
        <v>1143.2833333333335</v>
      </c>
      <c r="K104" s="38">
        <v>1157.2166666666665</v>
      </c>
      <c r="L104" s="38">
        <v>1165.8333333333335</v>
      </c>
      <c r="M104" s="28">
        <v>1148.5999999999999</v>
      </c>
      <c r="N104" s="28">
        <v>1126.05</v>
      </c>
      <c r="O104" s="39">
        <v>4965700</v>
      </c>
      <c r="P104" s="40">
        <v>-3.1899908857403264E-2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479.6</v>
      </c>
      <c r="F105" s="37">
        <v>479.61666666666662</v>
      </c>
      <c r="G105" s="38">
        <v>474.78333333333325</v>
      </c>
      <c r="H105" s="38">
        <v>469.96666666666664</v>
      </c>
      <c r="I105" s="38">
        <v>465.13333333333327</v>
      </c>
      <c r="J105" s="38">
        <v>484.43333333333322</v>
      </c>
      <c r="K105" s="38">
        <v>489.26666666666659</v>
      </c>
      <c r="L105" s="38">
        <v>494.0833333333332</v>
      </c>
      <c r="M105" s="28">
        <v>484.45</v>
      </c>
      <c r="N105" s="28">
        <v>474.8</v>
      </c>
      <c r="O105" s="39">
        <v>10620000</v>
      </c>
      <c r="P105" s="40">
        <v>5.1693404634581108E-2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8.4</v>
      </c>
      <c r="F106" s="37">
        <v>8.4166666666666661</v>
      </c>
      <c r="G106" s="38">
        <v>8.3333333333333321</v>
      </c>
      <c r="H106" s="38">
        <v>8.2666666666666657</v>
      </c>
      <c r="I106" s="38">
        <v>8.1833333333333318</v>
      </c>
      <c r="J106" s="38">
        <v>8.4833333333333325</v>
      </c>
      <c r="K106" s="38">
        <v>8.5666666666666647</v>
      </c>
      <c r="L106" s="38">
        <v>8.6333333333333329</v>
      </c>
      <c r="M106" s="28">
        <v>8.5</v>
      </c>
      <c r="N106" s="28">
        <v>8.35</v>
      </c>
      <c r="O106" s="39">
        <v>614460000</v>
      </c>
      <c r="P106" s="40">
        <v>-2.7266530334014998E-3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77.849999999999994</v>
      </c>
      <c r="F107" s="37">
        <v>77.933333333333337</v>
      </c>
      <c r="G107" s="38">
        <v>77.116666666666674</v>
      </c>
      <c r="H107" s="38">
        <v>76.38333333333334</v>
      </c>
      <c r="I107" s="38">
        <v>75.566666666666677</v>
      </c>
      <c r="J107" s="38">
        <v>78.666666666666671</v>
      </c>
      <c r="K107" s="38">
        <v>79.483333333333334</v>
      </c>
      <c r="L107" s="38">
        <v>80.216666666666669</v>
      </c>
      <c r="M107" s="28">
        <v>78.75</v>
      </c>
      <c r="N107" s="28">
        <v>77.2</v>
      </c>
      <c r="O107" s="39">
        <v>105060000</v>
      </c>
      <c r="P107" s="40">
        <v>-3.8058991436726926E-4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56.5</v>
      </c>
      <c r="F108" s="37">
        <v>56.483333333333327</v>
      </c>
      <c r="G108" s="38">
        <v>55.866666666666653</v>
      </c>
      <c r="H108" s="38">
        <v>55.233333333333327</v>
      </c>
      <c r="I108" s="38">
        <v>54.616666666666653</v>
      </c>
      <c r="J108" s="38">
        <v>57.116666666666653</v>
      </c>
      <c r="K108" s="38">
        <v>57.733333333333327</v>
      </c>
      <c r="L108" s="38">
        <v>58.366666666666653</v>
      </c>
      <c r="M108" s="28">
        <v>57.1</v>
      </c>
      <c r="N108" s="28">
        <v>55.85</v>
      </c>
      <c r="O108" s="39">
        <v>178995000</v>
      </c>
      <c r="P108" s="40">
        <v>2.6053310404127256E-2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139.4</v>
      </c>
      <c r="F109" s="37">
        <v>139.9</v>
      </c>
      <c r="G109" s="38">
        <v>138.25</v>
      </c>
      <c r="H109" s="38">
        <v>137.1</v>
      </c>
      <c r="I109" s="38">
        <v>135.44999999999999</v>
      </c>
      <c r="J109" s="38">
        <v>141.05000000000001</v>
      </c>
      <c r="K109" s="38">
        <v>142.70000000000005</v>
      </c>
      <c r="L109" s="38">
        <v>143.85000000000002</v>
      </c>
      <c r="M109" s="28">
        <v>141.55000000000001</v>
      </c>
      <c r="N109" s="28">
        <v>138.75</v>
      </c>
      <c r="O109" s="39">
        <v>50643750</v>
      </c>
      <c r="P109" s="40">
        <v>3.7967873337944817E-2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413.75</v>
      </c>
      <c r="F110" s="37">
        <v>417.76666666666665</v>
      </c>
      <c r="G110" s="38">
        <v>409.0333333333333</v>
      </c>
      <c r="H110" s="38">
        <v>404.31666666666666</v>
      </c>
      <c r="I110" s="38">
        <v>395.58333333333331</v>
      </c>
      <c r="J110" s="38">
        <v>422.48333333333329</v>
      </c>
      <c r="K110" s="38">
        <v>431.21666666666664</v>
      </c>
      <c r="L110" s="38">
        <v>435.93333333333328</v>
      </c>
      <c r="M110" s="28">
        <v>426.5</v>
      </c>
      <c r="N110" s="28">
        <v>413.05</v>
      </c>
      <c r="O110" s="39">
        <v>11570625</v>
      </c>
      <c r="P110" s="40">
        <v>-1.0232886379675371E-2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316.10000000000002</v>
      </c>
      <c r="F111" s="37">
        <v>314.11666666666667</v>
      </c>
      <c r="G111" s="38">
        <v>309.98333333333335</v>
      </c>
      <c r="H111" s="38">
        <v>303.86666666666667</v>
      </c>
      <c r="I111" s="38">
        <v>299.73333333333335</v>
      </c>
      <c r="J111" s="38">
        <v>320.23333333333335</v>
      </c>
      <c r="K111" s="38">
        <v>324.36666666666667</v>
      </c>
      <c r="L111" s="38">
        <v>330.48333333333335</v>
      </c>
      <c r="M111" s="28">
        <v>318.25</v>
      </c>
      <c r="N111" s="28">
        <v>308</v>
      </c>
      <c r="O111" s="39">
        <v>45337762</v>
      </c>
      <c r="P111" s="40">
        <v>-1.9271721175267261E-2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235.45</v>
      </c>
      <c r="F112" s="37">
        <v>237.73333333333335</v>
      </c>
      <c r="G112" s="38">
        <v>230.2166666666667</v>
      </c>
      <c r="H112" s="38">
        <v>224.98333333333335</v>
      </c>
      <c r="I112" s="38">
        <v>217.4666666666667</v>
      </c>
      <c r="J112" s="38">
        <v>242.9666666666667</v>
      </c>
      <c r="K112" s="38">
        <v>250.48333333333335</v>
      </c>
      <c r="L112" s="38">
        <v>255.7166666666667</v>
      </c>
      <c r="M112" s="28">
        <v>245.25</v>
      </c>
      <c r="N112" s="28">
        <v>232.5</v>
      </c>
      <c r="O112" s="39">
        <v>16155900</v>
      </c>
      <c r="P112" s="40">
        <v>9.7879282218597055E-3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4590.95</v>
      </c>
      <c r="F113" s="37">
        <v>4589.95</v>
      </c>
      <c r="G113" s="38">
        <v>4471.7</v>
      </c>
      <c r="H113" s="38">
        <v>4352.45</v>
      </c>
      <c r="I113" s="38">
        <v>4234.2</v>
      </c>
      <c r="J113" s="38">
        <v>4709.2</v>
      </c>
      <c r="K113" s="38">
        <v>4827.45</v>
      </c>
      <c r="L113" s="38">
        <v>4946.7</v>
      </c>
      <c r="M113" s="28">
        <v>4708.2</v>
      </c>
      <c r="N113" s="28">
        <v>4470.7</v>
      </c>
      <c r="O113" s="39">
        <v>289200</v>
      </c>
      <c r="P113" s="40">
        <v>3.6002149382052658E-2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1752.6</v>
      </c>
      <c r="F114" s="37">
        <v>1758.2666666666667</v>
      </c>
      <c r="G114" s="38">
        <v>1740.0333333333333</v>
      </c>
      <c r="H114" s="38">
        <v>1727.4666666666667</v>
      </c>
      <c r="I114" s="38">
        <v>1709.2333333333333</v>
      </c>
      <c r="J114" s="38">
        <v>1770.8333333333333</v>
      </c>
      <c r="K114" s="38">
        <v>1789.0666666666664</v>
      </c>
      <c r="L114" s="38">
        <v>1801.6333333333332</v>
      </c>
      <c r="M114" s="28">
        <v>1776.5</v>
      </c>
      <c r="N114" s="28">
        <v>1745.7</v>
      </c>
      <c r="O114" s="39">
        <v>4313100</v>
      </c>
      <c r="P114" s="40">
        <v>8.1340719444639234E-3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1151.3499999999999</v>
      </c>
      <c r="F115" s="37">
        <v>1150.45</v>
      </c>
      <c r="G115" s="38">
        <v>1143.4000000000001</v>
      </c>
      <c r="H115" s="38">
        <v>1135.45</v>
      </c>
      <c r="I115" s="38">
        <v>1128.4000000000001</v>
      </c>
      <c r="J115" s="38">
        <v>1158.4000000000001</v>
      </c>
      <c r="K115" s="38">
        <v>1165.4499999999998</v>
      </c>
      <c r="L115" s="38">
        <v>1173.4000000000001</v>
      </c>
      <c r="M115" s="28">
        <v>1157.5</v>
      </c>
      <c r="N115" s="28">
        <v>1142.5</v>
      </c>
      <c r="O115" s="39">
        <v>30003300</v>
      </c>
      <c r="P115" s="40">
        <v>2.5327940701554738E-2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197.3</v>
      </c>
      <c r="F116" s="37">
        <v>196.28333333333333</v>
      </c>
      <c r="G116" s="38">
        <v>194.26666666666665</v>
      </c>
      <c r="H116" s="38">
        <v>191.23333333333332</v>
      </c>
      <c r="I116" s="38">
        <v>189.21666666666664</v>
      </c>
      <c r="J116" s="38">
        <v>199.31666666666666</v>
      </c>
      <c r="K116" s="38">
        <v>201.33333333333337</v>
      </c>
      <c r="L116" s="38">
        <v>204.36666666666667</v>
      </c>
      <c r="M116" s="28">
        <v>198.3</v>
      </c>
      <c r="N116" s="28">
        <v>193.25</v>
      </c>
      <c r="O116" s="39">
        <v>14999600</v>
      </c>
      <c r="P116" s="40">
        <v>-4.645113340765515E-3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1594</v>
      </c>
      <c r="F117" s="37">
        <v>1596.3499999999997</v>
      </c>
      <c r="G117" s="38">
        <v>1587.9999999999993</v>
      </c>
      <c r="H117" s="38">
        <v>1581.9999999999995</v>
      </c>
      <c r="I117" s="38">
        <v>1573.6499999999992</v>
      </c>
      <c r="J117" s="38">
        <v>1602.3499999999995</v>
      </c>
      <c r="K117" s="38">
        <v>1610.6999999999998</v>
      </c>
      <c r="L117" s="38">
        <v>1616.6999999999996</v>
      </c>
      <c r="M117" s="28">
        <v>1604.7</v>
      </c>
      <c r="N117" s="28">
        <v>1590.35</v>
      </c>
      <c r="O117" s="39">
        <v>27451600</v>
      </c>
      <c r="P117" s="40">
        <v>-1.1839239754504058E-2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448.8</v>
      </c>
      <c r="F118" s="37">
        <v>447.2</v>
      </c>
      <c r="G118" s="38">
        <v>441.9</v>
      </c>
      <c r="H118" s="38">
        <v>435</v>
      </c>
      <c r="I118" s="38">
        <v>429.7</v>
      </c>
      <c r="J118" s="38">
        <v>454.09999999999997</v>
      </c>
      <c r="K118" s="38">
        <v>459.40000000000003</v>
      </c>
      <c r="L118" s="38">
        <v>466.29999999999995</v>
      </c>
      <c r="M118" s="28">
        <v>452.5</v>
      </c>
      <c r="N118" s="28">
        <v>440.3</v>
      </c>
      <c r="O118" s="39">
        <v>5313750</v>
      </c>
      <c r="P118" s="40">
        <v>9.4104361737166512E-5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69.3</v>
      </c>
      <c r="F119" s="37">
        <v>69.38333333333334</v>
      </c>
      <c r="G119" s="38">
        <v>69.066666666666677</v>
      </c>
      <c r="H119" s="38">
        <v>68.833333333333343</v>
      </c>
      <c r="I119" s="38">
        <v>68.51666666666668</v>
      </c>
      <c r="J119" s="38">
        <v>69.616666666666674</v>
      </c>
      <c r="K119" s="38">
        <v>69.933333333333337</v>
      </c>
      <c r="L119" s="38">
        <v>70.166666666666671</v>
      </c>
      <c r="M119" s="28">
        <v>69.7</v>
      </c>
      <c r="N119" s="28">
        <v>69.150000000000006</v>
      </c>
      <c r="O119" s="39">
        <v>88988250</v>
      </c>
      <c r="P119" s="40">
        <v>5.6192155134420453E-3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867.1</v>
      </c>
      <c r="F120" s="37">
        <v>870.85</v>
      </c>
      <c r="G120" s="38">
        <v>861.75</v>
      </c>
      <c r="H120" s="38">
        <v>856.4</v>
      </c>
      <c r="I120" s="38">
        <v>847.3</v>
      </c>
      <c r="J120" s="38">
        <v>876.2</v>
      </c>
      <c r="K120" s="38">
        <v>885.30000000000018</v>
      </c>
      <c r="L120" s="38">
        <v>890.65000000000009</v>
      </c>
      <c r="M120" s="28">
        <v>879.95</v>
      </c>
      <c r="N120" s="28">
        <v>865.5</v>
      </c>
      <c r="O120" s="39">
        <v>1910350</v>
      </c>
      <c r="P120" s="40">
        <v>8.2332761578044599E-3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726.15</v>
      </c>
      <c r="F121" s="37">
        <v>727.66666666666663</v>
      </c>
      <c r="G121" s="38">
        <v>718.48333333333323</v>
      </c>
      <c r="H121" s="38">
        <v>710.81666666666661</v>
      </c>
      <c r="I121" s="38">
        <v>701.63333333333321</v>
      </c>
      <c r="J121" s="38">
        <v>735.33333333333326</v>
      </c>
      <c r="K121" s="38">
        <v>744.51666666666665</v>
      </c>
      <c r="L121" s="38">
        <v>752.18333333333328</v>
      </c>
      <c r="M121" s="28">
        <v>736.85</v>
      </c>
      <c r="N121" s="28">
        <v>720</v>
      </c>
      <c r="O121" s="39">
        <v>16725625</v>
      </c>
      <c r="P121" s="40">
        <v>4.0445424939594497E-3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345.35</v>
      </c>
      <c r="F122" s="37">
        <v>346.06666666666666</v>
      </c>
      <c r="G122" s="38">
        <v>343.33333333333331</v>
      </c>
      <c r="H122" s="38">
        <v>341.31666666666666</v>
      </c>
      <c r="I122" s="38">
        <v>338.58333333333331</v>
      </c>
      <c r="J122" s="38">
        <v>348.08333333333331</v>
      </c>
      <c r="K122" s="38">
        <v>350.81666666666666</v>
      </c>
      <c r="L122" s="38">
        <v>352.83333333333331</v>
      </c>
      <c r="M122" s="28">
        <v>348.8</v>
      </c>
      <c r="N122" s="28">
        <v>344.05</v>
      </c>
      <c r="O122" s="39">
        <v>79041600</v>
      </c>
      <c r="P122" s="40">
        <v>2.4045936029518461E-2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515.70000000000005</v>
      </c>
      <c r="F123" s="37">
        <v>514.9666666666667</v>
      </c>
      <c r="G123" s="38">
        <v>508.93333333333339</v>
      </c>
      <c r="H123" s="38">
        <v>502.16666666666669</v>
      </c>
      <c r="I123" s="38">
        <v>496.13333333333338</v>
      </c>
      <c r="J123" s="38">
        <v>521.73333333333335</v>
      </c>
      <c r="K123" s="38">
        <v>527.76666666666665</v>
      </c>
      <c r="L123" s="38">
        <v>534.53333333333342</v>
      </c>
      <c r="M123" s="28">
        <v>521</v>
      </c>
      <c r="N123" s="28">
        <v>508.2</v>
      </c>
      <c r="O123" s="39">
        <v>25653750</v>
      </c>
      <c r="P123" s="40">
        <v>5.7336077624228167E-3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2945.7</v>
      </c>
      <c r="F124" s="37">
        <v>2940.8999999999996</v>
      </c>
      <c r="G124" s="38">
        <v>2911.9499999999994</v>
      </c>
      <c r="H124" s="38">
        <v>2878.2</v>
      </c>
      <c r="I124" s="38">
        <v>2849.2499999999995</v>
      </c>
      <c r="J124" s="38">
        <v>2974.6499999999992</v>
      </c>
      <c r="K124" s="38">
        <v>3003.6</v>
      </c>
      <c r="L124" s="38">
        <v>3037.349999999999</v>
      </c>
      <c r="M124" s="28">
        <v>2969.85</v>
      </c>
      <c r="N124" s="28">
        <v>2907.15</v>
      </c>
      <c r="O124" s="39">
        <v>546250</v>
      </c>
      <c r="P124" s="40">
        <v>-2.2831050228310501E-3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711.15</v>
      </c>
      <c r="F125" s="37">
        <v>709.05000000000007</v>
      </c>
      <c r="G125" s="38">
        <v>702.10000000000014</v>
      </c>
      <c r="H125" s="38">
        <v>693.05000000000007</v>
      </c>
      <c r="I125" s="38">
        <v>686.10000000000014</v>
      </c>
      <c r="J125" s="38">
        <v>718.10000000000014</v>
      </c>
      <c r="K125" s="38">
        <v>725.05000000000018</v>
      </c>
      <c r="L125" s="38">
        <v>734.10000000000014</v>
      </c>
      <c r="M125" s="28">
        <v>716</v>
      </c>
      <c r="N125" s="28">
        <v>700</v>
      </c>
      <c r="O125" s="39">
        <v>25281450</v>
      </c>
      <c r="P125" s="40">
        <v>4.2902343540515897E-3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554.85</v>
      </c>
      <c r="F126" s="37">
        <v>554.65000000000009</v>
      </c>
      <c r="G126" s="38">
        <v>549.35000000000014</v>
      </c>
      <c r="H126" s="38">
        <v>543.85</v>
      </c>
      <c r="I126" s="38">
        <v>538.55000000000007</v>
      </c>
      <c r="J126" s="38">
        <v>560.1500000000002</v>
      </c>
      <c r="K126" s="38">
        <v>565.45000000000016</v>
      </c>
      <c r="L126" s="38">
        <v>570.95000000000027</v>
      </c>
      <c r="M126" s="28">
        <v>559.95000000000005</v>
      </c>
      <c r="N126" s="28">
        <v>549.15</v>
      </c>
      <c r="O126" s="39">
        <v>14248750</v>
      </c>
      <c r="P126" s="40">
        <v>-9.7298236469463995E-3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1953.75</v>
      </c>
      <c r="F127" s="37">
        <v>1957.4333333333334</v>
      </c>
      <c r="G127" s="38">
        <v>1945.2166666666667</v>
      </c>
      <c r="H127" s="38">
        <v>1936.6833333333334</v>
      </c>
      <c r="I127" s="38">
        <v>1924.4666666666667</v>
      </c>
      <c r="J127" s="38">
        <v>1965.9666666666667</v>
      </c>
      <c r="K127" s="38">
        <v>1978.1833333333334</v>
      </c>
      <c r="L127" s="38">
        <v>1986.7166666666667</v>
      </c>
      <c r="M127" s="28">
        <v>1969.65</v>
      </c>
      <c r="N127" s="28">
        <v>1948.9</v>
      </c>
      <c r="O127" s="39">
        <v>23317200</v>
      </c>
      <c r="P127" s="40">
        <v>3.5118525021949078E-3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81.099999999999994</v>
      </c>
      <c r="F128" s="37">
        <v>81.533333333333331</v>
      </c>
      <c r="G128" s="38">
        <v>79.716666666666669</v>
      </c>
      <c r="H128" s="38">
        <v>78.333333333333343</v>
      </c>
      <c r="I128" s="38">
        <v>76.51666666666668</v>
      </c>
      <c r="J128" s="38">
        <v>82.916666666666657</v>
      </c>
      <c r="K128" s="38">
        <v>84.73333333333332</v>
      </c>
      <c r="L128" s="38">
        <v>86.116666666666646</v>
      </c>
      <c r="M128" s="28">
        <v>83.35</v>
      </c>
      <c r="N128" s="28">
        <v>80.150000000000006</v>
      </c>
      <c r="O128" s="39">
        <v>59790800</v>
      </c>
      <c r="P128" s="40">
        <v>1.7927681555758128E-2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2396.8000000000002</v>
      </c>
      <c r="F129" s="37">
        <v>2396.4166666666665</v>
      </c>
      <c r="G129" s="38">
        <v>2368.833333333333</v>
      </c>
      <c r="H129" s="38">
        <v>2340.8666666666663</v>
      </c>
      <c r="I129" s="38">
        <v>2313.2833333333328</v>
      </c>
      <c r="J129" s="38">
        <v>2424.3833333333332</v>
      </c>
      <c r="K129" s="38">
        <v>2451.9666666666662</v>
      </c>
      <c r="L129" s="38">
        <v>2479.9333333333334</v>
      </c>
      <c r="M129" s="28">
        <v>2424</v>
      </c>
      <c r="N129" s="28">
        <v>2368.4499999999998</v>
      </c>
      <c r="O129" s="39">
        <v>1414500</v>
      </c>
      <c r="P129" s="40">
        <v>2.019473494410386E-2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461.3</v>
      </c>
      <c r="F130" s="37">
        <v>461.9666666666667</v>
      </c>
      <c r="G130" s="38">
        <v>457.93333333333339</v>
      </c>
      <c r="H130" s="38">
        <v>454.56666666666672</v>
      </c>
      <c r="I130" s="38">
        <v>450.53333333333342</v>
      </c>
      <c r="J130" s="38">
        <v>465.33333333333337</v>
      </c>
      <c r="K130" s="38">
        <v>469.36666666666667</v>
      </c>
      <c r="L130" s="38">
        <v>472.73333333333335</v>
      </c>
      <c r="M130" s="28">
        <v>466</v>
      </c>
      <c r="N130" s="28">
        <v>458.6</v>
      </c>
      <c r="O130" s="39">
        <v>7940200</v>
      </c>
      <c r="P130" s="40">
        <v>1.0396386078768213E-2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376.25</v>
      </c>
      <c r="F131" s="37">
        <v>377.0333333333333</v>
      </c>
      <c r="G131" s="38">
        <v>373.41666666666663</v>
      </c>
      <c r="H131" s="38">
        <v>370.58333333333331</v>
      </c>
      <c r="I131" s="38">
        <v>366.96666666666664</v>
      </c>
      <c r="J131" s="38">
        <v>379.86666666666662</v>
      </c>
      <c r="K131" s="38">
        <v>383.48333333333329</v>
      </c>
      <c r="L131" s="38">
        <v>386.31666666666661</v>
      </c>
      <c r="M131" s="28">
        <v>380.65</v>
      </c>
      <c r="N131" s="28">
        <v>374.2</v>
      </c>
      <c r="O131" s="39">
        <v>18250000</v>
      </c>
      <c r="P131" s="40">
        <v>1.4452473596442469E-2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2037.35</v>
      </c>
      <c r="F132" s="37">
        <v>2036.95</v>
      </c>
      <c r="G132" s="38">
        <v>2009.3000000000002</v>
      </c>
      <c r="H132" s="38">
        <v>1981.2500000000002</v>
      </c>
      <c r="I132" s="38">
        <v>1953.6000000000004</v>
      </c>
      <c r="J132" s="38">
        <v>2065</v>
      </c>
      <c r="K132" s="38">
        <v>2092.65</v>
      </c>
      <c r="L132" s="38">
        <v>2120.6999999999998</v>
      </c>
      <c r="M132" s="28">
        <v>2064.6</v>
      </c>
      <c r="N132" s="28">
        <v>2008.9</v>
      </c>
      <c r="O132" s="39">
        <v>9232800</v>
      </c>
      <c r="P132" s="40">
        <v>1.8701797358578E-2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4933.8999999999996</v>
      </c>
      <c r="F133" s="37">
        <v>4935.083333333333</v>
      </c>
      <c r="G133" s="38">
        <v>4861.6166666666659</v>
      </c>
      <c r="H133" s="38">
        <v>4789.333333333333</v>
      </c>
      <c r="I133" s="38">
        <v>4715.8666666666659</v>
      </c>
      <c r="J133" s="38">
        <v>5007.3666666666659</v>
      </c>
      <c r="K133" s="38">
        <v>5080.833333333333</v>
      </c>
      <c r="L133" s="38">
        <v>5153.1166666666659</v>
      </c>
      <c r="M133" s="28">
        <v>5008.55</v>
      </c>
      <c r="N133" s="28">
        <v>4862.8</v>
      </c>
      <c r="O133" s="39">
        <v>1315800</v>
      </c>
      <c r="P133" s="40">
        <v>-2.6523138386416602E-2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3730.3</v>
      </c>
      <c r="F134" s="37">
        <v>3720.1666666666665</v>
      </c>
      <c r="G134" s="38">
        <v>3687.5333333333328</v>
      </c>
      <c r="H134" s="38">
        <v>3644.7666666666664</v>
      </c>
      <c r="I134" s="38">
        <v>3612.1333333333328</v>
      </c>
      <c r="J134" s="38">
        <v>3762.9333333333329</v>
      </c>
      <c r="K134" s="38">
        <v>3795.5666666666671</v>
      </c>
      <c r="L134" s="38">
        <v>3838.333333333333</v>
      </c>
      <c r="M134" s="28">
        <v>3752.8</v>
      </c>
      <c r="N134" s="28">
        <v>3677.4</v>
      </c>
      <c r="O134" s="39">
        <v>1174800</v>
      </c>
      <c r="P134" s="40">
        <v>-6.5956367326230336E-3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738.45</v>
      </c>
      <c r="F135" s="37">
        <v>739.86666666666667</v>
      </c>
      <c r="G135" s="38">
        <v>731.43333333333339</v>
      </c>
      <c r="H135" s="38">
        <v>724.41666666666674</v>
      </c>
      <c r="I135" s="38">
        <v>715.98333333333346</v>
      </c>
      <c r="J135" s="38">
        <v>746.88333333333333</v>
      </c>
      <c r="K135" s="38">
        <v>755.31666666666649</v>
      </c>
      <c r="L135" s="38">
        <v>762.33333333333326</v>
      </c>
      <c r="M135" s="28">
        <v>748.3</v>
      </c>
      <c r="N135" s="28">
        <v>732.85</v>
      </c>
      <c r="O135" s="39">
        <v>7522500</v>
      </c>
      <c r="P135" s="40">
        <v>7.2843159572046441E-3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1264.3</v>
      </c>
      <c r="F136" s="37">
        <v>1270.5166666666667</v>
      </c>
      <c r="G136" s="38">
        <v>1253.1333333333332</v>
      </c>
      <c r="H136" s="38">
        <v>1241.9666666666665</v>
      </c>
      <c r="I136" s="38">
        <v>1224.583333333333</v>
      </c>
      <c r="J136" s="38">
        <v>1281.6833333333334</v>
      </c>
      <c r="K136" s="38">
        <v>1299.0666666666671</v>
      </c>
      <c r="L136" s="38">
        <v>1310.2333333333336</v>
      </c>
      <c r="M136" s="28">
        <v>1287.9000000000001</v>
      </c>
      <c r="N136" s="28">
        <v>1259.3499999999999</v>
      </c>
      <c r="O136" s="39">
        <v>11173400</v>
      </c>
      <c r="P136" s="40">
        <v>1.9349894629286671E-2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205.1</v>
      </c>
      <c r="F137" s="37">
        <v>206.1</v>
      </c>
      <c r="G137" s="38">
        <v>203.7</v>
      </c>
      <c r="H137" s="38">
        <v>202.29999999999998</v>
      </c>
      <c r="I137" s="38">
        <v>199.89999999999998</v>
      </c>
      <c r="J137" s="38">
        <v>207.5</v>
      </c>
      <c r="K137" s="38">
        <v>209.90000000000003</v>
      </c>
      <c r="L137" s="38">
        <v>211.3</v>
      </c>
      <c r="M137" s="28">
        <v>208.5</v>
      </c>
      <c r="N137" s="28">
        <v>204.7</v>
      </c>
      <c r="O137" s="39">
        <v>21736000</v>
      </c>
      <c r="P137" s="40">
        <v>1.5890820714152178E-2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115.7</v>
      </c>
      <c r="F138" s="37">
        <v>116.09999999999998</v>
      </c>
      <c r="G138" s="38">
        <v>114.44999999999996</v>
      </c>
      <c r="H138" s="38">
        <v>113.19999999999997</v>
      </c>
      <c r="I138" s="38">
        <v>111.54999999999995</v>
      </c>
      <c r="J138" s="38">
        <v>117.34999999999997</v>
      </c>
      <c r="K138" s="38">
        <v>118.99999999999997</v>
      </c>
      <c r="L138" s="38">
        <v>120.24999999999997</v>
      </c>
      <c r="M138" s="28">
        <v>117.75</v>
      </c>
      <c r="N138" s="28">
        <v>114.85</v>
      </c>
      <c r="O138" s="39">
        <v>34602000</v>
      </c>
      <c r="P138" s="40">
        <v>1.0414858531504947E-3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490.4</v>
      </c>
      <c r="F139" s="37">
        <v>491.7</v>
      </c>
      <c r="G139" s="38">
        <v>487.09999999999997</v>
      </c>
      <c r="H139" s="38">
        <v>483.79999999999995</v>
      </c>
      <c r="I139" s="38">
        <v>479.19999999999993</v>
      </c>
      <c r="J139" s="38">
        <v>495</v>
      </c>
      <c r="K139" s="38">
        <v>499.6</v>
      </c>
      <c r="L139" s="38">
        <v>502.90000000000003</v>
      </c>
      <c r="M139" s="28">
        <v>496.3</v>
      </c>
      <c r="N139" s="28">
        <v>488.4</v>
      </c>
      <c r="O139" s="39">
        <v>10712400</v>
      </c>
      <c r="P139" s="40">
        <v>2.6091954022988507E-2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9005.1</v>
      </c>
      <c r="F140" s="37">
        <v>9062.8333333333339</v>
      </c>
      <c r="G140" s="38">
        <v>8932.2666666666682</v>
      </c>
      <c r="H140" s="38">
        <v>8859.4333333333343</v>
      </c>
      <c r="I140" s="38">
        <v>8728.8666666666686</v>
      </c>
      <c r="J140" s="38">
        <v>9135.6666666666679</v>
      </c>
      <c r="K140" s="38">
        <v>9266.2333333333336</v>
      </c>
      <c r="L140" s="38">
        <v>9339.0666666666675</v>
      </c>
      <c r="M140" s="28">
        <v>9193.4</v>
      </c>
      <c r="N140" s="28">
        <v>8990</v>
      </c>
      <c r="O140" s="39">
        <v>2985800</v>
      </c>
      <c r="P140" s="40">
        <v>3.2791421653407128E-2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884</v>
      </c>
      <c r="F141" s="37">
        <v>880.38333333333333</v>
      </c>
      <c r="G141" s="38">
        <v>872.01666666666665</v>
      </c>
      <c r="H141" s="38">
        <v>860.0333333333333</v>
      </c>
      <c r="I141" s="38">
        <v>851.66666666666663</v>
      </c>
      <c r="J141" s="38">
        <v>892.36666666666667</v>
      </c>
      <c r="K141" s="38">
        <v>900.73333333333323</v>
      </c>
      <c r="L141" s="38">
        <v>912.7166666666667</v>
      </c>
      <c r="M141" s="28">
        <v>888.75</v>
      </c>
      <c r="N141" s="28">
        <v>868.4</v>
      </c>
      <c r="O141" s="39">
        <v>18816875</v>
      </c>
      <c r="P141" s="40">
        <v>-7.9739035882566145E-3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1526</v>
      </c>
      <c r="F142" s="37">
        <v>1526.0333333333335</v>
      </c>
      <c r="G142" s="38">
        <v>1514.166666666667</v>
      </c>
      <c r="H142" s="38">
        <v>1502.3333333333335</v>
      </c>
      <c r="I142" s="38">
        <v>1490.4666666666669</v>
      </c>
      <c r="J142" s="38">
        <v>1537.866666666667</v>
      </c>
      <c r="K142" s="38">
        <v>1549.7333333333333</v>
      </c>
      <c r="L142" s="38">
        <v>1561.5666666666671</v>
      </c>
      <c r="M142" s="28">
        <v>1537.9</v>
      </c>
      <c r="N142" s="28">
        <v>1514.2</v>
      </c>
      <c r="O142" s="39">
        <v>1999200</v>
      </c>
      <c r="P142" s="40">
        <v>-2.1960471151926532E-3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1439.75</v>
      </c>
      <c r="F143" s="37">
        <v>1434.9166666666667</v>
      </c>
      <c r="G143" s="38">
        <v>1414.8333333333335</v>
      </c>
      <c r="H143" s="38">
        <v>1389.9166666666667</v>
      </c>
      <c r="I143" s="38">
        <v>1369.8333333333335</v>
      </c>
      <c r="J143" s="38">
        <v>1459.8333333333335</v>
      </c>
      <c r="K143" s="38">
        <v>1479.916666666667</v>
      </c>
      <c r="L143" s="38">
        <v>1504.8333333333335</v>
      </c>
      <c r="M143" s="28">
        <v>1455</v>
      </c>
      <c r="N143" s="28">
        <v>1410</v>
      </c>
      <c r="O143" s="39">
        <v>1349800</v>
      </c>
      <c r="P143" s="40">
        <v>0.25749953419042293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652.6</v>
      </c>
      <c r="F144" s="37">
        <v>650.56666666666672</v>
      </c>
      <c r="G144" s="38">
        <v>644.43333333333339</v>
      </c>
      <c r="H144" s="38">
        <v>636.26666666666665</v>
      </c>
      <c r="I144" s="38">
        <v>630.13333333333333</v>
      </c>
      <c r="J144" s="38">
        <v>658.73333333333346</v>
      </c>
      <c r="K144" s="38">
        <v>664.8666666666669</v>
      </c>
      <c r="L144" s="38">
        <v>673.03333333333353</v>
      </c>
      <c r="M144" s="28">
        <v>656.7</v>
      </c>
      <c r="N144" s="28">
        <v>642.4</v>
      </c>
      <c r="O144" s="39">
        <v>3027050</v>
      </c>
      <c r="P144" s="40">
        <v>9.9386213408876295E-2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880.1</v>
      </c>
      <c r="F145" s="37">
        <v>884.06666666666661</v>
      </c>
      <c r="G145" s="38">
        <v>872.73333333333323</v>
      </c>
      <c r="H145" s="38">
        <v>865.36666666666667</v>
      </c>
      <c r="I145" s="38">
        <v>854.0333333333333</v>
      </c>
      <c r="J145" s="38">
        <v>891.43333333333317</v>
      </c>
      <c r="K145" s="38">
        <v>902.76666666666665</v>
      </c>
      <c r="L145" s="38">
        <v>910.1333333333331</v>
      </c>
      <c r="M145" s="28">
        <v>895.4</v>
      </c>
      <c r="N145" s="28">
        <v>876.7</v>
      </c>
      <c r="O145" s="39">
        <v>2721600</v>
      </c>
      <c r="P145" s="40">
        <v>-4.4382022471910115E-2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3545.95</v>
      </c>
      <c r="F146" s="37">
        <v>3552.2166666666667</v>
      </c>
      <c r="G146" s="38">
        <v>3480.4333333333334</v>
      </c>
      <c r="H146" s="38">
        <v>3414.9166666666665</v>
      </c>
      <c r="I146" s="38">
        <v>3343.1333333333332</v>
      </c>
      <c r="J146" s="38">
        <v>3617.7333333333336</v>
      </c>
      <c r="K146" s="38">
        <v>3689.5166666666673</v>
      </c>
      <c r="L146" s="38">
        <v>3755.0333333333338</v>
      </c>
      <c r="M146" s="28">
        <v>3624</v>
      </c>
      <c r="N146" s="28">
        <v>3486.7</v>
      </c>
      <c r="O146" s="39">
        <v>2538400</v>
      </c>
      <c r="P146" s="40">
        <v>-3.0182623977993428E-2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73.349999999999994</v>
      </c>
      <c r="F147" s="37">
        <v>72.899999999999991</v>
      </c>
      <c r="G147" s="38">
        <v>72.149999999999977</v>
      </c>
      <c r="H147" s="38">
        <v>70.949999999999989</v>
      </c>
      <c r="I147" s="38">
        <v>70.199999999999974</v>
      </c>
      <c r="J147" s="38">
        <v>74.09999999999998</v>
      </c>
      <c r="K147" s="38">
        <v>74.850000000000009</v>
      </c>
      <c r="L147" s="38">
        <v>76.049999999999983</v>
      </c>
      <c r="M147" s="28">
        <v>73.650000000000006</v>
      </c>
      <c r="N147" s="28">
        <v>71.7</v>
      </c>
      <c r="O147" s="39">
        <v>94419000</v>
      </c>
      <c r="P147" s="40">
        <v>-4.2835637060353086E-2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1979.6</v>
      </c>
      <c r="F148" s="37">
        <v>1995.4666666666665</v>
      </c>
      <c r="G148" s="38">
        <v>1956.9833333333329</v>
      </c>
      <c r="H148" s="38">
        <v>1934.3666666666663</v>
      </c>
      <c r="I148" s="38">
        <v>1895.8833333333328</v>
      </c>
      <c r="J148" s="38">
        <v>2018.083333333333</v>
      </c>
      <c r="K148" s="38">
        <v>2056.5666666666666</v>
      </c>
      <c r="L148" s="38">
        <v>2079.1833333333334</v>
      </c>
      <c r="M148" s="28">
        <v>2033.95</v>
      </c>
      <c r="N148" s="28">
        <v>1972.85</v>
      </c>
      <c r="O148" s="39">
        <v>2267575</v>
      </c>
      <c r="P148" s="40">
        <v>3.0692484261721324E-2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88072.45</v>
      </c>
      <c r="F149" s="37">
        <v>87955.466666666674</v>
      </c>
      <c r="G149" s="38">
        <v>87460.983333333352</v>
      </c>
      <c r="H149" s="38">
        <v>86849.516666666677</v>
      </c>
      <c r="I149" s="38">
        <v>86355.033333333355</v>
      </c>
      <c r="J149" s="38">
        <v>88566.933333333349</v>
      </c>
      <c r="K149" s="38">
        <v>89061.416666666686</v>
      </c>
      <c r="L149" s="38">
        <v>89672.883333333346</v>
      </c>
      <c r="M149" s="28">
        <v>88449.95</v>
      </c>
      <c r="N149" s="28">
        <v>87344</v>
      </c>
      <c r="O149" s="39">
        <v>82410</v>
      </c>
      <c r="P149" s="40">
        <v>-1.3644524236983842E-2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1080</v>
      </c>
      <c r="F150" s="37">
        <v>1083.2666666666667</v>
      </c>
      <c r="G150" s="38">
        <v>1074.1333333333332</v>
      </c>
      <c r="H150" s="38">
        <v>1068.2666666666667</v>
      </c>
      <c r="I150" s="38">
        <v>1059.1333333333332</v>
      </c>
      <c r="J150" s="38">
        <v>1089.1333333333332</v>
      </c>
      <c r="K150" s="38">
        <v>1098.2666666666669</v>
      </c>
      <c r="L150" s="38">
        <v>1104.1333333333332</v>
      </c>
      <c r="M150" s="28">
        <v>1092.4000000000001</v>
      </c>
      <c r="N150" s="28">
        <v>1077.4000000000001</v>
      </c>
      <c r="O150" s="39">
        <v>8801225</v>
      </c>
      <c r="P150" s="40">
        <v>0.10430462018149481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75.75</v>
      </c>
      <c r="F151" s="37">
        <v>75.600000000000009</v>
      </c>
      <c r="G151" s="38">
        <v>74.700000000000017</v>
      </c>
      <c r="H151" s="38">
        <v>73.650000000000006</v>
      </c>
      <c r="I151" s="38">
        <v>72.750000000000014</v>
      </c>
      <c r="J151" s="38">
        <v>76.65000000000002</v>
      </c>
      <c r="K151" s="38">
        <v>77.550000000000026</v>
      </c>
      <c r="L151" s="38">
        <v>78.600000000000023</v>
      </c>
      <c r="M151" s="28">
        <v>76.5</v>
      </c>
      <c r="N151" s="28">
        <v>74.55</v>
      </c>
      <c r="O151" s="39">
        <v>69133750</v>
      </c>
      <c r="P151" s="40">
        <v>1.087882321546723E-2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3918.35</v>
      </c>
      <c r="F152" s="37">
        <v>3988.3166666666671</v>
      </c>
      <c r="G152" s="38">
        <v>3841.0333333333338</v>
      </c>
      <c r="H152" s="38">
        <v>3763.7166666666667</v>
      </c>
      <c r="I152" s="38">
        <v>3616.4333333333334</v>
      </c>
      <c r="J152" s="38">
        <v>4065.6333333333341</v>
      </c>
      <c r="K152" s="38">
        <v>4212.9166666666679</v>
      </c>
      <c r="L152" s="38">
        <v>4290.2333333333345</v>
      </c>
      <c r="M152" s="28">
        <v>4135.6000000000004</v>
      </c>
      <c r="N152" s="28">
        <v>3911</v>
      </c>
      <c r="O152" s="39">
        <v>1944375</v>
      </c>
      <c r="P152" s="40">
        <v>0.12197057126370456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4455.45</v>
      </c>
      <c r="F153" s="37">
        <v>4509.6499999999996</v>
      </c>
      <c r="G153" s="38">
        <v>4377.3999999999996</v>
      </c>
      <c r="H153" s="38">
        <v>4299.3500000000004</v>
      </c>
      <c r="I153" s="38">
        <v>4167.1000000000004</v>
      </c>
      <c r="J153" s="38">
        <v>4587.6999999999989</v>
      </c>
      <c r="K153" s="38">
        <v>4719.9499999999989</v>
      </c>
      <c r="L153" s="38">
        <v>4797.9999999999982</v>
      </c>
      <c r="M153" s="28">
        <v>4641.8999999999996</v>
      </c>
      <c r="N153" s="28">
        <v>4431.6000000000004</v>
      </c>
      <c r="O153" s="39">
        <v>378300</v>
      </c>
      <c r="P153" s="40">
        <v>4.5822102425876012E-2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20048.3</v>
      </c>
      <c r="F154" s="37">
        <v>20075.933333333334</v>
      </c>
      <c r="G154" s="38">
        <v>19934.866666666669</v>
      </c>
      <c r="H154" s="38">
        <v>19821.433333333334</v>
      </c>
      <c r="I154" s="38">
        <v>19680.366666666669</v>
      </c>
      <c r="J154" s="38">
        <v>20189.366666666669</v>
      </c>
      <c r="K154" s="38">
        <v>20330.433333333334</v>
      </c>
      <c r="L154" s="38">
        <v>20443.866666666669</v>
      </c>
      <c r="M154" s="28">
        <v>20217</v>
      </c>
      <c r="N154" s="28">
        <v>19962.5</v>
      </c>
      <c r="O154" s="39">
        <v>240160</v>
      </c>
      <c r="P154" s="40">
        <v>1.9181802749957563E-2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106.25</v>
      </c>
      <c r="F155" s="37">
        <v>106.05</v>
      </c>
      <c r="G155" s="38">
        <v>104.8</v>
      </c>
      <c r="H155" s="38">
        <v>103.35</v>
      </c>
      <c r="I155" s="38">
        <v>102.1</v>
      </c>
      <c r="J155" s="38">
        <v>107.5</v>
      </c>
      <c r="K155" s="38">
        <v>108.75</v>
      </c>
      <c r="L155" s="38">
        <v>110.2</v>
      </c>
      <c r="M155" s="28">
        <v>107.3</v>
      </c>
      <c r="N155" s="28">
        <v>104.6</v>
      </c>
      <c r="O155" s="39">
        <v>32738600</v>
      </c>
      <c r="P155" s="40">
        <v>7.680188662179252E-2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169</v>
      </c>
      <c r="F156" s="37">
        <v>169.63333333333333</v>
      </c>
      <c r="G156" s="38">
        <v>167.81666666666666</v>
      </c>
      <c r="H156" s="38">
        <v>166.63333333333333</v>
      </c>
      <c r="I156" s="38">
        <v>164.81666666666666</v>
      </c>
      <c r="J156" s="38">
        <v>170.81666666666666</v>
      </c>
      <c r="K156" s="38">
        <v>172.63333333333333</v>
      </c>
      <c r="L156" s="38">
        <v>173.81666666666666</v>
      </c>
      <c r="M156" s="28">
        <v>171.45</v>
      </c>
      <c r="N156" s="28">
        <v>168.45</v>
      </c>
      <c r="O156" s="39">
        <v>63515100</v>
      </c>
      <c r="P156" s="40">
        <v>5.251723812222537E-2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891.55</v>
      </c>
      <c r="F157" s="37">
        <v>891.4666666666667</v>
      </c>
      <c r="G157" s="38">
        <v>883.18333333333339</v>
      </c>
      <c r="H157" s="38">
        <v>874.81666666666672</v>
      </c>
      <c r="I157" s="38">
        <v>866.53333333333342</v>
      </c>
      <c r="J157" s="38">
        <v>899.83333333333337</v>
      </c>
      <c r="K157" s="38">
        <v>908.11666666666667</v>
      </c>
      <c r="L157" s="38">
        <v>916.48333333333335</v>
      </c>
      <c r="M157" s="28">
        <v>899.75</v>
      </c>
      <c r="N157" s="28">
        <v>883.1</v>
      </c>
      <c r="O157" s="39">
        <v>6212500</v>
      </c>
      <c r="P157" s="40">
        <v>4.0728589206923864E-3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3095.2</v>
      </c>
      <c r="F158" s="37">
        <v>3092.15</v>
      </c>
      <c r="G158" s="38">
        <v>3078.3500000000004</v>
      </c>
      <c r="H158" s="38">
        <v>3061.5000000000005</v>
      </c>
      <c r="I158" s="38">
        <v>3047.7000000000007</v>
      </c>
      <c r="J158" s="38">
        <v>3109</v>
      </c>
      <c r="K158" s="38">
        <v>3122.8</v>
      </c>
      <c r="L158" s="38">
        <v>3139.6499999999996</v>
      </c>
      <c r="M158" s="28">
        <v>3105.95</v>
      </c>
      <c r="N158" s="28">
        <v>3075.3</v>
      </c>
      <c r="O158" s="39">
        <v>497600</v>
      </c>
      <c r="P158" s="40">
        <v>1.0971149939049168E-2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143.55000000000001</v>
      </c>
      <c r="F159" s="37">
        <v>143.23333333333335</v>
      </c>
      <c r="G159" s="38">
        <v>142.31666666666669</v>
      </c>
      <c r="H159" s="38">
        <v>141.08333333333334</v>
      </c>
      <c r="I159" s="38">
        <v>140.16666666666669</v>
      </c>
      <c r="J159" s="38">
        <v>144.4666666666667</v>
      </c>
      <c r="K159" s="38">
        <v>145.38333333333333</v>
      </c>
      <c r="L159" s="38">
        <v>146.6166666666667</v>
      </c>
      <c r="M159" s="28">
        <v>144.15</v>
      </c>
      <c r="N159" s="28">
        <v>142</v>
      </c>
      <c r="O159" s="39">
        <v>44532950</v>
      </c>
      <c r="P159" s="40">
        <v>7.3802450798366129E-2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46095.4</v>
      </c>
      <c r="F160" s="37">
        <v>46068.183333333327</v>
      </c>
      <c r="G160" s="38">
        <v>45836.366666666654</v>
      </c>
      <c r="H160" s="38">
        <v>45577.333333333328</v>
      </c>
      <c r="I160" s="38">
        <v>45345.516666666656</v>
      </c>
      <c r="J160" s="38">
        <v>46327.216666666653</v>
      </c>
      <c r="K160" s="38">
        <v>46559.033333333318</v>
      </c>
      <c r="L160" s="38">
        <v>46818.066666666651</v>
      </c>
      <c r="M160" s="28">
        <v>46300</v>
      </c>
      <c r="N160" s="28">
        <v>45809.15</v>
      </c>
      <c r="O160" s="39">
        <v>125790</v>
      </c>
      <c r="P160" s="40">
        <v>1.8089110112905184E-2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803.15</v>
      </c>
      <c r="F161" s="37">
        <v>805.48333333333323</v>
      </c>
      <c r="G161" s="38">
        <v>798.41666666666652</v>
      </c>
      <c r="H161" s="38">
        <v>793.68333333333328</v>
      </c>
      <c r="I161" s="38">
        <v>786.61666666666656</v>
      </c>
      <c r="J161" s="38">
        <v>810.21666666666647</v>
      </c>
      <c r="K161" s="38">
        <v>817.2833333333333</v>
      </c>
      <c r="L161" s="38">
        <v>822.01666666666642</v>
      </c>
      <c r="M161" s="28">
        <v>812.55</v>
      </c>
      <c r="N161" s="28">
        <v>800.75</v>
      </c>
      <c r="O161" s="39">
        <v>5702400</v>
      </c>
      <c r="P161" s="40">
        <v>1.3489736070381233E-2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3782.5</v>
      </c>
      <c r="F162" s="37">
        <v>3774.7833333333333</v>
      </c>
      <c r="G162" s="38">
        <v>3741.3666666666668</v>
      </c>
      <c r="H162" s="38">
        <v>3700.2333333333336</v>
      </c>
      <c r="I162" s="38">
        <v>3666.8166666666671</v>
      </c>
      <c r="J162" s="38">
        <v>3815.9166666666665</v>
      </c>
      <c r="K162" s="38">
        <v>3849.3333333333335</v>
      </c>
      <c r="L162" s="38">
        <v>3890.4666666666662</v>
      </c>
      <c r="M162" s="28">
        <v>3808.2</v>
      </c>
      <c r="N162" s="28">
        <v>3733.65</v>
      </c>
      <c r="O162" s="39">
        <v>669175</v>
      </c>
      <c r="P162" s="40">
        <v>-5.7201225740551587E-2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214.95</v>
      </c>
      <c r="F163" s="37">
        <v>214.61666666666667</v>
      </c>
      <c r="G163" s="38">
        <v>213.33333333333334</v>
      </c>
      <c r="H163" s="38">
        <v>211.71666666666667</v>
      </c>
      <c r="I163" s="38">
        <v>210.43333333333334</v>
      </c>
      <c r="J163" s="38">
        <v>216.23333333333335</v>
      </c>
      <c r="K163" s="38">
        <v>217.51666666666665</v>
      </c>
      <c r="L163" s="38">
        <v>219.13333333333335</v>
      </c>
      <c r="M163" s="28">
        <v>215.9</v>
      </c>
      <c r="N163" s="28">
        <v>213</v>
      </c>
      <c r="O163" s="39">
        <v>14247000</v>
      </c>
      <c r="P163" s="40">
        <v>3.8046924540266328E-3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123.3</v>
      </c>
      <c r="F164" s="37">
        <v>122.76666666666667</v>
      </c>
      <c r="G164" s="38">
        <v>120.58333333333333</v>
      </c>
      <c r="H164" s="38">
        <v>117.86666666666666</v>
      </c>
      <c r="I164" s="38">
        <v>115.68333333333332</v>
      </c>
      <c r="J164" s="38">
        <v>125.48333333333333</v>
      </c>
      <c r="K164" s="38">
        <v>127.66666666666667</v>
      </c>
      <c r="L164" s="38">
        <v>130.38333333333333</v>
      </c>
      <c r="M164" s="28">
        <v>124.95</v>
      </c>
      <c r="N164" s="28">
        <v>120.05</v>
      </c>
      <c r="O164" s="39">
        <v>46407000</v>
      </c>
      <c r="P164" s="40">
        <v>-1.3704045328765319E-2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2690.65</v>
      </c>
      <c r="F165" s="37">
        <v>2688.7999999999997</v>
      </c>
      <c r="G165" s="38">
        <v>2674.5999999999995</v>
      </c>
      <c r="H165" s="38">
        <v>2658.5499999999997</v>
      </c>
      <c r="I165" s="38">
        <v>2644.3499999999995</v>
      </c>
      <c r="J165" s="38">
        <v>2704.8499999999995</v>
      </c>
      <c r="K165" s="38">
        <v>2719.0499999999993</v>
      </c>
      <c r="L165" s="38">
        <v>2735.0999999999995</v>
      </c>
      <c r="M165" s="28">
        <v>2703</v>
      </c>
      <c r="N165" s="28">
        <v>2672.75</v>
      </c>
      <c r="O165" s="39">
        <v>2985750</v>
      </c>
      <c r="P165" s="40">
        <v>7.3380566801619432E-3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3385.65</v>
      </c>
      <c r="F166" s="37">
        <v>3403.75</v>
      </c>
      <c r="G166" s="38">
        <v>3360.5</v>
      </c>
      <c r="H166" s="38">
        <v>3335.35</v>
      </c>
      <c r="I166" s="38">
        <v>3292.1</v>
      </c>
      <c r="J166" s="38">
        <v>3428.9</v>
      </c>
      <c r="K166" s="38">
        <v>3472.15</v>
      </c>
      <c r="L166" s="38">
        <v>3497.3</v>
      </c>
      <c r="M166" s="28">
        <v>3447</v>
      </c>
      <c r="N166" s="28">
        <v>3378.6</v>
      </c>
      <c r="O166" s="39">
        <v>2083000</v>
      </c>
      <c r="P166" s="40">
        <v>-1.687315634218289E-2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44.55</v>
      </c>
      <c r="F167" s="37">
        <v>44.29999999999999</v>
      </c>
      <c r="G167" s="38">
        <v>43.699999999999982</v>
      </c>
      <c r="H167" s="38">
        <v>42.849999999999994</v>
      </c>
      <c r="I167" s="38">
        <v>42.249999999999986</v>
      </c>
      <c r="J167" s="38">
        <v>45.149999999999977</v>
      </c>
      <c r="K167" s="38">
        <v>45.749999999999986</v>
      </c>
      <c r="L167" s="38">
        <v>46.599999999999973</v>
      </c>
      <c r="M167" s="28">
        <v>44.9</v>
      </c>
      <c r="N167" s="28">
        <v>43.45</v>
      </c>
      <c r="O167" s="39">
        <v>265856000</v>
      </c>
      <c r="P167" s="40">
        <v>6.0573179294057575E-2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2580.0500000000002</v>
      </c>
      <c r="F168" s="37">
        <v>2563.1833333333334</v>
      </c>
      <c r="G168" s="38">
        <v>2511.3666666666668</v>
      </c>
      <c r="H168" s="38">
        <v>2442.6833333333334</v>
      </c>
      <c r="I168" s="38">
        <v>2390.8666666666668</v>
      </c>
      <c r="J168" s="38">
        <v>2631.8666666666668</v>
      </c>
      <c r="K168" s="38">
        <v>2683.6833333333334</v>
      </c>
      <c r="L168" s="38">
        <v>2752.3666666666668</v>
      </c>
      <c r="M168" s="28">
        <v>2615</v>
      </c>
      <c r="N168" s="28">
        <v>2494.5</v>
      </c>
      <c r="O168" s="39">
        <v>1092600</v>
      </c>
      <c r="P168" s="40">
        <v>2.3033707865168538E-2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218.65</v>
      </c>
      <c r="F169" s="37">
        <v>218.46666666666667</v>
      </c>
      <c r="G169" s="38">
        <v>216.28333333333333</v>
      </c>
      <c r="H169" s="38">
        <v>213.91666666666666</v>
      </c>
      <c r="I169" s="38">
        <v>211.73333333333332</v>
      </c>
      <c r="J169" s="38">
        <v>220.83333333333334</v>
      </c>
      <c r="K169" s="38">
        <v>223.01666666666668</v>
      </c>
      <c r="L169" s="38">
        <v>225.38333333333335</v>
      </c>
      <c r="M169" s="28">
        <v>220.65</v>
      </c>
      <c r="N169" s="28">
        <v>216.1</v>
      </c>
      <c r="O169" s="39">
        <v>36026100</v>
      </c>
      <c r="P169" s="40">
        <v>-5.5095248211883011E-2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1758.3</v>
      </c>
      <c r="F170" s="37">
        <v>1766.8166666666666</v>
      </c>
      <c r="G170" s="38">
        <v>1739.9833333333331</v>
      </c>
      <c r="H170" s="38">
        <v>1721.6666666666665</v>
      </c>
      <c r="I170" s="38">
        <v>1694.833333333333</v>
      </c>
      <c r="J170" s="38">
        <v>1785.1333333333332</v>
      </c>
      <c r="K170" s="38">
        <v>1811.9666666666667</v>
      </c>
      <c r="L170" s="38">
        <v>1830.2833333333333</v>
      </c>
      <c r="M170" s="28">
        <v>1793.65</v>
      </c>
      <c r="N170" s="28">
        <v>1748.5</v>
      </c>
      <c r="O170" s="39">
        <v>3164018</v>
      </c>
      <c r="P170" s="40">
        <v>7.4796073551776573E-2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173.5</v>
      </c>
      <c r="F171" s="37">
        <v>174.36666666666667</v>
      </c>
      <c r="G171" s="38">
        <v>172.13333333333335</v>
      </c>
      <c r="H171" s="38">
        <v>170.76666666666668</v>
      </c>
      <c r="I171" s="38">
        <v>168.53333333333336</v>
      </c>
      <c r="J171" s="38">
        <v>175.73333333333335</v>
      </c>
      <c r="K171" s="38">
        <v>177.9666666666667</v>
      </c>
      <c r="L171" s="38">
        <v>179.33333333333334</v>
      </c>
      <c r="M171" s="28">
        <v>176.6</v>
      </c>
      <c r="N171" s="28">
        <v>173</v>
      </c>
      <c r="O171" s="39">
        <v>11487000</v>
      </c>
      <c r="P171" s="40">
        <v>-1.3822115384615384E-2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648.45000000000005</v>
      </c>
      <c r="F172" s="37">
        <v>651.31666666666672</v>
      </c>
      <c r="G172" s="38">
        <v>644.18333333333339</v>
      </c>
      <c r="H172" s="38">
        <v>639.91666666666663</v>
      </c>
      <c r="I172" s="38">
        <v>632.7833333333333</v>
      </c>
      <c r="J172" s="38">
        <v>655.58333333333348</v>
      </c>
      <c r="K172" s="38">
        <v>662.71666666666692</v>
      </c>
      <c r="L172" s="38">
        <v>666.98333333333358</v>
      </c>
      <c r="M172" s="28">
        <v>658.45</v>
      </c>
      <c r="N172" s="28">
        <v>647.04999999999995</v>
      </c>
      <c r="O172" s="39">
        <v>5972950</v>
      </c>
      <c r="P172" s="40">
        <v>1.870107277471731E-2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145.75</v>
      </c>
      <c r="F173" s="37">
        <v>145.31666666666666</v>
      </c>
      <c r="G173" s="38">
        <v>143.23333333333332</v>
      </c>
      <c r="H173" s="38">
        <v>140.71666666666667</v>
      </c>
      <c r="I173" s="38">
        <v>138.63333333333333</v>
      </c>
      <c r="J173" s="38">
        <v>147.83333333333331</v>
      </c>
      <c r="K173" s="38">
        <v>149.91666666666669</v>
      </c>
      <c r="L173" s="38">
        <v>152.43333333333331</v>
      </c>
      <c r="M173" s="28">
        <v>147.4</v>
      </c>
      <c r="N173" s="28">
        <v>142.80000000000001</v>
      </c>
      <c r="O173" s="39">
        <v>46260000</v>
      </c>
      <c r="P173" s="40">
        <v>1.8718343977097554E-2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100.7</v>
      </c>
      <c r="F174" s="37">
        <v>100.81666666666668</v>
      </c>
      <c r="G174" s="38">
        <v>99.483333333333348</v>
      </c>
      <c r="H174" s="38">
        <v>98.266666666666666</v>
      </c>
      <c r="I174" s="38">
        <v>96.933333333333337</v>
      </c>
      <c r="J174" s="38">
        <v>102.03333333333336</v>
      </c>
      <c r="K174" s="38">
        <v>103.3666666666667</v>
      </c>
      <c r="L174" s="38">
        <v>104.58333333333337</v>
      </c>
      <c r="M174" s="28">
        <v>102.15</v>
      </c>
      <c r="N174" s="28">
        <v>99.6</v>
      </c>
      <c r="O174" s="39">
        <v>42352000</v>
      </c>
      <c r="P174" s="40">
        <v>2.4777390631049168E-2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2605.25</v>
      </c>
      <c r="F175" s="37">
        <v>2604.6166666666668</v>
      </c>
      <c r="G175" s="38">
        <v>2585.4833333333336</v>
      </c>
      <c r="H175" s="38">
        <v>2565.7166666666667</v>
      </c>
      <c r="I175" s="38">
        <v>2546.5833333333335</v>
      </c>
      <c r="J175" s="38">
        <v>2624.3833333333337</v>
      </c>
      <c r="K175" s="38">
        <v>2643.5166666666669</v>
      </c>
      <c r="L175" s="38">
        <v>2663.2833333333338</v>
      </c>
      <c r="M175" s="28">
        <v>2623.75</v>
      </c>
      <c r="N175" s="28">
        <v>2584.85</v>
      </c>
      <c r="O175" s="39">
        <v>31145750</v>
      </c>
      <c r="P175" s="40">
        <v>-4.4828357731892862E-3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82.2</v>
      </c>
      <c r="F176" s="37">
        <v>82.083333333333343</v>
      </c>
      <c r="G176" s="38">
        <v>81.01666666666668</v>
      </c>
      <c r="H176" s="38">
        <v>79.833333333333343</v>
      </c>
      <c r="I176" s="38">
        <v>78.76666666666668</v>
      </c>
      <c r="J176" s="38">
        <v>83.26666666666668</v>
      </c>
      <c r="K176" s="38">
        <v>84.333333333333343</v>
      </c>
      <c r="L176" s="38">
        <v>85.51666666666668</v>
      </c>
      <c r="M176" s="28">
        <v>83.15</v>
      </c>
      <c r="N176" s="28">
        <v>80.900000000000006</v>
      </c>
      <c r="O176" s="39">
        <v>106946000</v>
      </c>
      <c r="P176" s="40">
        <v>2.5487112611230437E-2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798.95</v>
      </c>
      <c r="F177" s="37">
        <v>802.0333333333333</v>
      </c>
      <c r="G177" s="38">
        <v>792.91666666666663</v>
      </c>
      <c r="H177" s="38">
        <v>786.88333333333333</v>
      </c>
      <c r="I177" s="38">
        <v>777.76666666666665</v>
      </c>
      <c r="J177" s="38">
        <v>808.06666666666661</v>
      </c>
      <c r="K177" s="38">
        <v>817.18333333333339</v>
      </c>
      <c r="L177" s="38">
        <v>823.21666666666658</v>
      </c>
      <c r="M177" s="28">
        <v>811.15</v>
      </c>
      <c r="N177" s="28">
        <v>796</v>
      </c>
      <c r="O177" s="39">
        <v>6346400</v>
      </c>
      <c r="P177" s="40">
        <v>4.6708008972159917E-2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1256.0999999999999</v>
      </c>
      <c r="F178" s="37">
        <v>1256.1833333333332</v>
      </c>
      <c r="G178" s="38">
        <v>1248.8166666666664</v>
      </c>
      <c r="H178" s="38">
        <v>1241.5333333333333</v>
      </c>
      <c r="I178" s="38">
        <v>1234.1666666666665</v>
      </c>
      <c r="J178" s="38">
        <v>1263.4666666666662</v>
      </c>
      <c r="K178" s="38">
        <v>1270.833333333333</v>
      </c>
      <c r="L178" s="38">
        <v>1278.1166666666661</v>
      </c>
      <c r="M178" s="28">
        <v>1263.55</v>
      </c>
      <c r="N178" s="28">
        <v>1248.9000000000001</v>
      </c>
      <c r="O178" s="39">
        <v>4967250</v>
      </c>
      <c r="P178" s="40">
        <v>-6.748650269946011E-3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601</v>
      </c>
      <c r="F179" s="37">
        <v>600.75</v>
      </c>
      <c r="G179" s="38">
        <v>597.20000000000005</v>
      </c>
      <c r="H179" s="38">
        <v>593.40000000000009</v>
      </c>
      <c r="I179" s="38">
        <v>589.85000000000014</v>
      </c>
      <c r="J179" s="38">
        <v>604.54999999999995</v>
      </c>
      <c r="K179" s="38">
        <v>608.09999999999991</v>
      </c>
      <c r="L179" s="38">
        <v>611.89999999999986</v>
      </c>
      <c r="M179" s="28">
        <v>604.29999999999995</v>
      </c>
      <c r="N179" s="28">
        <v>596.95000000000005</v>
      </c>
      <c r="O179" s="39">
        <v>64584000</v>
      </c>
      <c r="P179" s="40">
        <v>-4.3934699162928364E-3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23229.1</v>
      </c>
      <c r="F180" s="37">
        <v>23215.733333333334</v>
      </c>
      <c r="G180" s="38">
        <v>23090.066666666666</v>
      </c>
      <c r="H180" s="38">
        <v>22951.033333333333</v>
      </c>
      <c r="I180" s="38">
        <v>22825.366666666665</v>
      </c>
      <c r="J180" s="38">
        <v>23354.766666666666</v>
      </c>
      <c r="K180" s="38">
        <v>23480.433333333331</v>
      </c>
      <c r="L180" s="38">
        <v>23619.466666666667</v>
      </c>
      <c r="M180" s="28">
        <v>23341.4</v>
      </c>
      <c r="N180" s="28">
        <v>23076.7</v>
      </c>
      <c r="O180" s="39">
        <v>295775</v>
      </c>
      <c r="P180" s="40">
        <v>1.6845724108293939E-2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2884.65</v>
      </c>
      <c r="F181" s="37">
        <v>2887.8166666666671</v>
      </c>
      <c r="G181" s="38">
        <v>2861.8333333333339</v>
      </c>
      <c r="H181" s="38">
        <v>2839.0166666666669</v>
      </c>
      <c r="I181" s="38">
        <v>2813.0333333333338</v>
      </c>
      <c r="J181" s="38">
        <v>2910.6333333333341</v>
      </c>
      <c r="K181" s="38">
        <v>2936.6166666666668</v>
      </c>
      <c r="L181" s="38">
        <v>2959.4333333333343</v>
      </c>
      <c r="M181" s="28">
        <v>2913.8</v>
      </c>
      <c r="N181" s="28">
        <v>2865</v>
      </c>
      <c r="O181" s="39">
        <v>1738275</v>
      </c>
      <c r="P181" s="40">
        <v>4.878048780487805E-2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2343.4</v>
      </c>
      <c r="F182" s="37">
        <v>2351.2999999999997</v>
      </c>
      <c r="G182" s="38">
        <v>2330.2499999999995</v>
      </c>
      <c r="H182" s="38">
        <v>2317.1</v>
      </c>
      <c r="I182" s="38">
        <v>2296.0499999999997</v>
      </c>
      <c r="J182" s="38">
        <v>2364.4499999999994</v>
      </c>
      <c r="K182" s="38">
        <v>2385.4999999999995</v>
      </c>
      <c r="L182" s="38">
        <v>2398.6499999999992</v>
      </c>
      <c r="M182" s="28">
        <v>2372.35</v>
      </c>
      <c r="N182" s="28">
        <v>2338.15</v>
      </c>
      <c r="O182" s="39">
        <v>4682625</v>
      </c>
      <c r="P182" s="40">
        <v>1.5239011870388194E-3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1280.55</v>
      </c>
      <c r="F183" s="37">
        <v>1277.6499999999999</v>
      </c>
      <c r="G183" s="38">
        <v>1240.6999999999998</v>
      </c>
      <c r="H183" s="38">
        <v>1200.8499999999999</v>
      </c>
      <c r="I183" s="38">
        <v>1163.8999999999999</v>
      </c>
      <c r="J183" s="38">
        <v>1317.4999999999998</v>
      </c>
      <c r="K183" s="38">
        <v>1354.45</v>
      </c>
      <c r="L183" s="38">
        <v>1394.2999999999997</v>
      </c>
      <c r="M183" s="28">
        <v>1314.6</v>
      </c>
      <c r="N183" s="28">
        <v>1237.8</v>
      </c>
      <c r="O183" s="39">
        <v>3429600</v>
      </c>
      <c r="P183" s="40">
        <v>-6.1720288903479976E-2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1017</v>
      </c>
      <c r="F184" s="37">
        <v>1021.4499999999999</v>
      </c>
      <c r="G184" s="38">
        <v>1009.8999999999999</v>
      </c>
      <c r="H184" s="38">
        <v>1002.8</v>
      </c>
      <c r="I184" s="38">
        <v>991.24999999999989</v>
      </c>
      <c r="J184" s="38">
        <v>1028.5499999999997</v>
      </c>
      <c r="K184" s="38">
        <v>1040.0999999999999</v>
      </c>
      <c r="L184" s="38">
        <v>1047.1999999999998</v>
      </c>
      <c r="M184" s="28">
        <v>1033</v>
      </c>
      <c r="N184" s="28">
        <v>1014.35</v>
      </c>
      <c r="O184" s="39">
        <v>19756100</v>
      </c>
      <c r="P184" s="40">
        <v>1.4192953198736828E-3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479.5</v>
      </c>
      <c r="F185" s="37">
        <v>480.83333333333331</v>
      </c>
      <c r="G185" s="38">
        <v>474.66666666666663</v>
      </c>
      <c r="H185" s="38">
        <v>469.83333333333331</v>
      </c>
      <c r="I185" s="38">
        <v>463.66666666666663</v>
      </c>
      <c r="J185" s="38">
        <v>485.66666666666663</v>
      </c>
      <c r="K185" s="38">
        <v>491.83333333333326</v>
      </c>
      <c r="L185" s="38">
        <v>496.66666666666663</v>
      </c>
      <c r="M185" s="28">
        <v>487</v>
      </c>
      <c r="N185" s="28">
        <v>476</v>
      </c>
      <c r="O185" s="39">
        <v>10486500</v>
      </c>
      <c r="P185" s="40">
        <v>-9.9136099702591702E-3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610.15</v>
      </c>
      <c r="F186" s="37">
        <v>611.81666666666672</v>
      </c>
      <c r="G186" s="38">
        <v>603.38333333333344</v>
      </c>
      <c r="H186" s="38">
        <v>596.61666666666667</v>
      </c>
      <c r="I186" s="38">
        <v>588.18333333333339</v>
      </c>
      <c r="J186" s="38">
        <v>618.58333333333348</v>
      </c>
      <c r="K186" s="38">
        <v>627.01666666666665</v>
      </c>
      <c r="L186" s="38">
        <v>633.78333333333353</v>
      </c>
      <c r="M186" s="28">
        <v>620.25</v>
      </c>
      <c r="N186" s="28">
        <v>605.04999999999995</v>
      </c>
      <c r="O186" s="39">
        <v>1772000</v>
      </c>
      <c r="P186" s="40">
        <v>2.8296547821165816E-3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1036.3499999999999</v>
      </c>
      <c r="F187" s="37">
        <v>1041.5333333333333</v>
      </c>
      <c r="G187" s="38">
        <v>1027.9666666666667</v>
      </c>
      <c r="H187" s="38">
        <v>1019.5833333333335</v>
      </c>
      <c r="I187" s="38">
        <v>1006.0166666666669</v>
      </c>
      <c r="J187" s="38">
        <v>1049.9166666666665</v>
      </c>
      <c r="K187" s="38">
        <v>1063.4833333333331</v>
      </c>
      <c r="L187" s="38">
        <v>1071.8666666666663</v>
      </c>
      <c r="M187" s="28">
        <v>1055.0999999999999</v>
      </c>
      <c r="N187" s="28">
        <v>1033.1500000000001</v>
      </c>
      <c r="O187" s="39">
        <v>8337000</v>
      </c>
      <c r="P187" s="40">
        <v>3.187078408317346E-2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1306</v>
      </c>
      <c r="F188" s="37">
        <v>1303.3</v>
      </c>
      <c r="G188" s="38">
        <v>1292.75</v>
      </c>
      <c r="H188" s="38">
        <v>1279.5</v>
      </c>
      <c r="I188" s="38">
        <v>1268.95</v>
      </c>
      <c r="J188" s="38">
        <v>1316.55</v>
      </c>
      <c r="K188" s="38">
        <v>1327.0999999999997</v>
      </c>
      <c r="L188" s="38">
        <v>1340.35</v>
      </c>
      <c r="M188" s="28">
        <v>1313.85</v>
      </c>
      <c r="N188" s="28">
        <v>1290.05</v>
      </c>
      <c r="O188" s="39">
        <v>2634500</v>
      </c>
      <c r="P188" s="40">
        <v>-1.421889616463985E-2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789.05</v>
      </c>
      <c r="F189" s="37">
        <v>783.58333333333337</v>
      </c>
      <c r="G189" s="38">
        <v>774.26666666666677</v>
      </c>
      <c r="H189" s="38">
        <v>759.48333333333335</v>
      </c>
      <c r="I189" s="38">
        <v>750.16666666666674</v>
      </c>
      <c r="J189" s="38">
        <v>798.36666666666679</v>
      </c>
      <c r="K189" s="38">
        <v>807.68333333333339</v>
      </c>
      <c r="L189" s="38">
        <v>822.46666666666681</v>
      </c>
      <c r="M189" s="28">
        <v>792.9</v>
      </c>
      <c r="N189" s="28">
        <v>768.8</v>
      </c>
      <c r="O189" s="39">
        <v>9484200</v>
      </c>
      <c r="P189" s="40">
        <v>3.1418224527747868E-2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425.15</v>
      </c>
      <c r="F190" s="37">
        <v>425.05</v>
      </c>
      <c r="G190" s="38">
        <v>420.6</v>
      </c>
      <c r="H190" s="38">
        <v>416.05</v>
      </c>
      <c r="I190" s="38">
        <v>411.6</v>
      </c>
      <c r="J190" s="38">
        <v>429.6</v>
      </c>
      <c r="K190" s="38">
        <v>434.04999999999995</v>
      </c>
      <c r="L190" s="38">
        <v>438.6</v>
      </c>
      <c r="M190" s="28">
        <v>429.5</v>
      </c>
      <c r="N190" s="28">
        <v>420.5</v>
      </c>
      <c r="O190" s="39">
        <v>67050525</v>
      </c>
      <c r="P190" s="40">
        <v>2.8998184879830299E-2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222.25</v>
      </c>
      <c r="F191" s="37">
        <v>223.06666666666669</v>
      </c>
      <c r="G191" s="38">
        <v>220.83333333333337</v>
      </c>
      <c r="H191" s="38">
        <v>219.41666666666669</v>
      </c>
      <c r="I191" s="38">
        <v>217.18333333333337</v>
      </c>
      <c r="J191" s="38">
        <v>224.48333333333338</v>
      </c>
      <c r="K191" s="38">
        <v>226.71666666666667</v>
      </c>
      <c r="L191" s="38">
        <v>228.13333333333338</v>
      </c>
      <c r="M191" s="28">
        <v>225.3</v>
      </c>
      <c r="N191" s="28">
        <v>221.65</v>
      </c>
      <c r="O191" s="39">
        <v>106666875</v>
      </c>
      <c r="P191" s="40">
        <v>2.753755120619026E-2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106.05</v>
      </c>
      <c r="F192" s="37">
        <v>105.93333333333332</v>
      </c>
      <c r="G192" s="38">
        <v>104.76666666666665</v>
      </c>
      <c r="H192" s="38">
        <v>103.48333333333333</v>
      </c>
      <c r="I192" s="38">
        <v>102.31666666666666</v>
      </c>
      <c r="J192" s="38">
        <v>107.21666666666664</v>
      </c>
      <c r="K192" s="38">
        <v>108.3833333333333</v>
      </c>
      <c r="L192" s="38">
        <v>109.66666666666663</v>
      </c>
      <c r="M192" s="28">
        <v>107.1</v>
      </c>
      <c r="N192" s="28">
        <v>104.65</v>
      </c>
      <c r="O192" s="39">
        <v>217807750</v>
      </c>
      <c r="P192" s="40">
        <v>-8.3747918537564209E-3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3354.55</v>
      </c>
      <c r="F193" s="37">
        <v>3351.0833333333335</v>
      </c>
      <c r="G193" s="38">
        <v>3333.7166666666672</v>
      </c>
      <c r="H193" s="38">
        <v>3312.8833333333337</v>
      </c>
      <c r="I193" s="38">
        <v>3295.5166666666673</v>
      </c>
      <c r="J193" s="38">
        <v>3371.916666666667</v>
      </c>
      <c r="K193" s="38">
        <v>3389.2833333333328</v>
      </c>
      <c r="L193" s="38">
        <v>3410.1166666666668</v>
      </c>
      <c r="M193" s="28">
        <v>3368.45</v>
      </c>
      <c r="N193" s="28">
        <v>3330.25</v>
      </c>
      <c r="O193" s="39">
        <v>9794575</v>
      </c>
      <c r="P193" s="40">
        <v>-2.139456934514789E-3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1060</v>
      </c>
      <c r="F194" s="37">
        <v>1057.3833333333334</v>
      </c>
      <c r="G194" s="38">
        <v>1051.9666666666669</v>
      </c>
      <c r="H194" s="38">
        <v>1043.9333333333334</v>
      </c>
      <c r="I194" s="38">
        <v>1038.5166666666669</v>
      </c>
      <c r="J194" s="38">
        <v>1065.416666666667</v>
      </c>
      <c r="K194" s="38">
        <v>1070.8333333333335</v>
      </c>
      <c r="L194" s="38">
        <v>1078.866666666667</v>
      </c>
      <c r="M194" s="28">
        <v>1062.8</v>
      </c>
      <c r="N194" s="28">
        <v>1049.3499999999999</v>
      </c>
      <c r="O194" s="39">
        <v>12954600</v>
      </c>
      <c r="P194" s="40">
        <v>-2.2589406971480309E-2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2592.5</v>
      </c>
      <c r="F195" s="37">
        <v>2614.5333333333333</v>
      </c>
      <c r="G195" s="38">
        <v>2565.0166666666664</v>
      </c>
      <c r="H195" s="38">
        <v>2537.5333333333333</v>
      </c>
      <c r="I195" s="38">
        <v>2488.0166666666664</v>
      </c>
      <c r="J195" s="38">
        <v>2642.0166666666664</v>
      </c>
      <c r="K195" s="38">
        <v>2691.5333333333338</v>
      </c>
      <c r="L195" s="38">
        <v>2719.0166666666664</v>
      </c>
      <c r="M195" s="28">
        <v>2664.05</v>
      </c>
      <c r="N195" s="28">
        <v>2587.0500000000002</v>
      </c>
      <c r="O195" s="39">
        <v>7044000</v>
      </c>
      <c r="P195" s="40">
        <v>4.4600155711266826E-2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1632.35</v>
      </c>
      <c r="F196" s="37">
        <v>1625.2</v>
      </c>
      <c r="G196" s="38">
        <v>1611.75</v>
      </c>
      <c r="H196" s="38">
        <v>1591.1499999999999</v>
      </c>
      <c r="I196" s="38">
        <v>1577.6999999999998</v>
      </c>
      <c r="J196" s="38">
        <v>1645.8000000000002</v>
      </c>
      <c r="K196" s="38">
        <v>1659.2500000000005</v>
      </c>
      <c r="L196" s="38">
        <v>1679.8500000000004</v>
      </c>
      <c r="M196" s="28">
        <v>1638.65</v>
      </c>
      <c r="N196" s="28">
        <v>1604.6</v>
      </c>
      <c r="O196" s="39">
        <v>1590500</v>
      </c>
      <c r="P196" s="40">
        <v>-4.3818466353677619E-3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511.9</v>
      </c>
      <c r="F197" s="37">
        <v>511.86666666666662</v>
      </c>
      <c r="G197" s="38">
        <v>507.88333333333321</v>
      </c>
      <c r="H197" s="38">
        <v>503.86666666666662</v>
      </c>
      <c r="I197" s="38">
        <v>499.88333333333321</v>
      </c>
      <c r="J197" s="38">
        <v>515.88333333333321</v>
      </c>
      <c r="K197" s="38">
        <v>519.86666666666667</v>
      </c>
      <c r="L197" s="38">
        <v>523.88333333333321</v>
      </c>
      <c r="M197" s="28">
        <v>515.85</v>
      </c>
      <c r="N197" s="28">
        <v>507.85</v>
      </c>
      <c r="O197" s="39">
        <v>4498500</v>
      </c>
      <c r="P197" s="40">
        <v>3.5924006908462869E-2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1403.25</v>
      </c>
      <c r="F198" s="37">
        <v>1401.2833333333335</v>
      </c>
      <c r="G198" s="38">
        <v>1384.9666666666672</v>
      </c>
      <c r="H198" s="38">
        <v>1366.6833333333336</v>
      </c>
      <c r="I198" s="38">
        <v>1350.3666666666672</v>
      </c>
      <c r="J198" s="38">
        <v>1419.5666666666671</v>
      </c>
      <c r="K198" s="38">
        <v>1435.8833333333332</v>
      </c>
      <c r="L198" s="38">
        <v>1454.166666666667</v>
      </c>
      <c r="M198" s="28">
        <v>1417.6</v>
      </c>
      <c r="N198" s="28">
        <v>1383</v>
      </c>
      <c r="O198" s="39">
        <v>5142150</v>
      </c>
      <c r="P198" s="40">
        <v>3.9634116578970485E-3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1105.95</v>
      </c>
      <c r="F199" s="37">
        <v>1111.05</v>
      </c>
      <c r="G199" s="38">
        <v>1097.0999999999999</v>
      </c>
      <c r="H199" s="38">
        <v>1088.25</v>
      </c>
      <c r="I199" s="38">
        <v>1074.3</v>
      </c>
      <c r="J199" s="38">
        <v>1119.8999999999999</v>
      </c>
      <c r="K199" s="38">
        <v>1133.8500000000001</v>
      </c>
      <c r="L199" s="38">
        <v>1142.6999999999998</v>
      </c>
      <c r="M199" s="28">
        <v>1125</v>
      </c>
      <c r="N199" s="28">
        <v>1102.2</v>
      </c>
      <c r="O199" s="39">
        <v>5385800</v>
      </c>
      <c r="P199" s="40">
        <v>2.792251169004676E-2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1693.7</v>
      </c>
      <c r="F200" s="37">
        <v>1694.9166666666667</v>
      </c>
      <c r="G200" s="38">
        <v>1681.7333333333336</v>
      </c>
      <c r="H200" s="38">
        <v>1669.7666666666669</v>
      </c>
      <c r="I200" s="38">
        <v>1656.5833333333337</v>
      </c>
      <c r="J200" s="38">
        <v>1706.8833333333334</v>
      </c>
      <c r="K200" s="38">
        <v>1720.0666666666664</v>
      </c>
      <c r="L200" s="38">
        <v>1732.0333333333333</v>
      </c>
      <c r="M200" s="28">
        <v>1708.1</v>
      </c>
      <c r="N200" s="28">
        <v>1682.95</v>
      </c>
      <c r="O200" s="39">
        <v>967600</v>
      </c>
      <c r="P200" s="40">
        <v>1.0865022983702465E-2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6899</v>
      </c>
      <c r="F201" s="37">
        <v>6920.2833333333328</v>
      </c>
      <c r="G201" s="38">
        <v>6858.7166666666653</v>
      </c>
      <c r="H201" s="38">
        <v>6818.4333333333325</v>
      </c>
      <c r="I201" s="38">
        <v>6756.866666666665</v>
      </c>
      <c r="J201" s="38">
        <v>6960.5666666666657</v>
      </c>
      <c r="K201" s="38">
        <v>7022.1333333333332</v>
      </c>
      <c r="L201" s="38">
        <v>7062.4166666666661</v>
      </c>
      <c r="M201" s="28">
        <v>6981.85</v>
      </c>
      <c r="N201" s="28">
        <v>6880</v>
      </c>
      <c r="O201" s="39">
        <v>1970200</v>
      </c>
      <c r="P201" s="40">
        <v>6.6421418352748821E-3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771.65</v>
      </c>
      <c r="F202" s="37">
        <v>771.30000000000007</v>
      </c>
      <c r="G202" s="38">
        <v>765.35000000000014</v>
      </c>
      <c r="H202" s="38">
        <v>759.05000000000007</v>
      </c>
      <c r="I202" s="38">
        <v>753.10000000000014</v>
      </c>
      <c r="J202" s="38">
        <v>777.60000000000014</v>
      </c>
      <c r="K202" s="38">
        <v>783.55000000000018</v>
      </c>
      <c r="L202" s="38">
        <v>789.85000000000014</v>
      </c>
      <c r="M202" s="28">
        <v>777.25</v>
      </c>
      <c r="N202" s="28">
        <v>765</v>
      </c>
      <c r="O202" s="39">
        <v>19230900</v>
      </c>
      <c r="P202" s="40">
        <v>2.0206896551724137E-2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307.8</v>
      </c>
      <c r="F203" s="37">
        <v>308.06666666666666</v>
      </c>
      <c r="G203" s="38">
        <v>303.88333333333333</v>
      </c>
      <c r="H203" s="38">
        <v>299.96666666666664</v>
      </c>
      <c r="I203" s="38">
        <v>295.7833333333333</v>
      </c>
      <c r="J203" s="38">
        <v>311.98333333333335</v>
      </c>
      <c r="K203" s="38">
        <v>316.16666666666663</v>
      </c>
      <c r="L203" s="38">
        <v>320.08333333333337</v>
      </c>
      <c r="M203" s="28">
        <v>312.25</v>
      </c>
      <c r="N203" s="28">
        <v>304.14999999999998</v>
      </c>
      <c r="O203" s="39">
        <v>44414050</v>
      </c>
      <c r="P203" s="40">
        <v>-8.8406211085868842E-3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827.75</v>
      </c>
      <c r="F204" s="37">
        <v>824.94999999999993</v>
      </c>
      <c r="G204" s="38">
        <v>817.89999999999986</v>
      </c>
      <c r="H204" s="38">
        <v>808.05</v>
      </c>
      <c r="I204" s="38">
        <v>800.99999999999989</v>
      </c>
      <c r="J204" s="38">
        <v>834.79999999999984</v>
      </c>
      <c r="K204" s="38">
        <v>841.8499999999998</v>
      </c>
      <c r="L204" s="38">
        <v>851.69999999999982</v>
      </c>
      <c r="M204" s="28">
        <v>832</v>
      </c>
      <c r="N204" s="28">
        <v>815.1</v>
      </c>
      <c r="O204" s="39">
        <v>7565100</v>
      </c>
      <c r="P204" s="40">
        <v>2.2158868276337302E-2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1535.45</v>
      </c>
      <c r="F205" s="37">
        <v>1528.7</v>
      </c>
      <c r="G205" s="38">
        <v>1517.4</v>
      </c>
      <c r="H205" s="38">
        <v>1499.3500000000001</v>
      </c>
      <c r="I205" s="38">
        <v>1488.0500000000002</v>
      </c>
      <c r="J205" s="38">
        <v>1546.75</v>
      </c>
      <c r="K205" s="38">
        <v>1558.0499999999997</v>
      </c>
      <c r="L205" s="38">
        <v>1576.1</v>
      </c>
      <c r="M205" s="28">
        <v>1540</v>
      </c>
      <c r="N205" s="28">
        <v>1510.65</v>
      </c>
      <c r="O205" s="39">
        <v>721000</v>
      </c>
      <c r="P205" s="40">
        <v>-1.937984496124031E-3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398.1</v>
      </c>
      <c r="F206" s="37">
        <v>398.16666666666669</v>
      </c>
      <c r="G206" s="38">
        <v>396.43333333333339</v>
      </c>
      <c r="H206" s="38">
        <v>394.76666666666671</v>
      </c>
      <c r="I206" s="38">
        <v>393.03333333333342</v>
      </c>
      <c r="J206" s="38">
        <v>399.83333333333337</v>
      </c>
      <c r="K206" s="38">
        <v>401.56666666666661</v>
      </c>
      <c r="L206" s="38">
        <v>403.23333333333335</v>
      </c>
      <c r="M206" s="28">
        <v>399.9</v>
      </c>
      <c r="N206" s="28">
        <v>396.5</v>
      </c>
      <c r="O206" s="39">
        <v>43610000</v>
      </c>
      <c r="P206" s="40">
        <v>-5.8926108711262071E-3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253.45</v>
      </c>
      <c r="F207" s="37">
        <v>254.35</v>
      </c>
      <c r="G207" s="38">
        <v>252</v>
      </c>
      <c r="H207" s="38">
        <v>250.55</v>
      </c>
      <c r="I207" s="38">
        <v>248.20000000000002</v>
      </c>
      <c r="J207" s="38">
        <v>255.79999999999998</v>
      </c>
      <c r="K207" s="38">
        <v>258.14999999999998</v>
      </c>
      <c r="L207" s="38">
        <v>259.59999999999997</v>
      </c>
      <c r="M207" s="28">
        <v>256.7</v>
      </c>
      <c r="N207" s="28">
        <v>252.9</v>
      </c>
      <c r="O207" s="39">
        <v>88971000</v>
      </c>
      <c r="P207" s="40">
        <v>1.2702748847532867E-2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408.95</v>
      </c>
      <c r="F208" s="37">
        <v>411.91666666666669</v>
      </c>
      <c r="G208" s="38">
        <v>404.98333333333335</v>
      </c>
      <c r="H208" s="38">
        <v>401.01666666666665</v>
      </c>
      <c r="I208" s="38">
        <v>394.08333333333331</v>
      </c>
      <c r="J208" s="38">
        <v>415.88333333333338</v>
      </c>
      <c r="K208" s="38">
        <v>422.81666666666666</v>
      </c>
      <c r="L208" s="38">
        <v>426.78333333333342</v>
      </c>
      <c r="M208" s="28">
        <v>418.85</v>
      </c>
      <c r="N208" s="28">
        <v>407.95</v>
      </c>
      <c r="O208" s="39">
        <v>12686400</v>
      </c>
      <c r="P208" s="40">
        <v>3.4168564920273349E-3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8" t="s">
        <v>16</v>
      </c>
      <c r="B8" s="400"/>
      <c r="C8" s="404" t="s">
        <v>20</v>
      </c>
      <c r="D8" s="404" t="s">
        <v>21</v>
      </c>
      <c r="E8" s="395" t="s">
        <v>22</v>
      </c>
      <c r="F8" s="396"/>
      <c r="G8" s="397"/>
      <c r="H8" s="395" t="s">
        <v>23</v>
      </c>
      <c r="I8" s="396"/>
      <c r="J8" s="397"/>
      <c r="K8" s="23"/>
      <c r="L8" s="50"/>
      <c r="M8" s="50"/>
      <c r="N8" s="1"/>
      <c r="O8" s="1"/>
    </row>
    <row r="9" spans="1:15" ht="36" customHeight="1">
      <c r="A9" s="402"/>
      <c r="B9" s="403"/>
      <c r="C9" s="403"/>
      <c r="D9" s="40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18343.900000000001</v>
      </c>
      <c r="D10" s="314">
        <v>18358.149999999998</v>
      </c>
      <c r="E10" s="314">
        <v>18298.699999999997</v>
      </c>
      <c r="F10" s="314">
        <v>18253.5</v>
      </c>
      <c r="G10" s="314">
        <v>18194.05</v>
      </c>
      <c r="H10" s="314">
        <v>18403.349999999995</v>
      </c>
      <c r="I10" s="314">
        <v>18462.8</v>
      </c>
      <c r="J10" s="314">
        <v>18507.999999999993</v>
      </c>
      <c r="K10" s="314">
        <v>18417.599999999999</v>
      </c>
      <c r="L10" s="314">
        <v>18312.95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42458.05</v>
      </c>
      <c r="D11" s="314">
        <v>42482.450000000004</v>
      </c>
      <c r="E11" s="314">
        <v>42342.150000000009</v>
      </c>
      <c r="F11" s="314">
        <v>42226.250000000007</v>
      </c>
      <c r="G11" s="314">
        <v>42085.950000000012</v>
      </c>
      <c r="H11" s="314">
        <v>42598.350000000006</v>
      </c>
      <c r="I11" s="314">
        <v>42738.650000000009</v>
      </c>
      <c r="J11" s="314">
        <v>42854.55</v>
      </c>
      <c r="K11" s="314">
        <v>42622.75</v>
      </c>
      <c r="L11" s="314">
        <v>42366.55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2836.35</v>
      </c>
      <c r="D12" s="260">
        <v>2835.6666666666665</v>
      </c>
      <c r="E12" s="260">
        <v>2825.3833333333332</v>
      </c>
      <c r="F12" s="260">
        <v>2814.4166666666665</v>
      </c>
      <c r="G12" s="260">
        <v>2804.1333333333332</v>
      </c>
      <c r="H12" s="260">
        <v>2846.6333333333332</v>
      </c>
      <c r="I12" s="260">
        <v>2856.916666666667</v>
      </c>
      <c r="J12" s="260">
        <v>2867.8833333333332</v>
      </c>
      <c r="K12" s="260">
        <v>2845.95</v>
      </c>
      <c r="L12" s="260">
        <v>2824.7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5283.9</v>
      </c>
      <c r="D13" s="260">
        <v>5284.9666666666662</v>
      </c>
      <c r="E13" s="260">
        <v>5266.4333333333325</v>
      </c>
      <c r="F13" s="260">
        <v>5248.9666666666662</v>
      </c>
      <c r="G13" s="260">
        <v>5230.4333333333325</v>
      </c>
      <c r="H13" s="260">
        <v>5302.4333333333325</v>
      </c>
      <c r="I13" s="260">
        <v>5320.9666666666672</v>
      </c>
      <c r="J13" s="260">
        <v>5338.4333333333325</v>
      </c>
      <c r="K13" s="260">
        <v>5303.5</v>
      </c>
      <c r="L13" s="260">
        <v>5267.5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29681.4</v>
      </c>
      <c r="D14" s="260">
        <v>29710.033333333336</v>
      </c>
      <c r="E14" s="260">
        <v>29581.466666666674</v>
      </c>
      <c r="F14" s="260">
        <v>29481.533333333336</v>
      </c>
      <c r="G14" s="260">
        <v>29352.966666666674</v>
      </c>
      <c r="H14" s="260">
        <v>29809.966666666674</v>
      </c>
      <c r="I14" s="260">
        <v>29938.533333333333</v>
      </c>
      <c r="J14" s="260">
        <v>30038.466666666674</v>
      </c>
      <c r="K14" s="260">
        <v>29838.6</v>
      </c>
      <c r="L14" s="260">
        <v>29610.1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4305.3999999999996</v>
      </c>
      <c r="D15" s="260">
        <v>4306.9333333333334</v>
      </c>
      <c r="E15" s="260">
        <v>4290.5166666666664</v>
      </c>
      <c r="F15" s="260">
        <v>4275.6333333333332</v>
      </c>
      <c r="G15" s="260">
        <v>4259.2166666666662</v>
      </c>
      <c r="H15" s="260">
        <v>4321.8166666666666</v>
      </c>
      <c r="I15" s="260">
        <v>4338.2333333333327</v>
      </c>
      <c r="J15" s="260">
        <v>4353.1166666666668</v>
      </c>
      <c r="K15" s="260">
        <v>4323.3500000000004</v>
      </c>
      <c r="L15" s="260">
        <v>4292.05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8583.35</v>
      </c>
      <c r="D16" s="260">
        <v>8581.2333333333354</v>
      </c>
      <c r="E16" s="260">
        <v>8557.7666666666701</v>
      </c>
      <c r="F16" s="260">
        <v>8532.1833333333343</v>
      </c>
      <c r="G16" s="260">
        <v>8508.716666666669</v>
      </c>
      <c r="H16" s="260">
        <v>8606.8166666666712</v>
      </c>
      <c r="I16" s="260">
        <v>8630.2833333333347</v>
      </c>
      <c r="J16" s="260">
        <v>8655.8666666666722</v>
      </c>
      <c r="K16" s="260">
        <v>8604.7000000000007</v>
      </c>
      <c r="L16" s="260">
        <v>8555.65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3122.2</v>
      </c>
      <c r="D17" s="260">
        <v>3090.3666666666668</v>
      </c>
      <c r="E17" s="260">
        <v>3045.7333333333336</v>
      </c>
      <c r="F17" s="260">
        <v>2969.2666666666669</v>
      </c>
      <c r="G17" s="260">
        <v>2924.6333333333337</v>
      </c>
      <c r="H17" s="260">
        <v>3166.8333333333335</v>
      </c>
      <c r="I17" s="260">
        <v>3211.4666666666667</v>
      </c>
      <c r="J17" s="260">
        <v>3287.9333333333334</v>
      </c>
      <c r="K17" s="259">
        <v>3135</v>
      </c>
      <c r="L17" s="259">
        <v>3013.9</v>
      </c>
      <c r="M17" s="259">
        <v>6.3248499999999996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2448.15</v>
      </c>
      <c r="D18" s="260">
        <v>2457.0500000000002</v>
      </c>
      <c r="E18" s="260">
        <v>2431.6500000000005</v>
      </c>
      <c r="F18" s="260">
        <v>2415.1500000000005</v>
      </c>
      <c r="G18" s="260">
        <v>2389.7500000000009</v>
      </c>
      <c r="H18" s="260">
        <v>2473.5500000000002</v>
      </c>
      <c r="I18" s="260">
        <v>2498.9499999999998</v>
      </c>
      <c r="J18" s="260">
        <v>2515.4499999999998</v>
      </c>
      <c r="K18" s="259">
        <v>2482.4499999999998</v>
      </c>
      <c r="L18" s="259">
        <v>2440.5500000000002</v>
      </c>
      <c r="M18" s="259">
        <v>1.88784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610.9</v>
      </c>
      <c r="D19" s="260">
        <v>612.73333333333323</v>
      </c>
      <c r="E19" s="260">
        <v>603.66666666666652</v>
      </c>
      <c r="F19" s="260">
        <v>596.43333333333328</v>
      </c>
      <c r="G19" s="260">
        <v>587.36666666666656</v>
      </c>
      <c r="H19" s="260">
        <v>619.96666666666647</v>
      </c>
      <c r="I19" s="260">
        <v>629.0333333333333</v>
      </c>
      <c r="J19" s="260">
        <v>636.26666666666642</v>
      </c>
      <c r="K19" s="259">
        <v>621.79999999999995</v>
      </c>
      <c r="L19" s="259">
        <v>605.5</v>
      </c>
      <c r="M19" s="259">
        <v>14.311669999999999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19493.95</v>
      </c>
      <c r="D20" s="260">
        <v>19497.183333333334</v>
      </c>
      <c r="E20" s="260">
        <v>19421.76666666667</v>
      </c>
      <c r="F20" s="260">
        <v>19349.583333333336</v>
      </c>
      <c r="G20" s="260">
        <v>19274.166666666672</v>
      </c>
      <c r="H20" s="260">
        <v>19569.366666666669</v>
      </c>
      <c r="I20" s="260">
        <v>19644.783333333333</v>
      </c>
      <c r="J20" s="260">
        <v>19716.966666666667</v>
      </c>
      <c r="K20" s="259">
        <v>19572.599999999999</v>
      </c>
      <c r="L20" s="259">
        <v>19425</v>
      </c>
      <c r="M20" s="259">
        <v>5.1549999999999999E-2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4018.15</v>
      </c>
      <c r="D21" s="260">
        <v>3983.7166666666667</v>
      </c>
      <c r="E21" s="260">
        <v>3934.4333333333334</v>
      </c>
      <c r="F21" s="260">
        <v>3850.7166666666667</v>
      </c>
      <c r="G21" s="260">
        <v>3801.4333333333334</v>
      </c>
      <c r="H21" s="260">
        <v>4067.4333333333334</v>
      </c>
      <c r="I21" s="260">
        <v>4116.7166666666672</v>
      </c>
      <c r="J21" s="260">
        <v>4200.4333333333334</v>
      </c>
      <c r="K21" s="259">
        <v>4033</v>
      </c>
      <c r="L21" s="259">
        <v>3900</v>
      </c>
      <c r="M21" s="259">
        <v>22.66112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2102.6</v>
      </c>
      <c r="D22" s="260">
        <v>2107.5333333333333</v>
      </c>
      <c r="E22" s="260">
        <v>2085.0666666666666</v>
      </c>
      <c r="F22" s="260">
        <v>2067.5333333333333</v>
      </c>
      <c r="G22" s="260">
        <v>2045.0666666666666</v>
      </c>
      <c r="H22" s="260">
        <v>2125.0666666666666</v>
      </c>
      <c r="I22" s="260">
        <v>2147.5333333333328</v>
      </c>
      <c r="J22" s="260">
        <v>2165.0666666666666</v>
      </c>
      <c r="K22" s="259">
        <v>2130</v>
      </c>
      <c r="L22" s="259">
        <v>2090</v>
      </c>
      <c r="M22" s="259">
        <v>5.9467999999999996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890.85</v>
      </c>
      <c r="D23" s="260">
        <v>889.68333333333339</v>
      </c>
      <c r="E23" s="260">
        <v>881.66666666666674</v>
      </c>
      <c r="F23" s="260">
        <v>872.48333333333335</v>
      </c>
      <c r="G23" s="260">
        <v>864.4666666666667</v>
      </c>
      <c r="H23" s="260">
        <v>898.86666666666679</v>
      </c>
      <c r="I23" s="260">
        <v>906.88333333333344</v>
      </c>
      <c r="J23" s="260">
        <v>916.06666666666683</v>
      </c>
      <c r="K23" s="259">
        <v>897.7</v>
      </c>
      <c r="L23" s="259">
        <v>880.5</v>
      </c>
      <c r="M23" s="259">
        <v>51.90475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3753.45</v>
      </c>
      <c r="D24" s="260">
        <v>3775.8833333333332</v>
      </c>
      <c r="E24" s="260">
        <v>3692.5666666666666</v>
      </c>
      <c r="F24" s="260">
        <v>3631.6833333333334</v>
      </c>
      <c r="G24" s="260">
        <v>3548.3666666666668</v>
      </c>
      <c r="H24" s="260">
        <v>3836.7666666666664</v>
      </c>
      <c r="I24" s="260">
        <v>3920.083333333333</v>
      </c>
      <c r="J24" s="260">
        <v>3980.9666666666662</v>
      </c>
      <c r="K24" s="259">
        <v>3859.2</v>
      </c>
      <c r="L24" s="259">
        <v>3715</v>
      </c>
      <c r="M24" s="259">
        <v>2.4628700000000001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3117.55</v>
      </c>
      <c r="D25" s="260">
        <v>3155.85</v>
      </c>
      <c r="E25" s="260">
        <v>3026.7</v>
      </c>
      <c r="F25" s="260">
        <v>2935.85</v>
      </c>
      <c r="G25" s="260">
        <v>2806.7</v>
      </c>
      <c r="H25" s="260">
        <v>3246.7</v>
      </c>
      <c r="I25" s="260">
        <v>3375.8500000000004</v>
      </c>
      <c r="J25" s="260">
        <v>3466.7</v>
      </c>
      <c r="K25" s="259">
        <v>3285</v>
      </c>
      <c r="L25" s="259">
        <v>3065</v>
      </c>
      <c r="M25" s="259">
        <v>7.1243800000000004</v>
      </c>
      <c r="N25" s="1"/>
      <c r="O25" s="1"/>
    </row>
    <row r="26" spans="1:15" ht="12.75" customHeight="1">
      <c r="A26" s="227">
        <v>17</v>
      </c>
      <c r="B26" s="269" t="s">
        <v>864</v>
      </c>
      <c r="C26" s="259">
        <v>647.54999999999995</v>
      </c>
      <c r="D26" s="260">
        <v>650.29999999999995</v>
      </c>
      <c r="E26" s="260">
        <v>642.29999999999995</v>
      </c>
      <c r="F26" s="260">
        <v>637.04999999999995</v>
      </c>
      <c r="G26" s="260">
        <v>629.04999999999995</v>
      </c>
      <c r="H26" s="260">
        <v>655.55</v>
      </c>
      <c r="I26" s="260">
        <v>663.55</v>
      </c>
      <c r="J26" s="260">
        <v>668.8</v>
      </c>
      <c r="K26" s="259">
        <v>658.3</v>
      </c>
      <c r="L26" s="259">
        <v>645.04999999999995</v>
      </c>
      <c r="M26" s="259">
        <v>14.17564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125.8</v>
      </c>
      <c r="D27" s="260">
        <v>125.41666666666667</v>
      </c>
      <c r="E27" s="260">
        <v>124.18333333333334</v>
      </c>
      <c r="F27" s="260">
        <v>122.56666666666666</v>
      </c>
      <c r="G27" s="260">
        <v>121.33333333333333</v>
      </c>
      <c r="H27" s="260">
        <v>127.03333333333335</v>
      </c>
      <c r="I27" s="260">
        <v>128.26666666666665</v>
      </c>
      <c r="J27" s="260">
        <v>129.88333333333335</v>
      </c>
      <c r="K27" s="259">
        <v>126.65</v>
      </c>
      <c r="L27" s="259">
        <v>123.8</v>
      </c>
      <c r="M27" s="259">
        <v>16.019210000000001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309.5</v>
      </c>
      <c r="D28" s="260">
        <v>311.2</v>
      </c>
      <c r="E28" s="260">
        <v>305.79999999999995</v>
      </c>
      <c r="F28" s="260">
        <v>302.09999999999997</v>
      </c>
      <c r="G28" s="260">
        <v>296.69999999999993</v>
      </c>
      <c r="H28" s="260">
        <v>314.89999999999998</v>
      </c>
      <c r="I28" s="260">
        <v>320.29999999999995</v>
      </c>
      <c r="J28" s="260">
        <v>324</v>
      </c>
      <c r="K28" s="259">
        <v>316.60000000000002</v>
      </c>
      <c r="L28" s="259">
        <v>307.5</v>
      </c>
      <c r="M28" s="259">
        <v>21.593530000000001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3130.85</v>
      </c>
      <c r="D29" s="260">
        <v>3111.8833333333337</v>
      </c>
      <c r="E29" s="260">
        <v>3083.7666666666673</v>
      </c>
      <c r="F29" s="260">
        <v>3036.6833333333338</v>
      </c>
      <c r="G29" s="260">
        <v>3008.5666666666675</v>
      </c>
      <c r="H29" s="260">
        <v>3158.9666666666672</v>
      </c>
      <c r="I29" s="260">
        <v>3187.083333333333</v>
      </c>
      <c r="J29" s="260">
        <v>3234.166666666667</v>
      </c>
      <c r="K29" s="259">
        <v>3140</v>
      </c>
      <c r="L29" s="259">
        <v>3064.8</v>
      </c>
      <c r="M29" s="259">
        <v>0.37067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574.20000000000005</v>
      </c>
      <c r="D30" s="260">
        <v>575.25</v>
      </c>
      <c r="E30" s="260">
        <v>569.20000000000005</v>
      </c>
      <c r="F30" s="260">
        <v>564.20000000000005</v>
      </c>
      <c r="G30" s="260">
        <v>558.15000000000009</v>
      </c>
      <c r="H30" s="260">
        <v>580.25</v>
      </c>
      <c r="I30" s="260">
        <v>586.29999999999995</v>
      </c>
      <c r="J30" s="260">
        <v>591.29999999999995</v>
      </c>
      <c r="K30" s="259">
        <v>581.29999999999995</v>
      </c>
      <c r="L30" s="259">
        <v>570.25</v>
      </c>
      <c r="M30" s="259">
        <v>36.528730000000003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4400.3</v>
      </c>
      <c r="D31" s="260">
        <v>4428.9833333333336</v>
      </c>
      <c r="E31" s="260">
        <v>4342.0166666666673</v>
      </c>
      <c r="F31" s="260">
        <v>4283.7333333333336</v>
      </c>
      <c r="G31" s="260">
        <v>4196.7666666666673</v>
      </c>
      <c r="H31" s="260">
        <v>4487.2666666666673</v>
      </c>
      <c r="I31" s="260">
        <v>4574.2333333333345</v>
      </c>
      <c r="J31" s="260">
        <v>4632.5166666666673</v>
      </c>
      <c r="K31" s="259">
        <v>4515.95</v>
      </c>
      <c r="L31" s="259">
        <v>4370.7</v>
      </c>
      <c r="M31" s="259">
        <v>4.3062199999999997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144.75</v>
      </c>
      <c r="D32" s="260">
        <v>145.41666666666666</v>
      </c>
      <c r="E32" s="260">
        <v>142.88333333333333</v>
      </c>
      <c r="F32" s="260">
        <v>141.01666666666668</v>
      </c>
      <c r="G32" s="260">
        <v>138.48333333333335</v>
      </c>
      <c r="H32" s="260">
        <v>147.2833333333333</v>
      </c>
      <c r="I32" s="260">
        <v>149.81666666666666</v>
      </c>
      <c r="J32" s="260">
        <v>151.68333333333328</v>
      </c>
      <c r="K32" s="259">
        <v>147.94999999999999</v>
      </c>
      <c r="L32" s="259">
        <v>143.55000000000001</v>
      </c>
      <c r="M32" s="259">
        <v>156.18887000000001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3071.6</v>
      </c>
      <c r="D33" s="260">
        <v>3076.0499999999997</v>
      </c>
      <c r="E33" s="260">
        <v>3055.5499999999993</v>
      </c>
      <c r="F33" s="260">
        <v>3039.4999999999995</v>
      </c>
      <c r="G33" s="260">
        <v>3018.9999999999991</v>
      </c>
      <c r="H33" s="260">
        <v>3092.0999999999995</v>
      </c>
      <c r="I33" s="260">
        <v>3112.6000000000004</v>
      </c>
      <c r="J33" s="260">
        <v>3128.6499999999996</v>
      </c>
      <c r="K33" s="259">
        <v>3096.55</v>
      </c>
      <c r="L33" s="259">
        <v>3060</v>
      </c>
      <c r="M33" s="259">
        <v>7.06271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1885.15</v>
      </c>
      <c r="D34" s="260">
        <v>1894.3833333333332</v>
      </c>
      <c r="E34" s="260">
        <v>1867.0166666666664</v>
      </c>
      <c r="F34" s="260">
        <v>1848.8833333333332</v>
      </c>
      <c r="G34" s="260">
        <v>1821.5166666666664</v>
      </c>
      <c r="H34" s="260">
        <v>1912.5166666666664</v>
      </c>
      <c r="I34" s="260">
        <v>1939.8833333333332</v>
      </c>
      <c r="J34" s="260">
        <v>1958.0166666666664</v>
      </c>
      <c r="K34" s="259">
        <v>1921.75</v>
      </c>
      <c r="L34" s="259">
        <v>1876.25</v>
      </c>
      <c r="M34" s="259">
        <v>2.9515899999999999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474.35</v>
      </c>
      <c r="D35" s="260">
        <v>476.76666666666665</v>
      </c>
      <c r="E35" s="260">
        <v>470.08333333333331</v>
      </c>
      <c r="F35" s="260">
        <v>465.81666666666666</v>
      </c>
      <c r="G35" s="260">
        <v>459.13333333333333</v>
      </c>
      <c r="H35" s="260">
        <v>481.0333333333333</v>
      </c>
      <c r="I35" s="260">
        <v>487.7166666666667</v>
      </c>
      <c r="J35" s="260">
        <v>491.98333333333329</v>
      </c>
      <c r="K35" s="259">
        <v>483.45</v>
      </c>
      <c r="L35" s="259">
        <v>472.5</v>
      </c>
      <c r="M35" s="259">
        <v>14.19707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3949.2</v>
      </c>
      <c r="D36" s="260">
        <v>3966.3833333333332</v>
      </c>
      <c r="E36" s="260">
        <v>3922.8166666666666</v>
      </c>
      <c r="F36" s="260">
        <v>3896.4333333333334</v>
      </c>
      <c r="G36" s="260">
        <v>3852.8666666666668</v>
      </c>
      <c r="H36" s="260">
        <v>3992.7666666666664</v>
      </c>
      <c r="I36" s="260">
        <v>4036.333333333333</v>
      </c>
      <c r="J36" s="260">
        <v>4062.7166666666662</v>
      </c>
      <c r="K36" s="259">
        <v>4009.95</v>
      </c>
      <c r="L36" s="259">
        <v>3940</v>
      </c>
      <c r="M36" s="259">
        <v>3.6537099999999998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858.2</v>
      </c>
      <c r="D37" s="260">
        <v>857.43333333333339</v>
      </c>
      <c r="E37" s="260">
        <v>853.46666666666681</v>
      </c>
      <c r="F37" s="260">
        <v>848.73333333333346</v>
      </c>
      <c r="G37" s="260">
        <v>844.76666666666688</v>
      </c>
      <c r="H37" s="260">
        <v>862.16666666666674</v>
      </c>
      <c r="I37" s="260">
        <v>866.13333333333344</v>
      </c>
      <c r="J37" s="260">
        <v>870.86666666666667</v>
      </c>
      <c r="K37" s="259">
        <v>861.4</v>
      </c>
      <c r="L37" s="259">
        <v>852.7</v>
      </c>
      <c r="M37" s="259">
        <v>49.096069999999997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3694.15</v>
      </c>
      <c r="D38" s="260">
        <v>3713.2999999999997</v>
      </c>
      <c r="E38" s="260">
        <v>3659.2499999999995</v>
      </c>
      <c r="F38" s="260">
        <v>3624.35</v>
      </c>
      <c r="G38" s="260">
        <v>3570.2999999999997</v>
      </c>
      <c r="H38" s="260">
        <v>3748.1999999999994</v>
      </c>
      <c r="I38" s="260">
        <v>3802.2499999999995</v>
      </c>
      <c r="J38" s="260">
        <v>3837.1499999999992</v>
      </c>
      <c r="K38" s="259">
        <v>3767.35</v>
      </c>
      <c r="L38" s="259">
        <v>3678.4</v>
      </c>
      <c r="M38" s="259">
        <v>1.85433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6895.05</v>
      </c>
      <c r="D39" s="260">
        <v>6892.3499999999995</v>
      </c>
      <c r="E39" s="260">
        <v>6834.6999999999989</v>
      </c>
      <c r="F39" s="260">
        <v>6774.3499999999995</v>
      </c>
      <c r="G39" s="260">
        <v>6716.6999999999989</v>
      </c>
      <c r="H39" s="260">
        <v>6952.6999999999989</v>
      </c>
      <c r="I39" s="260">
        <v>7010.3499999999985</v>
      </c>
      <c r="J39" s="260">
        <v>7070.6999999999989</v>
      </c>
      <c r="K39" s="259">
        <v>6950</v>
      </c>
      <c r="L39" s="259">
        <v>6832</v>
      </c>
      <c r="M39" s="259">
        <v>7.3394399999999997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1664.6</v>
      </c>
      <c r="D40" s="260">
        <v>1674.9166666666667</v>
      </c>
      <c r="E40" s="260">
        <v>1649.8833333333334</v>
      </c>
      <c r="F40" s="260">
        <v>1635.1666666666667</v>
      </c>
      <c r="G40" s="260">
        <v>1610.1333333333334</v>
      </c>
      <c r="H40" s="260">
        <v>1689.6333333333334</v>
      </c>
      <c r="I40" s="260">
        <v>1714.6666666666667</v>
      </c>
      <c r="J40" s="260">
        <v>1729.3833333333334</v>
      </c>
      <c r="K40" s="259">
        <v>1699.95</v>
      </c>
      <c r="L40" s="259">
        <v>1660.2</v>
      </c>
      <c r="M40" s="259">
        <v>18.75515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6651.65</v>
      </c>
      <c r="D41" s="260">
        <v>6666.8666666666659</v>
      </c>
      <c r="E41" s="260">
        <v>6589.7833333333319</v>
      </c>
      <c r="F41" s="260">
        <v>6527.9166666666661</v>
      </c>
      <c r="G41" s="260">
        <v>6450.8333333333321</v>
      </c>
      <c r="H41" s="260">
        <v>6728.7333333333318</v>
      </c>
      <c r="I41" s="260">
        <v>6805.8166666666657</v>
      </c>
      <c r="J41" s="260">
        <v>6867.6833333333316</v>
      </c>
      <c r="K41" s="259">
        <v>6743.95</v>
      </c>
      <c r="L41" s="259">
        <v>6605</v>
      </c>
      <c r="M41" s="259">
        <v>0.88322999999999996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1978.35</v>
      </c>
      <c r="D42" s="260">
        <v>1967.5333333333335</v>
      </c>
      <c r="E42" s="260">
        <v>1937.9666666666672</v>
      </c>
      <c r="F42" s="260">
        <v>1897.5833333333337</v>
      </c>
      <c r="G42" s="260">
        <v>1868.0166666666673</v>
      </c>
      <c r="H42" s="260">
        <v>2007.916666666667</v>
      </c>
      <c r="I42" s="260">
        <v>2037.4833333333331</v>
      </c>
      <c r="J42" s="260">
        <v>2077.8666666666668</v>
      </c>
      <c r="K42" s="259">
        <v>1997.1</v>
      </c>
      <c r="L42" s="259">
        <v>1927.15</v>
      </c>
      <c r="M42" s="259">
        <v>4.9643800000000002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220.95</v>
      </c>
      <c r="D43" s="260">
        <v>221.79999999999998</v>
      </c>
      <c r="E43" s="260">
        <v>219.14999999999998</v>
      </c>
      <c r="F43" s="260">
        <v>217.35</v>
      </c>
      <c r="G43" s="260">
        <v>214.7</v>
      </c>
      <c r="H43" s="260">
        <v>223.59999999999997</v>
      </c>
      <c r="I43" s="260">
        <v>226.25</v>
      </c>
      <c r="J43" s="260">
        <v>228.04999999999995</v>
      </c>
      <c r="K43" s="259">
        <v>224.45</v>
      </c>
      <c r="L43" s="259">
        <v>220</v>
      </c>
      <c r="M43" s="259">
        <v>77.172380000000004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163.69999999999999</v>
      </c>
      <c r="D44" s="260">
        <v>163.75</v>
      </c>
      <c r="E44" s="260">
        <v>162.6</v>
      </c>
      <c r="F44" s="260">
        <v>161.5</v>
      </c>
      <c r="G44" s="260">
        <v>160.35</v>
      </c>
      <c r="H44" s="260">
        <v>164.85</v>
      </c>
      <c r="I44" s="260">
        <v>165.99999999999997</v>
      </c>
      <c r="J44" s="260">
        <v>167.1</v>
      </c>
      <c r="K44" s="259">
        <v>164.9</v>
      </c>
      <c r="L44" s="259">
        <v>162.65</v>
      </c>
      <c r="M44" s="259">
        <v>157.03511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74.3</v>
      </c>
      <c r="D45" s="260">
        <v>74.349999999999994</v>
      </c>
      <c r="E45" s="260">
        <v>73.349999999999994</v>
      </c>
      <c r="F45" s="260">
        <v>72.400000000000006</v>
      </c>
      <c r="G45" s="260">
        <v>71.400000000000006</v>
      </c>
      <c r="H45" s="260">
        <v>75.299999999999983</v>
      </c>
      <c r="I45" s="260">
        <v>76.299999999999983</v>
      </c>
      <c r="J45" s="260">
        <v>77.249999999999972</v>
      </c>
      <c r="K45" s="259">
        <v>75.349999999999994</v>
      </c>
      <c r="L45" s="259">
        <v>73.400000000000006</v>
      </c>
      <c r="M45" s="259">
        <v>88.743009999999998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1683.25</v>
      </c>
      <c r="D46" s="260">
        <v>1687.45</v>
      </c>
      <c r="E46" s="260">
        <v>1674.9</v>
      </c>
      <c r="F46" s="260">
        <v>1666.55</v>
      </c>
      <c r="G46" s="260">
        <v>1654</v>
      </c>
      <c r="H46" s="260">
        <v>1695.8000000000002</v>
      </c>
      <c r="I46" s="260">
        <v>1708.35</v>
      </c>
      <c r="J46" s="260">
        <v>1716.7000000000003</v>
      </c>
      <c r="K46" s="259">
        <v>1700</v>
      </c>
      <c r="L46" s="259">
        <v>1679.1</v>
      </c>
      <c r="M46" s="259">
        <v>4.7992299999999997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609.79999999999995</v>
      </c>
      <c r="D47" s="260">
        <v>609.25</v>
      </c>
      <c r="E47" s="260">
        <v>604.79999999999995</v>
      </c>
      <c r="F47" s="260">
        <v>599.79999999999995</v>
      </c>
      <c r="G47" s="260">
        <v>595.34999999999991</v>
      </c>
      <c r="H47" s="260">
        <v>614.25</v>
      </c>
      <c r="I47" s="260">
        <v>618.70000000000005</v>
      </c>
      <c r="J47" s="260">
        <v>623.70000000000005</v>
      </c>
      <c r="K47" s="259">
        <v>613.70000000000005</v>
      </c>
      <c r="L47" s="259">
        <v>604.25</v>
      </c>
      <c r="M47" s="259">
        <v>5.3609299999999998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110.6</v>
      </c>
      <c r="D48" s="260">
        <v>110.01666666666665</v>
      </c>
      <c r="E48" s="260">
        <v>108.68333333333331</v>
      </c>
      <c r="F48" s="260">
        <v>106.76666666666665</v>
      </c>
      <c r="G48" s="260">
        <v>105.43333333333331</v>
      </c>
      <c r="H48" s="260">
        <v>111.93333333333331</v>
      </c>
      <c r="I48" s="260">
        <v>113.26666666666665</v>
      </c>
      <c r="J48" s="260">
        <v>115.18333333333331</v>
      </c>
      <c r="K48" s="259">
        <v>111.35</v>
      </c>
      <c r="L48" s="259">
        <v>108.1</v>
      </c>
      <c r="M48" s="259">
        <v>269.85734000000002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837.45</v>
      </c>
      <c r="D49" s="260">
        <v>839.23333333333323</v>
      </c>
      <c r="E49" s="260">
        <v>829.51666666666642</v>
      </c>
      <c r="F49" s="260">
        <v>821.58333333333314</v>
      </c>
      <c r="G49" s="260">
        <v>811.86666666666633</v>
      </c>
      <c r="H49" s="260">
        <v>847.16666666666652</v>
      </c>
      <c r="I49" s="260">
        <v>856.88333333333344</v>
      </c>
      <c r="J49" s="260">
        <v>864.81666666666661</v>
      </c>
      <c r="K49" s="259">
        <v>848.95</v>
      </c>
      <c r="L49" s="259">
        <v>831.3</v>
      </c>
      <c r="M49" s="259">
        <v>11.173920000000001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70.349999999999994</v>
      </c>
      <c r="D50" s="260">
        <v>70.583333333333329</v>
      </c>
      <c r="E50" s="260">
        <v>69.916666666666657</v>
      </c>
      <c r="F50" s="260">
        <v>69.483333333333334</v>
      </c>
      <c r="G50" s="260">
        <v>68.816666666666663</v>
      </c>
      <c r="H50" s="260">
        <v>71.016666666666652</v>
      </c>
      <c r="I50" s="260">
        <v>71.683333333333309</v>
      </c>
      <c r="J50" s="260">
        <v>72.116666666666646</v>
      </c>
      <c r="K50" s="259">
        <v>71.25</v>
      </c>
      <c r="L50" s="259">
        <v>70.150000000000006</v>
      </c>
      <c r="M50" s="259">
        <v>92.83135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305.2</v>
      </c>
      <c r="D51" s="260">
        <v>305.84999999999997</v>
      </c>
      <c r="E51" s="260">
        <v>303.89999999999992</v>
      </c>
      <c r="F51" s="260">
        <v>302.59999999999997</v>
      </c>
      <c r="G51" s="260">
        <v>300.64999999999992</v>
      </c>
      <c r="H51" s="260">
        <v>307.14999999999992</v>
      </c>
      <c r="I51" s="260">
        <v>309.09999999999997</v>
      </c>
      <c r="J51" s="260">
        <v>310.39999999999992</v>
      </c>
      <c r="K51" s="259">
        <v>307.8</v>
      </c>
      <c r="L51" s="259">
        <v>304.55</v>
      </c>
      <c r="M51" s="259">
        <v>19.081230000000001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846.15</v>
      </c>
      <c r="D52" s="260">
        <v>844.65</v>
      </c>
      <c r="E52" s="260">
        <v>839.9</v>
      </c>
      <c r="F52" s="260">
        <v>833.65</v>
      </c>
      <c r="G52" s="260">
        <v>828.9</v>
      </c>
      <c r="H52" s="260">
        <v>850.9</v>
      </c>
      <c r="I52" s="260">
        <v>855.65</v>
      </c>
      <c r="J52" s="260">
        <v>861.9</v>
      </c>
      <c r="K52" s="259">
        <v>849.4</v>
      </c>
      <c r="L52" s="259">
        <v>838.4</v>
      </c>
      <c r="M52" s="259">
        <v>45.45534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285.85000000000002</v>
      </c>
      <c r="D53" s="260">
        <v>284.84999999999997</v>
      </c>
      <c r="E53" s="260">
        <v>283.24999999999994</v>
      </c>
      <c r="F53" s="260">
        <v>280.64999999999998</v>
      </c>
      <c r="G53" s="260">
        <v>279.04999999999995</v>
      </c>
      <c r="H53" s="260">
        <v>287.44999999999993</v>
      </c>
      <c r="I53" s="260">
        <v>289.04999999999995</v>
      </c>
      <c r="J53" s="260">
        <v>291.64999999999992</v>
      </c>
      <c r="K53" s="259">
        <v>286.45</v>
      </c>
      <c r="L53" s="259">
        <v>282.25</v>
      </c>
      <c r="M53" s="259">
        <v>13.19951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16703.3</v>
      </c>
      <c r="D54" s="260">
        <v>16718.100000000002</v>
      </c>
      <c r="E54" s="260">
        <v>16586.200000000004</v>
      </c>
      <c r="F54" s="260">
        <v>16469.100000000002</v>
      </c>
      <c r="G54" s="260">
        <v>16337.200000000004</v>
      </c>
      <c r="H54" s="260">
        <v>16835.200000000004</v>
      </c>
      <c r="I54" s="260">
        <v>16967.100000000006</v>
      </c>
      <c r="J54" s="260">
        <v>17084.200000000004</v>
      </c>
      <c r="K54" s="259">
        <v>16850</v>
      </c>
      <c r="L54" s="259">
        <v>16601</v>
      </c>
      <c r="M54" s="259">
        <v>0.1394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4125.2</v>
      </c>
      <c r="D55" s="260">
        <v>4126.7833333333338</v>
      </c>
      <c r="E55" s="260">
        <v>4103.5666666666675</v>
      </c>
      <c r="F55" s="260">
        <v>4081.9333333333334</v>
      </c>
      <c r="G55" s="260">
        <v>4058.7166666666672</v>
      </c>
      <c r="H55" s="260">
        <v>4148.4166666666679</v>
      </c>
      <c r="I55" s="260">
        <v>4171.6333333333332</v>
      </c>
      <c r="J55" s="260">
        <v>4193.2666666666682</v>
      </c>
      <c r="K55" s="259">
        <v>4150</v>
      </c>
      <c r="L55" s="259">
        <v>4105.1499999999996</v>
      </c>
      <c r="M55" s="259">
        <v>2.3847800000000001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307.25</v>
      </c>
      <c r="D56" s="260">
        <v>306.96666666666664</v>
      </c>
      <c r="E56" s="260">
        <v>304.2833333333333</v>
      </c>
      <c r="F56" s="260">
        <v>301.31666666666666</v>
      </c>
      <c r="G56" s="260">
        <v>298.63333333333333</v>
      </c>
      <c r="H56" s="260">
        <v>309.93333333333328</v>
      </c>
      <c r="I56" s="260">
        <v>312.61666666666656</v>
      </c>
      <c r="J56" s="260">
        <v>315.58333333333326</v>
      </c>
      <c r="K56" s="259">
        <v>309.64999999999998</v>
      </c>
      <c r="L56" s="259">
        <v>304</v>
      </c>
      <c r="M56" s="259">
        <v>51.648809999999997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697.5</v>
      </c>
      <c r="D57" s="260">
        <v>701.2166666666667</v>
      </c>
      <c r="E57" s="260">
        <v>691.28333333333342</v>
      </c>
      <c r="F57" s="260">
        <v>685.06666666666672</v>
      </c>
      <c r="G57" s="260">
        <v>675.13333333333344</v>
      </c>
      <c r="H57" s="260">
        <v>707.43333333333339</v>
      </c>
      <c r="I57" s="260">
        <v>717.36666666666679</v>
      </c>
      <c r="J57" s="260">
        <v>723.58333333333337</v>
      </c>
      <c r="K57" s="259">
        <v>711.15</v>
      </c>
      <c r="L57" s="259">
        <v>695</v>
      </c>
      <c r="M57" s="259">
        <v>8.2392800000000008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1119.5</v>
      </c>
      <c r="D58" s="260">
        <v>1122.8</v>
      </c>
      <c r="E58" s="260">
        <v>1113.1499999999999</v>
      </c>
      <c r="F58" s="260">
        <v>1106.8</v>
      </c>
      <c r="G58" s="260">
        <v>1097.1499999999999</v>
      </c>
      <c r="H58" s="260">
        <v>1129.1499999999999</v>
      </c>
      <c r="I58" s="260">
        <v>1138.8</v>
      </c>
      <c r="J58" s="260">
        <v>1145.1499999999999</v>
      </c>
      <c r="K58" s="259">
        <v>1132.45</v>
      </c>
      <c r="L58" s="259">
        <v>1116.45</v>
      </c>
      <c r="M58" s="259">
        <v>12.70387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1501.55</v>
      </c>
      <c r="D59" s="260">
        <v>1498.0166666666664</v>
      </c>
      <c r="E59" s="260">
        <v>1483.1333333333328</v>
      </c>
      <c r="F59" s="260">
        <v>1464.7166666666662</v>
      </c>
      <c r="G59" s="260">
        <v>1449.8333333333326</v>
      </c>
      <c r="H59" s="260">
        <v>1516.4333333333329</v>
      </c>
      <c r="I59" s="260">
        <v>1531.3166666666666</v>
      </c>
      <c r="J59" s="260">
        <v>1549.7333333333331</v>
      </c>
      <c r="K59" s="259">
        <v>1512.9</v>
      </c>
      <c r="L59" s="259">
        <v>1479.6</v>
      </c>
      <c r="M59" s="259">
        <v>0.78396999999999994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232.4</v>
      </c>
      <c r="D60" s="260">
        <v>232.71666666666667</v>
      </c>
      <c r="E60" s="260">
        <v>230.68333333333334</v>
      </c>
      <c r="F60" s="260">
        <v>228.96666666666667</v>
      </c>
      <c r="G60" s="260">
        <v>226.93333333333334</v>
      </c>
      <c r="H60" s="260">
        <v>234.43333333333334</v>
      </c>
      <c r="I60" s="260">
        <v>236.4666666666667</v>
      </c>
      <c r="J60" s="260">
        <v>238.18333333333334</v>
      </c>
      <c r="K60" s="259">
        <v>234.75</v>
      </c>
      <c r="L60" s="259">
        <v>231</v>
      </c>
      <c r="M60" s="259">
        <v>57.378839999999997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3865.8</v>
      </c>
      <c r="D61" s="260">
        <v>3887.4500000000003</v>
      </c>
      <c r="E61" s="260">
        <v>3830.4500000000007</v>
      </c>
      <c r="F61" s="260">
        <v>3795.1000000000004</v>
      </c>
      <c r="G61" s="260">
        <v>3738.1000000000008</v>
      </c>
      <c r="H61" s="260">
        <v>3922.8000000000006</v>
      </c>
      <c r="I61" s="260">
        <v>3979.7999999999997</v>
      </c>
      <c r="J61" s="260">
        <v>4015.1500000000005</v>
      </c>
      <c r="K61" s="259">
        <v>3944.45</v>
      </c>
      <c r="L61" s="259">
        <v>3852.1</v>
      </c>
      <c r="M61" s="259">
        <v>1.6885600000000001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1566</v>
      </c>
      <c r="D62" s="260">
        <v>1565.8666666666668</v>
      </c>
      <c r="E62" s="260">
        <v>1558.2333333333336</v>
      </c>
      <c r="F62" s="260">
        <v>1550.4666666666667</v>
      </c>
      <c r="G62" s="260">
        <v>1542.8333333333335</v>
      </c>
      <c r="H62" s="260">
        <v>1573.6333333333337</v>
      </c>
      <c r="I62" s="260">
        <v>1581.2666666666669</v>
      </c>
      <c r="J62" s="260">
        <v>1589.0333333333338</v>
      </c>
      <c r="K62" s="259">
        <v>1573.5</v>
      </c>
      <c r="L62" s="259">
        <v>1558.1</v>
      </c>
      <c r="M62" s="259">
        <v>0.78779999999999994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751.75</v>
      </c>
      <c r="D63" s="260">
        <v>754.9</v>
      </c>
      <c r="E63" s="260">
        <v>746.84999999999991</v>
      </c>
      <c r="F63" s="260">
        <v>741.94999999999993</v>
      </c>
      <c r="G63" s="260">
        <v>733.89999999999986</v>
      </c>
      <c r="H63" s="260">
        <v>759.8</v>
      </c>
      <c r="I63" s="260">
        <v>767.84999999999991</v>
      </c>
      <c r="J63" s="260">
        <v>772.75</v>
      </c>
      <c r="K63" s="259">
        <v>762.95</v>
      </c>
      <c r="L63" s="259">
        <v>750</v>
      </c>
      <c r="M63" s="259">
        <v>12.44622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916.7</v>
      </c>
      <c r="D64" s="260">
        <v>917.98333333333323</v>
      </c>
      <c r="E64" s="260">
        <v>908.06666666666649</v>
      </c>
      <c r="F64" s="260">
        <v>899.43333333333328</v>
      </c>
      <c r="G64" s="260">
        <v>889.51666666666654</v>
      </c>
      <c r="H64" s="260">
        <v>926.61666666666645</v>
      </c>
      <c r="I64" s="260">
        <v>936.53333333333319</v>
      </c>
      <c r="J64" s="260">
        <v>945.1666666666664</v>
      </c>
      <c r="K64" s="259">
        <v>927.9</v>
      </c>
      <c r="L64" s="259">
        <v>909.35</v>
      </c>
      <c r="M64" s="259">
        <v>3.2279499999999999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369.15</v>
      </c>
      <c r="D65" s="260">
        <v>370.9666666666667</v>
      </c>
      <c r="E65" s="260">
        <v>365.63333333333338</v>
      </c>
      <c r="F65" s="260">
        <v>362.11666666666667</v>
      </c>
      <c r="G65" s="260">
        <v>356.78333333333336</v>
      </c>
      <c r="H65" s="260">
        <v>374.48333333333341</v>
      </c>
      <c r="I65" s="260">
        <v>379.81666666666666</v>
      </c>
      <c r="J65" s="260">
        <v>383.33333333333343</v>
      </c>
      <c r="K65" s="259">
        <v>376.3</v>
      </c>
      <c r="L65" s="259">
        <v>367.45</v>
      </c>
      <c r="M65" s="259">
        <v>10.077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1380.75</v>
      </c>
      <c r="D66" s="260">
        <v>1375.2166666666665</v>
      </c>
      <c r="E66" s="260">
        <v>1358.6833333333329</v>
      </c>
      <c r="F66" s="260">
        <v>1336.6166666666666</v>
      </c>
      <c r="G66" s="260">
        <v>1320.083333333333</v>
      </c>
      <c r="H66" s="260">
        <v>1397.2833333333328</v>
      </c>
      <c r="I66" s="260">
        <v>1413.8166666666662</v>
      </c>
      <c r="J66" s="260">
        <v>1435.8833333333328</v>
      </c>
      <c r="K66" s="259">
        <v>1391.75</v>
      </c>
      <c r="L66" s="259">
        <v>1353.15</v>
      </c>
      <c r="M66" s="259">
        <v>9.5697799999999997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402.9</v>
      </c>
      <c r="D67" s="260">
        <v>402.83333333333331</v>
      </c>
      <c r="E67" s="260">
        <v>400.21666666666664</v>
      </c>
      <c r="F67" s="260">
        <v>397.5333333333333</v>
      </c>
      <c r="G67" s="260">
        <v>394.91666666666663</v>
      </c>
      <c r="H67" s="260">
        <v>405.51666666666665</v>
      </c>
      <c r="I67" s="260">
        <v>408.13333333333333</v>
      </c>
      <c r="J67" s="260">
        <v>410.81666666666666</v>
      </c>
      <c r="K67" s="259">
        <v>405.45</v>
      </c>
      <c r="L67" s="259">
        <v>400.15</v>
      </c>
      <c r="M67" s="259">
        <v>29.78886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551.9</v>
      </c>
      <c r="D68" s="260">
        <v>550.44999999999993</v>
      </c>
      <c r="E68" s="260">
        <v>547.09999999999991</v>
      </c>
      <c r="F68" s="260">
        <v>542.29999999999995</v>
      </c>
      <c r="G68" s="260">
        <v>538.94999999999993</v>
      </c>
      <c r="H68" s="260">
        <v>555.24999999999989</v>
      </c>
      <c r="I68" s="260">
        <v>558.6</v>
      </c>
      <c r="J68" s="260">
        <v>563.39999999999986</v>
      </c>
      <c r="K68" s="259">
        <v>553.79999999999995</v>
      </c>
      <c r="L68" s="259">
        <v>545.65</v>
      </c>
      <c r="M68" s="259">
        <v>22.010760000000001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1713.7</v>
      </c>
      <c r="D69" s="260">
        <v>1713.7166666666669</v>
      </c>
      <c r="E69" s="260">
        <v>1694.5333333333338</v>
      </c>
      <c r="F69" s="260">
        <v>1675.3666666666668</v>
      </c>
      <c r="G69" s="260">
        <v>1656.1833333333336</v>
      </c>
      <c r="H69" s="260">
        <v>1732.8833333333339</v>
      </c>
      <c r="I69" s="260">
        <v>1752.0666666666668</v>
      </c>
      <c r="J69" s="260">
        <v>1771.233333333334</v>
      </c>
      <c r="K69" s="259">
        <v>1732.9</v>
      </c>
      <c r="L69" s="259">
        <v>1694.55</v>
      </c>
      <c r="M69" s="259">
        <v>2.7448000000000001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2147.4</v>
      </c>
      <c r="D70" s="260">
        <v>2146.5666666666666</v>
      </c>
      <c r="E70" s="260">
        <v>2124.1333333333332</v>
      </c>
      <c r="F70" s="260">
        <v>2100.8666666666668</v>
      </c>
      <c r="G70" s="260">
        <v>2078.4333333333334</v>
      </c>
      <c r="H70" s="260">
        <v>2169.833333333333</v>
      </c>
      <c r="I70" s="260">
        <v>2192.2666666666664</v>
      </c>
      <c r="J70" s="260">
        <v>2215.5333333333328</v>
      </c>
      <c r="K70" s="259">
        <v>2169</v>
      </c>
      <c r="L70" s="259">
        <v>2123.3000000000002</v>
      </c>
      <c r="M70" s="259">
        <v>2.5626699999999998</v>
      </c>
      <c r="N70" s="1"/>
      <c r="O70" s="1"/>
    </row>
    <row r="71" spans="1:15" ht="12.75" customHeight="1">
      <c r="A71" s="227">
        <v>62</v>
      </c>
      <c r="B71" s="269" t="s">
        <v>865</v>
      </c>
      <c r="C71" s="259">
        <v>367.3</v>
      </c>
      <c r="D71" s="260">
        <v>370.45</v>
      </c>
      <c r="E71" s="260">
        <v>362.9</v>
      </c>
      <c r="F71" s="260">
        <v>358.5</v>
      </c>
      <c r="G71" s="260">
        <v>350.95</v>
      </c>
      <c r="H71" s="260">
        <v>374.84999999999997</v>
      </c>
      <c r="I71" s="260">
        <v>382.40000000000003</v>
      </c>
      <c r="J71" s="260">
        <v>386.79999999999995</v>
      </c>
      <c r="K71" s="259">
        <v>378</v>
      </c>
      <c r="L71" s="259">
        <v>366.05</v>
      </c>
      <c r="M71" s="259">
        <v>4.7929700000000004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3290</v>
      </c>
      <c r="D72" s="260">
        <v>3290.0333333333333</v>
      </c>
      <c r="E72" s="260">
        <v>3272.0666666666666</v>
      </c>
      <c r="F72" s="260">
        <v>3254.1333333333332</v>
      </c>
      <c r="G72" s="260">
        <v>3236.1666666666665</v>
      </c>
      <c r="H72" s="260">
        <v>3307.9666666666667</v>
      </c>
      <c r="I72" s="260">
        <v>3325.9333333333329</v>
      </c>
      <c r="J72" s="260">
        <v>3343.8666666666668</v>
      </c>
      <c r="K72" s="259">
        <v>3308</v>
      </c>
      <c r="L72" s="259">
        <v>3272.1</v>
      </c>
      <c r="M72" s="259">
        <v>2.7672699999999999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4386</v>
      </c>
      <c r="D73" s="260">
        <v>4422.7333333333336</v>
      </c>
      <c r="E73" s="260">
        <v>4339.2666666666673</v>
      </c>
      <c r="F73" s="260">
        <v>4292.5333333333338</v>
      </c>
      <c r="G73" s="260">
        <v>4209.0666666666675</v>
      </c>
      <c r="H73" s="260">
        <v>4469.4666666666672</v>
      </c>
      <c r="I73" s="260">
        <v>4552.9333333333343</v>
      </c>
      <c r="J73" s="260">
        <v>4599.666666666667</v>
      </c>
      <c r="K73" s="259">
        <v>4506.2</v>
      </c>
      <c r="L73" s="259">
        <v>4376</v>
      </c>
      <c r="M73" s="259">
        <v>1.9065000000000001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2406.3000000000002</v>
      </c>
      <c r="D74" s="260">
        <v>2416</v>
      </c>
      <c r="E74" s="260">
        <v>2372.3000000000002</v>
      </c>
      <c r="F74" s="260">
        <v>2338.3000000000002</v>
      </c>
      <c r="G74" s="260">
        <v>2294.6000000000004</v>
      </c>
      <c r="H74" s="260">
        <v>2450</v>
      </c>
      <c r="I74" s="260">
        <v>2493.6999999999998</v>
      </c>
      <c r="J74" s="260">
        <v>2527.6999999999998</v>
      </c>
      <c r="K74" s="259">
        <v>2459.6999999999998</v>
      </c>
      <c r="L74" s="259">
        <v>2382</v>
      </c>
      <c r="M74" s="259">
        <v>2.1322800000000002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4421.3</v>
      </c>
      <c r="D75" s="260">
        <v>4430.7</v>
      </c>
      <c r="E75" s="260">
        <v>4372.95</v>
      </c>
      <c r="F75" s="260">
        <v>4324.6000000000004</v>
      </c>
      <c r="G75" s="260">
        <v>4266.8500000000004</v>
      </c>
      <c r="H75" s="260">
        <v>4479.0499999999993</v>
      </c>
      <c r="I75" s="260">
        <v>4536.7999999999993</v>
      </c>
      <c r="J75" s="260">
        <v>4585.1499999999987</v>
      </c>
      <c r="K75" s="259">
        <v>4488.45</v>
      </c>
      <c r="L75" s="259">
        <v>4382.3500000000004</v>
      </c>
      <c r="M75" s="259">
        <v>3.1237300000000001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3441.85</v>
      </c>
      <c r="D76" s="260">
        <v>3454.3000000000006</v>
      </c>
      <c r="E76" s="260">
        <v>3408.6000000000013</v>
      </c>
      <c r="F76" s="260">
        <v>3375.3500000000008</v>
      </c>
      <c r="G76" s="260">
        <v>3329.6500000000015</v>
      </c>
      <c r="H76" s="260">
        <v>3487.5500000000011</v>
      </c>
      <c r="I76" s="260">
        <v>3533.2500000000009</v>
      </c>
      <c r="J76" s="260">
        <v>3566.5000000000009</v>
      </c>
      <c r="K76" s="259">
        <v>3500</v>
      </c>
      <c r="L76" s="259">
        <v>3421.05</v>
      </c>
      <c r="M76" s="259">
        <v>8.8980800000000002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435.55</v>
      </c>
      <c r="D77" s="260">
        <v>435.55</v>
      </c>
      <c r="E77" s="260">
        <v>431.1</v>
      </c>
      <c r="F77" s="260">
        <v>426.65000000000003</v>
      </c>
      <c r="G77" s="260">
        <v>422.20000000000005</v>
      </c>
      <c r="H77" s="260">
        <v>440</v>
      </c>
      <c r="I77" s="260">
        <v>444.44999999999993</v>
      </c>
      <c r="J77" s="260">
        <v>448.9</v>
      </c>
      <c r="K77" s="259">
        <v>440</v>
      </c>
      <c r="L77" s="259">
        <v>431.1</v>
      </c>
      <c r="M77" s="259">
        <v>4.4703799999999996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2015.4</v>
      </c>
      <c r="D78" s="260">
        <v>2016.1833333333334</v>
      </c>
      <c r="E78" s="260">
        <v>1997.4666666666667</v>
      </c>
      <c r="F78" s="260">
        <v>1979.5333333333333</v>
      </c>
      <c r="G78" s="260">
        <v>1960.8166666666666</v>
      </c>
      <c r="H78" s="260">
        <v>2034.1166666666668</v>
      </c>
      <c r="I78" s="260">
        <v>2052.8333333333335</v>
      </c>
      <c r="J78" s="260">
        <v>2070.7666666666669</v>
      </c>
      <c r="K78" s="259">
        <v>2034.9</v>
      </c>
      <c r="L78" s="259">
        <v>1998.25</v>
      </c>
      <c r="M78" s="259">
        <v>1.6950499999999999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185.6</v>
      </c>
      <c r="D79" s="260">
        <v>182.01666666666665</v>
      </c>
      <c r="E79" s="260">
        <v>174.6333333333333</v>
      </c>
      <c r="F79" s="260">
        <v>163.66666666666666</v>
      </c>
      <c r="G79" s="260">
        <v>156.2833333333333</v>
      </c>
      <c r="H79" s="260">
        <v>192.98333333333329</v>
      </c>
      <c r="I79" s="260">
        <v>200.36666666666662</v>
      </c>
      <c r="J79" s="260">
        <v>211.33333333333329</v>
      </c>
      <c r="K79" s="259">
        <v>189.4</v>
      </c>
      <c r="L79" s="259">
        <v>171.05</v>
      </c>
      <c r="M79" s="259">
        <v>499.29939999999999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134.94999999999999</v>
      </c>
      <c r="D80" s="260">
        <v>134.44999999999999</v>
      </c>
      <c r="E80" s="260">
        <v>133.29999999999998</v>
      </c>
      <c r="F80" s="260">
        <v>131.65</v>
      </c>
      <c r="G80" s="260">
        <v>130.5</v>
      </c>
      <c r="H80" s="260">
        <v>136.09999999999997</v>
      </c>
      <c r="I80" s="260">
        <v>137.24999999999994</v>
      </c>
      <c r="J80" s="260">
        <v>138.89999999999995</v>
      </c>
      <c r="K80" s="259">
        <v>135.6</v>
      </c>
      <c r="L80" s="259">
        <v>132.80000000000001</v>
      </c>
      <c r="M80" s="259">
        <v>77.631540000000001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285.35000000000002</v>
      </c>
      <c r="D81" s="260">
        <v>285.45</v>
      </c>
      <c r="E81" s="260">
        <v>277.25</v>
      </c>
      <c r="F81" s="260">
        <v>269.15000000000003</v>
      </c>
      <c r="G81" s="260">
        <v>260.95000000000005</v>
      </c>
      <c r="H81" s="260">
        <v>293.54999999999995</v>
      </c>
      <c r="I81" s="260">
        <v>301.74999999999989</v>
      </c>
      <c r="J81" s="260">
        <v>309.84999999999991</v>
      </c>
      <c r="K81" s="259">
        <v>293.64999999999998</v>
      </c>
      <c r="L81" s="259">
        <v>277.35000000000002</v>
      </c>
      <c r="M81" s="259">
        <v>22.704139999999999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90.15</v>
      </c>
      <c r="D82" s="260">
        <v>90.133333333333326</v>
      </c>
      <c r="E82" s="260">
        <v>89.366666666666646</v>
      </c>
      <c r="F82" s="260">
        <v>88.583333333333314</v>
      </c>
      <c r="G82" s="260">
        <v>87.816666666666634</v>
      </c>
      <c r="H82" s="260">
        <v>90.916666666666657</v>
      </c>
      <c r="I82" s="260">
        <v>91.683333333333337</v>
      </c>
      <c r="J82" s="260">
        <v>92.466666666666669</v>
      </c>
      <c r="K82" s="259">
        <v>90.9</v>
      </c>
      <c r="L82" s="259">
        <v>89.35</v>
      </c>
      <c r="M82" s="259">
        <v>49.252659999999999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1735.05</v>
      </c>
      <c r="D83" s="260">
        <v>1728.3666666666666</v>
      </c>
      <c r="E83" s="260">
        <v>1716.8833333333332</v>
      </c>
      <c r="F83" s="260">
        <v>1698.7166666666667</v>
      </c>
      <c r="G83" s="260">
        <v>1687.2333333333333</v>
      </c>
      <c r="H83" s="260">
        <v>1746.5333333333331</v>
      </c>
      <c r="I83" s="260">
        <v>1758.0166666666662</v>
      </c>
      <c r="J83" s="260">
        <v>1776.1833333333329</v>
      </c>
      <c r="K83" s="259">
        <v>1739.85</v>
      </c>
      <c r="L83" s="259">
        <v>1710.2</v>
      </c>
      <c r="M83" s="259">
        <v>1.51006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838.85</v>
      </c>
      <c r="D84" s="260">
        <v>842.04999999999984</v>
      </c>
      <c r="E84" s="260">
        <v>831.09999999999968</v>
      </c>
      <c r="F84" s="260">
        <v>823.3499999999998</v>
      </c>
      <c r="G84" s="260">
        <v>812.39999999999964</v>
      </c>
      <c r="H84" s="260">
        <v>849.79999999999973</v>
      </c>
      <c r="I84" s="260">
        <v>860.74999999999977</v>
      </c>
      <c r="J84" s="260">
        <v>868.49999999999977</v>
      </c>
      <c r="K84" s="259">
        <v>853</v>
      </c>
      <c r="L84" s="259">
        <v>834.3</v>
      </c>
      <c r="M84" s="259">
        <v>10.757899999999999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1289.7</v>
      </c>
      <c r="D85" s="260">
        <v>1292.1499999999999</v>
      </c>
      <c r="E85" s="260">
        <v>1283.0499999999997</v>
      </c>
      <c r="F85" s="260">
        <v>1276.3999999999999</v>
      </c>
      <c r="G85" s="260">
        <v>1267.2999999999997</v>
      </c>
      <c r="H85" s="260">
        <v>1298.7999999999997</v>
      </c>
      <c r="I85" s="260">
        <v>1307.8999999999996</v>
      </c>
      <c r="J85" s="260">
        <v>1314.5499999999997</v>
      </c>
      <c r="K85" s="259">
        <v>1301.25</v>
      </c>
      <c r="L85" s="259">
        <v>1285.5</v>
      </c>
      <c r="M85" s="259">
        <v>3.1857600000000001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1710.65</v>
      </c>
      <c r="D86" s="260">
        <v>1710.5166666666667</v>
      </c>
      <c r="E86" s="260">
        <v>1697.1333333333332</v>
      </c>
      <c r="F86" s="260">
        <v>1683.6166666666666</v>
      </c>
      <c r="G86" s="260">
        <v>1670.2333333333331</v>
      </c>
      <c r="H86" s="260">
        <v>1724.0333333333333</v>
      </c>
      <c r="I86" s="260">
        <v>1737.416666666667</v>
      </c>
      <c r="J86" s="260">
        <v>1750.9333333333334</v>
      </c>
      <c r="K86" s="259">
        <v>1723.9</v>
      </c>
      <c r="L86" s="259">
        <v>1697</v>
      </c>
      <c r="M86" s="259">
        <v>6.35825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498.4</v>
      </c>
      <c r="D87" s="260">
        <v>499.93333333333334</v>
      </c>
      <c r="E87" s="260">
        <v>490.9666666666667</v>
      </c>
      <c r="F87" s="260">
        <v>483.53333333333336</v>
      </c>
      <c r="G87" s="260">
        <v>474.56666666666672</v>
      </c>
      <c r="H87" s="260">
        <v>507.36666666666667</v>
      </c>
      <c r="I87" s="260">
        <v>516.33333333333326</v>
      </c>
      <c r="J87" s="260">
        <v>523.76666666666665</v>
      </c>
      <c r="K87" s="259">
        <v>508.9</v>
      </c>
      <c r="L87" s="259">
        <v>492.5</v>
      </c>
      <c r="M87" s="259">
        <v>9.2362099999999998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239.1</v>
      </c>
      <c r="D88" s="260">
        <v>240.86666666666665</v>
      </c>
      <c r="E88" s="260">
        <v>236.43333333333328</v>
      </c>
      <c r="F88" s="260">
        <v>233.76666666666662</v>
      </c>
      <c r="G88" s="260">
        <v>229.33333333333326</v>
      </c>
      <c r="H88" s="260">
        <v>243.5333333333333</v>
      </c>
      <c r="I88" s="260">
        <v>247.96666666666664</v>
      </c>
      <c r="J88" s="260">
        <v>250.63333333333333</v>
      </c>
      <c r="K88" s="259">
        <v>245.3</v>
      </c>
      <c r="L88" s="259">
        <v>238.2</v>
      </c>
      <c r="M88" s="259">
        <v>5.3657500000000002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1092.55</v>
      </c>
      <c r="D89" s="260">
        <v>1094.0833333333333</v>
      </c>
      <c r="E89" s="260">
        <v>1087.5666666666666</v>
      </c>
      <c r="F89" s="260">
        <v>1082.5833333333333</v>
      </c>
      <c r="G89" s="260">
        <v>1076.0666666666666</v>
      </c>
      <c r="H89" s="260">
        <v>1099.0666666666666</v>
      </c>
      <c r="I89" s="260">
        <v>1105.5833333333335</v>
      </c>
      <c r="J89" s="260">
        <v>1110.5666666666666</v>
      </c>
      <c r="K89" s="259">
        <v>1100.5999999999999</v>
      </c>
      <c r="L89" s="259">
        <v>1089.0999999999999</v>
      </c>
      <c r="M89" s="259">
        <v>24.608830000000001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2047.3</v>
      </c>
      <c r="D90" s="260">
        <v>2050.5666666666671</v>
      </c>
      <c r="E90" s="260">
        <v>2027.8833333333341</v>
      </c>
      <c r="F90" s="260">
        <v>2008.4666666666672</v>
      </c>
      <c r="G90" s="260">
        <v>1985.7833333333342</v>
      </c>
      <c r="H90" s="260">
        <v>2069.983333333334</v>
      </c>
      <c r="I90" s="260">
        <v>2092.6666666666674</v>
      </c>
      <c r="J90" s="260">
        <v>2112.0833333333339</v>
      </c>
      <c r="K90" s="259">
        <v>2073.25</v>
      </c>
      <c r="L90" s="259">
        <v>2031.15</v>
      </c>
      <c r="M90" s="259">
        <v>2.1692399999999998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1618.15</v>
      </c>
      <c r="D91" s="260">
        <v>1621.2</v>
      </c>
      <c r="E91" s="260">
        <v>1610.8500000000001</v>
      </c>
      <c r="F91" s="260">
        <v>1603.5500000000002</v>
      </c>
      <c r="G91" s="260">
        <v>1593.2000000000003</v>
      </c>
      <c r="H91" s="260">
        <v>1628.5</v>
      </c>
      <c r="I91" s="260">
        <v>1638.85</v>
      </c>
      <c r="J91" s="260">
        <v>1646.1499999999999</v>
      </c>
      <c r="K91" s="259">
        <v>1631.55</v>
      </c>
      <c r="L91" s="259">
        <v>1613.9</v>
      </c>
      <c r="M91" s="259">
        <v>60.504649999999998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531.20000000000005</v>
      </c>
      <c r="D92" s="260">
        <v>530.6</v>
      </c>
      <c r="E92" s="260">
        <v>525.65000000000009</v>
      </c>
      <c r="F92" s="260">
        <v>520.1</v>
      </c>
      <c r="G92" s="260">
        <v>515.15000000000009</v>
      </c>
      <c r="H92" s="260">
        <v>536.15000000000009</v>
      </c>
      <c r="I92" s="260">
        <v>541.10000000000014</v>
      </c>
      <c r="J92" s="260">
        <v>546.65000000000009</v>
      </c>
      <c r="K92" s="259">
        <v>535.54999999999995</v>
      </c>
      <c r="L92" s="259">
        <v>525.04999999999995</v>
      </c>
      <c r="M92" s="259">
        <v>28.36626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1223.5999999999999</v>
      </c>
      <c r="D93" s="260">
        <v>1224.1166666666668</v>
      </c>
      <c r="E93" s="260">
        <v>1213.5333333333335</v>
      </c>
      <c r="F93" s="260">
        <v>1203.4666666666667</v>
      </c>
      <c r="G93" s="260">
        <v>1192.8833333333334</v>
      </c>
      <c r="H93" s="260">
        <v>1234.1833333333336</v>
      </c>
      <c r="I93" s="260">
        <v>1244.7666666666667</v>
      </c>
      <c r="J93" s="260">
        <v>1254.8333333333337</v>
      </c>
      <c r="K93" s="259">
        <v>1234.7</v>
      </c>
      <c r="L93" s="259">
        <v>1214.05</v>
      </c>
      <c r="M93" s="259">
        <v>3.8906000000000001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2744</v>
      </c>
      <c r="D94" s="260">
        <v>2745.4333333333329</v>
      </c>
      <c r="E94" s="260">
        <v>2725.766666666666</v>
      </c>
      <c r="F94" s="260">
        <v>2707.5333333333328</v>
      </c>
      <c r="G94" s="260">
        <v>2687.8666666666659</v>
      </c>
      <c r="H94" s="260">
        <v>2763.6666666666661</v>
      </c>
      <c r="I94" s="260">
        <v>2783.333333333333</v>
      </c>
      <c r="J94" s="260">
        <v>2801.5666666666662</v>
      </c>
      <c r="K94" s="259">
        <v>2765.1</v>
      </c>
      <c r="L94" s="259">
        <v>2727.2</v>
      </c>
      <c r="M94" s="259">
        <v>5.1739300000000004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440.45</v>
      </c>
      <c r="D95" s="260">
        <v>440.45</v>
      </c>
      <c r="E95" s="260">
        <v>436.5</v>
      </c>
      <c r="F95" s="260">
        <v>432.55</v>
      </c>
      <c r="G95" s="260">
        <v>428.6</v>
      </c>
      <c r="H95" s="260">
        <v>444.4</v>
      </c>
      <c r="I95" s="260">
        <v>448.34999999999991</v>
      </c>
      <c r="J95" s="260">
        <v>452.29999999999995</v>
      </c>
      <c r="K95" s="259">
        <v>444.4</v>
      </c>
      <c r="L95" s="259">
        <v>436.5</v>
      </c>
      <c r="M95" s="259">
        <v>65.338229999999996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2682.35</v>
      </c>
      <c r="D96" s="260">
        <v>2685.3666666666668</v>
      </c>
      <c r="E96" s="260">
        <v>2648.0833333333335</v>
      </c>
      <c r="F96" s="260">
        <v>2613.8166666666666</v>
      </c>
      <c r="G96" s="260">
        <v>2576.5333333333333</v>
      </c>
      <c r="H96" s="260">
        <v>2719.6333333333337</v>
      </c>
      <c r="I96" s="260">
        <v>2756.9166666666665</v>
      </c>
      <c r="J96" s="260">
        <v>2791.1833333333338</v>
      </c>
      <c r="K96" s="259">
        <v>2722.65</v>
      </c>
      <c r="L96" s="259">
        <v>2651.1</v>
      </c>
      <c r="M96" s="259">
        <v>20.972290000000001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210.1</v>
      </c>
      <c r="D97" s="260">
        <v>209.43333333333331</v>
      </c>
      <c r="E97" s="260">
        <v>208.06666666666661</v>
      </c>
      <c r="F97" s="260">
        <v>206.0333333333333</v>
      </c>
      <c r="G97" s="260">
        <v>204.6666666666666</v>
      </c>
      <c r="H97" s="260">
        <v>211.46666666666661</v>
      </c>
      <c r="I97" s="260">
        <v>212.83333333333334</v>
      </c>
      <c r="J97" s="260">
        <v>214.86666666666662</v>
      </c>
      <c r="K97" s="259">
        <v>210.8</v>
      </c>
      <c r="L97" s="259">
        <v>207.4</v>
      </c>
      <c r="M97" s="259">
        <v>18.52984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2460</v>
      </c>
      <c r="D98" s="260">
        <v>2470.75</v>
      </c>
      <c r="E98" s="260">
        <v>2443.5</v>
      </c>
      <c r="F98" s="260">
        <v>2427</v>
      </c>
      <c r="G98" s="260">
        <v>2399.75</v>
      </c>
      <c r="H98" s="260">
        <v>2487.25</v>
      </c>
      <c r="I98" s="260">
        <v>2514.5</v>
      </c>
      <c r="J98" s="260">
        <v>2531</v>
      </c>
      <c r="K98" s="259">
        <v>2498</v>
      </c>
      <c r="L98" s="259">
        <v>2454.25</v>
      </c>
      <c r="M98" s="259">
        <v>9.6047600000000006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324.25</v>
      </c>
      <c r="D99" s="260">
        <v>323.66666666666669</v>
      </c>
      <c r="E99" s="260">
        <v>320.53333333333336</v>
      </c>
      <c r="F99" s="260">
        <v>316.81666666666666</v>
      </c>
      <c r="G99" s="260">
        <v>313.68333333333334</v>
      </c>
      <c r="H99" s="260">
        <v>327.38333333333338</v>
      </c>
      <c r="I99" s="260">
        <v>330.51666666666671</v>
      </c>
      <c r="J99" s="260">
        <v>334.23333333333341</v>
      </c>
      <c r="K99" s="259">
        <v>326.8</v>
      </c>
      <c r="L99" s="259">
        <v>319.95</v>
      </c>
      <c r="M99" s="259">
        <v>26.36045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40207.949999999997</v>
      </c>
      <c r="D100" s="260">
        <v>40239.73333333333</v>
      </c>
      <c r="E100" s="260">
        <v>39779.46666666666</v>
      </c>
      <c r="F100" s="260">
        <v>39350.98333333333</v>
      </c>
      <c r="G100" s="260">
        <v>38890.71666666666</v>
      </c>
      <c r="H100" s="260">
        <v>40668.21666666666</v>
      </c>
      <c r="I100" s="260">
        <v>41128.483333333337</v>
      </c>
      <c r="J100" s="260">
        <v>41556.96666666666</v>
      </c>
      <c r="K100" s="259">
        <v>40700</v>
      </c>
      <c r="L100" s="259">
        <v>39811.25</v>
      </c>
      <c r="M100" s="259">
        <v>5.04E-2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2659.25</v>
      </c>
      <c r="D101" s="260">
        <v>2671.9166666666665</v>
      </c>
      <c r="E101" s="260">
        <v>2638.833333333333</v>
      </c>
      <c r="F101" s="260">
        <v>2618.4166666666665</v>
      </c>
      <c r="G101" s="260">
        <v>2585.333333333333</v>
      </c>
      <c r="H101" s="260">
        <v>2692.333333333333</v>
      </c>
      <c r="I101" s="260">
        <v>2725.4166666666661</v>
      </c>
      <c r="J101" s="260">
        <v>2745.833333333333</v>
      </c>
      <c r="K101" s="259">
        <v>2705</v>
      </c>
      <c r="L101" s="259">
        <v>2651.5</v>
      </c>
      <c r="M101" s="259">
        <v>25.90306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919.8</v>
      </c>
      <c r="D102" s="260">
        <v>917.48333333333323</v>
      </c>
      <c r="E102" s="260">
        <v>912.66666666666652</v>
      </c>
      <c r="F102" s="260">
        <v>905.5333333333333</v>
      </c>
      <c r="G102" s="260">
        <v>900.71666666666658</v>
      </c>
      <c r="H102" s="260">
        <v>924.61666666666645</v>
      </c>
      <c r="I102" s="260">
        <v>929.43333333333328</v>
      </c>
      <c r="J102" s="260">
        <v>936.56666666666638</v>
      </c>
      <c r="K102" s="259">
        <v>922.3</v>
      </c>
      <c r="L102" s="259">
        <v>910.35</v>
      </c>
      <c r="M102" s="259">
        <v>125.84193999999999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1127.25</v>
      </c>
      <c r="D103" s="260">
        <v>1132.5833333333333</v>
      </c>
      <c r="E103" s="260">
        <v>1118.1666666666665</v>
      </c>
      <c r="F103" s="260">
        <v>1109.0833333333333</v>
      </c>
      <c r="G103" s="260">
        <v>1094.6666666666665</v>
      </c>
      <c r="H103" s="260">
        <v>1141.6666666666665</v>
      </c>
      <c r="I103" s="260">
        <v>1156.083333333333</v>
      </c>
      <c r="J103" s="260">
        <v>1165.1666666666665</v>
      </c>
      <c r="K103" s="259">
        <v>1147</v>
      </c>
      <c r="L103" s="259">
        <v>1123.5</v>
      </c>
      <c r="M103" s="259">
        <v>6.4192200000000001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476.95</v>
      </c>
      <c r="D104" s="260">
        <v>476.88333333333338</v>
      </c>
      <c r="E104" s="260">
        <v>471.76666666666677</v>
      </c>
      <c r="F104" s="260">
        <v>466.58333333333337</v>
      </c>
      <c r="G104" s="260">
        <v>461.46666666666675</v>
      </c>
      <c r="H104" s="260">
        <v>482.06666666666678</v>
      </c>
      <c r="I104" s="260">
        <v>487.18333333333345</v>
      </c>
      <c r="J104" s="260">
        <v>492.36666666666679</v>
      </c>
      <c r="K104" s="259">
        <v>482</v>
      </c>
      <c r="L104" s="259">
        <v>471.7</v>
      </c>
      <c r="M104" s="259">
        <v>17.31223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545.04999999999995</v>
      </c>
      <c r="D105" s="260">
        <v>545.4</v>
      </c>
      <c r="E105" s="260">
        <v>539.65</v>
      </c>
      <c r="F105" s="260">
        <v>534.25</v>
      </c>
      <c r="G105" s="260">
        <v>528.5</v>
      </c>
      <c r="H105" s="260">
        <v>550.79999999999995</v>
      </c>
      <c r="I105" s="260">
        <v>556.54999999999995</v>
      </c>
      <c r="J105" s="260">
        <v>561.94999999999993</v>
      </c>
      <c r="K105" s="259">
        <v>551.15</v>
      </c>
      <c r="L105" s="259">
        <v>540</v>
      </c>
      <c r="M105" s="259">
        <v>3.1226099999999999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56.3</v>
      </c>
      <c r="D106" s="260">
        <v>56.4</v>
      </c>
      <c r="E106" s="260">
        <v>55.699999999999996</v>
      </c>
      <c r="F106" s="260">
        <v>55.099999999999994</v>
      </c>
      <c r="G106" s="260">
        <v>54.399999999999991</v>
      </c>
      <c r="H106" s="260">
        <v>57</v>
      </c>
      <c r="I106" s="260">
        <v>57.7</v>
      </c>
      <c r="J106" s="260">
        <v>58.300000000000004</v>
      </c>
      <c r="K106" s="259">
        <v>57.1</v>
      </c>
      <c r="L106" s="259">
        <v>55.8</v>
      </c>
      <c r="M106" s="259">
        <v>251.10504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343.7</v>
      </c>
      <c r="D107" s="260">
        <v>344.58333333333331</v>
      </c>
      <c r="E107" s="260">
        <v>341.71666666666664</v>
      </c>
      <c r="F107" s="260">
        <v>339.73333333333335</v>
      </c>
      <c r="G107" s="260">
        <v>336.86666666666667</v>
      </c>
      <c r="H107" s="260">
        <v>346.56666666666661</v>
      </c>
      <c r="I107" s="260">
        <v>349.43333333333328</v>
      </c>
      <c r="J107" s="260">
        <v>351.41666666666657</v>
      </c>
      <c r="K107" s="259">
        <v>347.45</v>
      </c>
      <c r="L107" s="259">
        <v>342.6</v>
      </c>
      <c r="M107" s="259">
        <v>99.942700000000002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4583.25</v>
      </c>
      <c r="D108" s="260">
        <v>4599.916666666667</v>
      </c>
      <c r="E108" s="260">
        <v>4485.8833333333341</v>
      </c>
      <c r="F108" s="260">
        <v>4388.5166666666673</v>
      </c>
      <c r="G108" s="260">
        <v>4274.4833333333345</v>
      </c>
      <c r="H108" s="260">
        <v>4697.2833333333338</v>
      </c>
      <c r="I108" s="260">
        <v>4811.3166666666666</v>
      </c>
      <c r="J108" s="260">
        <v>4908.6833333333334</v>
      </c>
      <c r="K108" s="259">
        <v>4713.95</v>
      </c>
      <c r="L108" s="259">
        <v>4502.55</v>
      </c>
      <c r="M108" s="259">
        <v>2.0248699999999999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271.60000000000002</v>
      </c>
      <c r="D109" s="260">
        <v>269.41666666666669</v>
      </c>
      <c r="E109" s="260">
        <v>266.23333333333335</v>
      </c>
      <c r="F109" s="260">
        <v>260.86666666666667</v>
      </c>
      <c r="G109" s="260">
        <v>257.68333333333334</v>
      </c>
      <c r="H109" s="260">
        <v>274.78333333333336</v>
      </c>
      <c r="I109" s="260">
        <v>277.96666666666664</v>
      </c>
      <c r="J109" s="260">
        <v>283.33333333333337</v>
      </c>
      <c r="K109" s="259">
        <v>272.60000000000002</v>
      </c>
      <c r="L109" s="259">
        <v>264.05</v>
      </c>
      <c r="M109" s="259">
        <v>11.5091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139</v>
      </c>
      <c r="D110" s="260">
        <v>139.5</v>
      </c>
      <c r="E110" s="260">
        <v>137.80000000000001</v>
      </c>
      <c r="F110" s="260">
        <v>136.60000000000002</v>
      </c>
      <c r="G110" s="260">
        <v>134.90000000000003</v>
      </c>
      <c r="H110" s="260">
        <v>140.69999999999999</v>
      </c>
      <c r="I110" s="260">
        <v>142.39999999999998</v>
      </c>
      <c r="J110" s="260">
        <v>143.59999999999997</v>
      </c>
      <c r="K110" s="259">
        <v>141.19999999999999</v>
      </c>
      <c r="L110" s="259">
        <v>138.30000000000001</v>
      </c>
      <c r="M110" s="259">
        <v>45.359180000000002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315.60000000000002</v>
      </c>
      <c r="D111" s="260">
        <v>313.35000000000002</v>
      </c>
      <c r="E111" s="260">
        <v>308.90000000000003</v>
      </c>
      <c r="F111" s="260">
        <v>302.2</v>
      </c>
      <c r="G111" s="260">
        <v>297.75</v>
      </c>
      <c r="H111" s="260">
        <v>320.05000000000007</v>
      </c>
      <c r="I111" s="260">
        <v>324.50000000000011</v>
      </c>
      <c r="J111" s="260">
        <v>331.2000000000001</v>
      </c>
      <c r="K111" s="259">
        <v>317.8</v>
      </c>
      <c r="L111" s="259">
        <v>306.64999999999998</v>
      </c>
      <c r="M111" s="259">
        <v>98.135689999999997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69.099999999999994</v>
      </c>
      <c r="D112" s="260">
        <v>69.266666666666666</v>
      </c>
      <c r="E112" s="260">
        <v>68.833333333333329</v>
      </c>
      <c r="F112" s="260">
        <v>68.566666666666663</v>
      </c>
      <c r="G112" s="260">
        <v>68.133333333333326</v>
      </c>
      <c r="H112" s="260">
        <v>69.533333333333331</v>
      </c>
      <c r="I112" s="260">
        <v>69.966666666666669</v>
      </c>
      <c r="J112" s="260">
        <v>70.233333333333334</v>
      </c>
      <c r="K112" s="259">
        <v>69.7</v>
      </c>
      <c r="L112" s="259">
        <v>69</v>
      </c>
      <c r="M112" s="259">
        <v>52.640889999999999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726.45</v>
      </c>
      <c r="D113" s="260">
        <v>729.30000000000007</v>
      </c>
      <c r="E113" s="260">
        <v>720.15000000000009</v>
      </c>
      <c r="F113" s="260">
        <v>713.85</v>
      </c>
      <c r="G113" s="260">
        <v>704.7</v>
      </c>
      <c r="H113" s="260">
        <v>735.60000000000014</v>
      </c>
      <c r="I113" s="260">
        <v>744.75</v>
      </c>
      <c r="J113" s="260">
        <v>751.05000000000018</v>
      </c>
      <c r="K113" s="259">
        <v>738.45</v>
      </c>
      <c r="L113" s="259">
        <v>723</v>
      </c>
      <c r="M113" s="259">
        <v>16.070260000000001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412.05</v>
      </c>
      <c r="D114" s="260">
        <v>416.05</v>
      </c>
      <c r="E114" s="260">
        <v>407.3</v>
      </c>
      <c r="F114" s="260">
        <v>402.55</v>
      </c>
      <c r="G114" s="260">
        <v>393.8</v>
      </c>
      <c r="H114" s="260">
        <v>420.8</v>
      </c>
      <c r="I114" s="260">
        <v>429.55</v>
      </c>
      <c r="J114" s="260">
        <v>434.3</v>
      </c>
      <c r="K114" s="259">
        <v>424.8</v>
      </c>
      <c r="L114" s="259">
        <v>411.3</v>
      </c>
      <c r="M114" s="259">
        <v>12.90457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196.55</v>
      </c>
      <c r="D115" s="260">
        <v>195.45000000000002</v>
      </c>
      <c r="E115" s="260">
        <v>193.60000000000002</v>
      </c>
      <c r="F115" s="260">
        <v>190.65</v>
      </c>
      <c r="G115" s="260">
        <v>188.8</v>
      </c>
      <c r="H115" s="260">
        <v>198.40000000000003</v>
      </c>
      <c r="I115" s="260">
        <v>200.25</v>
      </c>
      <c r="J115" s="260">
        <v>203.20000000000005</v>
      </c>
      <c r="K115" s="259">
        <v>197.3</v>
      </c>
      <c r="L115" s="259">
        <v>192.5</v>
      </c>
      <c r="M115" s="259">
        <v>24.17586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1146.5</v>
      </c>
      <c r="D116" s="260">
        <v>1145.6000000000001</v>
      </c>
      <c r="E116" s="260">
        <v>1138.4500000000003</v>
      </c>
      <c r="F116" s="260">
        <v>1130.4000000000001</v>
      </c>
      <c r="G116" s="260">
        <v>1123.2500000000002</v>
      </c>
      <c r="H116" s="260">
        <v>1153.6500000000003</v>
      </c>
      <c r="I116" s="260">
        <v>1160.8000000000004</v>
      </c>
      <c r="J116" s="260">
        <v>1168.8500000000004</v>
      </c>
      <c r="K116" s="259">
        <v>1152.75</v>
      </c>
      <c r="L116" s="259">
        <v>1137.55</v>
      </c>
      <c r="M116" s="259">
        <v>17.21557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3907.55</v>
      </c>
      <c r="D117" s="260">
        <v>3982.8666666666668</v>
      </c>
      <c r="E117" s="260">
        <v>3825.6833333333334</v>
      </c>
      <c r="F117" s="260">
        <v>3743.8166666666666</v>
      </c>
      <c r="G117" s="260">
        <v>3586.6333333333332</v>
      </c>
      <c r="H117" s="260">
        <v>4064.7333333333336</v>
      </c>
      <c r="I117" s="260">
        <v>4221.916666666667</v>
      </c>
      <c r="J117" s="260">
        <v>4303.7833333333338</v>
      </c>
      <c r="K117" s="259">
        <v>4140.05</v>
      </c>
      <c r="L117" s="259">
        <v>3901</v>
      </c>
      <c r="M117" s="259">
        <v>10.76159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1587.4</v>
      </c>
      <c r="D118" s="260">
        <v>1591.05</v>
      </c>
      <c r="E118" s="260">
        <v>1579.3</v>
      </c>
      <c r="F118" s="260">
        <v>1571.2</v>
      </c>
      <c r="G118" s="260">
        <v>1559.45</v>
      </c>
      <c r="H118" s="260">
        <v>1599.1499999999999</v>
      </c>
      <c r="I118" s="260">
        <v>1610.8999999999999</v>
      </c>
      <c r="J118" s="260">
        <v>1618.9999999999998</v>
      </c>
      <c r="K118" s="259">
        <v>1602.8</v>
      </c>
      <c r="L118" s="259">
        <v>1582.95</v>
      </c>
      <c r="M118" s="259">
        <v>34.695149999999998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1748.65</v>
      </c>
      <c r="D119" s="260">
        <v>1753.9666666666665</v>
      </c>
      <c r="E119" s="260">
        <v>1735.6833333333329</v>
      </c>
      <c r="F119" s="260">
        <v>1722.7166666666665</v>
      </c>
      <c r="G119" s="260">
        <v>1704.4333333333329</v>
      </c>
      <c r="H119" s="260">
        <v>1766.9333333333329</v>
      </c>
      <c r="I119" s="260">
        <v>1785.2166666666662</v>
      </c>
      <c r="J119" s="260">
        <v>1798.1833333333329</v>
      </c>
      <c r="K119" s="259">
        <v>1772.25</v>
      </c>
      <c r="L119" s="259">
        <v>1741</v>
      </c>
      <c r="M119" s="259">
        <v>2.3938299999999999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867.8</v>
      </c>
      <c r="D120" s="260">
        <v>871.5</v>
      </c>
      <c r="E120" s="260">
        <v>862.3</v>
      </c>
      <c r="F120" s="260">
        <v>856.8</v>
      </c>
      <c r="G120" s="260">
        <v>847.59999999999991</v>
      </c>
      <c r="H120" s="260">
        <v>877</v>
      </c>
      <c r="I120" s="260">
        <v>886.2</v>
      </c>
      <c r="J120" s="260">
        <v>891.7</v>
      </c>
      <c r="K120" s="259">
        <v>880.7</v>
      </c>
      <c r="L120" s="259">
        <v>866</v>
      </c>
      <c r="M120" s="259">
        <v>1.7561599999999999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309.75</v>
      </c>
      <c r="D121" s="260">
        <v>311.31666666666666</v>
      </c>
      <c r="E121" s="260">
        <v>306.93333333333334</v>
      </c>
      <c r="F121" s="260">
        <v>304.11666666666667</v>
      </c>
      <c r="G121" s="260">
        <v>299.73333333333335</v>
      </c>
      <c r="H121" s="260">
        <v>314.13333333333333</v>
      </c>
      <c r="I121" s="260">
        <v>318.51666666666665</v>
      </c>
      <c r="J121" s="260">
        <v>321.33333333333331</v>
      </c>
      <c r="K121" s="259">
        <v>315.7</v>
      </c>
      <c r="L121" s="259">
        <v>308.5</v>
      </c>
      <c r="M121" s="259">
        <v>3.9777900000000002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708.6</v>
      </c>
      <c r="D122" s="260">
        <v>706.36666666666679</v>
      </c>
      <c r="E122" s="260">
        <v>699.78333333333353</v>
      </c>
      <c r="F122" s="260">
        <v>690.9666666666667</v>
      </c>
      <c r="G122" s="260">
        <v>684.38333333333344</v>
      </c>
      <c r="H122" s="260">
        <v>715.18333333333362</v>
      </c>
      <c r="I122" s="260">
        <v>721.76666666666688</v>
      </c>
      <c r="J122" s="260">
        <v>730.58333333333371</v>
      </c>
      <c r="K122" s="259">
        <v>712.95</v>
      </c>
      <c r="L122" s="259">
        <v>697.55</v>
      </c>
      <c r="M122" s="259">
        <v>13.914490000000001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514.75</v>
      </c>
      <c r="D123" s="260">
        <v>513.78333333333342</v>
      </c>
      <c r="E123" s="260">
        <v>508.16666666666686</v>
      </c>
      <c r="F123" s="260">
        <v>501.58333333333343</v>
      </c>
      <c r="G123" s="260">
        <v>495.96666666666687</v>
      </c>
      <c r="H123" s="260">
        <v>520.36666666666679</v>
      </c>
      <c r="I123" s="260">
        <v>525.98333333333335</v>
      </c>
      <c r="J123" s="260">
        <v>532.56666666666683</v>
      </c>
      <c r="K123" s="259">
        <v>519.4</v>
      </c>
      <c r="L123" s="259">
        <v>507.2</v>
      </c>
      <c r="M123" s="259">
        <v>29.175740000000001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552.45000000000005</v>
      </c>
      <c r="D124" s="260">
        <v>552.25</v>
      </c>
      <c r="E124" s="260">
        <v>547.20000000000005</v>
      </c>
      <c r="F124" s="260">
        <v>541.95000000000005</v>
      </c>
      <c r="G124" s="260">
        <v>536.90000000000009</v>
      </c>
      <c r="H124" s="260">
        <v>557.5</v>
      </c>
      <c r="I124" s="260">
        <v>562.54999999999995</v>
      </c>
      <c r="J124" s="260">
        <v>567.79999999999995</v>
      </c>
      <c r="K124" s="259">
        <v>557.29999999999995</v>
      </c>
      <c r="L124" s="259">
        <v>547</v>
      </c>
      <c r="M124" s="259">
        <v>18.838439999999999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1950.55</v>
      </c>
      <c r="D125" s="260">
        <v>1952.9333333333334</v>
      </c>
      <c r="E125" s="260">
        <v>1940.8666666666668</v>
      </c>
      <c r="F125" s="260">
        <v>1931.1833333333334</v>
      </c>
      <c r="G125" s="260">
        <v>1919.1166666666668</v>
      </c>
      <c r="H125" s="260">
        <v>1962.6166666666668</v>
      </c>
      <c r="I125" s="260">
        <v>1974.6833333333334</v>
      </c>
      <c r="J125" s="260">
        <v>1984.3666666666668</v>
      </c>
      <c r="K125" s="259">
        <v>1965</v>
      </c>
      <c r="L125" s="259">
        <v>1943.25</v>
      </c>
      <c r="M125" s="259">
        <v>24.08671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80.95</v>
      </c>
      <c r="D126" s="260">
        <v>81.38333333333334</v>
      </c>
      <c r="E126" s="260">
        <v>79.666666666666686</v>
      </c>
      <c r="F126" s="260">
        <v>78.38333333333334</v>
      </c>
      <c r="G126" s="260">
        <v>76.666666666666686</v>
      </c>
      <c r="H126" s="260">
        <v>82.666666666666686</v>
      </c>
      <c r="I126" s="260">
        <v>84.383333333333354</v>
      </c>
      <c r="J126" s="260">
        <v>85.666666666666686</v>
      </c>
      <c r="K126" s="259">
        <v>83.1</v>
      </c>
      <c r="L126" s="259">
        <v>80.099999999999994</v>
      </c>
      <c r="M126" s="259">
        <v>76.588269999999994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3755.5</v>
      </c>
      <c r="D127" s="260">
        <v>3743.85</v>
      </c>
      <c r="E127" s="260">
        <v>3712.7</v>
      </c>
      <c r="F127" s="260">
        <v>3669.9</v>
      </c>
      <c r="G127" s="260">
        <v>3638.75</v>
      </c>
      <c r="H127" s="260">
        <v>3786.6499999999996</v>
      </c>
      <c r="I127" s="260">
        <v>3817.8</v>
      </c>
      <c r="J127" s="260">
        <v>3860.5999999999995</v>
      </c>
      <c r="K127" s="259">
        <v>3775</v>
      </c>
      <c r="L127" s="259">
        <v>3701.05</v>
      </c>
      <c r="M127" s="259">
        <v>1.6331199999999999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376.2</v>
      </c>
      <c r="D128" s="260">
        <v>377.91666666666669</v>
      </c>
      <c r="E128" s="260">
        <v>373.38333333333338</v>
      </c>
      <c r="F128" s="260">
        <v>370.56666666666672</v>
      </c>
      <c r="G128" s="260">
        <v>366.03333333333342</v>
      </c>
      <c r="H128" s="260">
        <v>380.73333333333335</v>
      </c>
      <c r="I128" s="260">
        <v>385.26666666666665</v>
      </c>
      <c r="J128" s="260">
        <v>388.08333333333331</v>
      </c>
      <c r="K128" s="259">
        <v>382.45</v>
      </c>
      <c r="L128" s="259">
        <v>375.1</v>
      </c>
      <c r="M128" s="259">
        <v>15.269679999999999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4930</v>
      </c>
      <c r="D129" s="260">
        <v>4938.8666666666668</v>
      </c>
      <c r="E129" s="260">
        <v>4849.7333333333336</v>
      </c>
      <c r="F129" s="260">
        <v>4769.4666666666672</v>
      </c>
      <c r="G129" s="260">
        <v>4680.3333333333339</v>
      </c>
      <c r="H129" s="260">
        <v>5019.1333333333332</v>
      </c>
      <c r="I129" s="260">
        <v>5108.2666666666664</v>
      </c>
      <c r="J129" s="260">
        <v>5188.5333333333328</v>
      </c>
      <c r="K129" s="259">
        <v>5028</v>
      </c>
      <c r="L129" s="259">
        <v>4858.6000000000004</v>
      </c>
      <c r="M129" s="259">
        <v>4.5147399999999998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2029.55</v>
      </c>
      <c r="D130" s="260">
        <v>2029.8833333333332</v>
      </c>
      <c r="E130" s="260">
        <v>2000.7666666666664</v>
      </c>
      <c r="F130" s="260">
        <v>1971.9833333333331</v>
      </c>
      <c r="G130" s="260">
        <v>1942.8666666666663</v>
      </c>
      <c r="H130" s="260">
        <v>2058.6666666666665</v>
      </c>
      <c r="I130" s="260">
        <v>2087.7833333333333</v>
      </c>
      <c r="J130" s="260">
        <v>2116.5666666666666</v>
      </c>
      <c r="K130" s="259">
        <v>2059</v>
      </c>
      <c r="L130" s="259">
        <v>2001.1</v>
      </c>
      <c r="M130" s="259">
        <v>37.861820000000002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460.3</v>
      </c>
      <c r="D131" s="260">
        <v>460.68333333333339</v>
      </c>
      <c r="E131" s="260">
        <v>456.71666666666681</v>
      </c>
      <c r="F131" s="260">
        <v>453.13333333333344</v>
      </c>
      <c r="G131" s="260">
        <v>449.16666666666686</v>
      </c>
      <c r="H131" s="260">
        <v>464.26666666666677</v>
      </c>
      <c r="I131" s="260">
        <v>468.23333333333335</v>
      </c>
      <c r="J131" s="260">
        <v>471.81666666666672</v>
      </c>
      <c r="K131" s="259">
        <v>464.65</v>
      </c>
      <c r="L131" s="259">
        <v>457.1</v>
      </c>
      <c r="M131" s="259">
        <v>4.8370899999999999</v>
      </c>
      <c r="N131" s="1"/>
      <c r="O131" s="1"/>
    </row>
    <row r="132" spans="1:15" ht="12.75" customHeight="1">
      <c r="A132" s="227">
        <v>123</v>
      </c>
      <c r="B132" s="269" t="s">
        <v>866</v>
      </c>
      <c r="C132" s="259">
        <v>643.85</v>
      </c>
      <c r="D132" s="260">
        <v>643.54999999999995</v>
      </c>
      <c r="E132" s="260">
        <v>637.84999999999991</v>
      </c>
      <c r="F132" s="260">
        <v>631.84999999999991</v>
      </c>
      <c r="G132" s="260">
        <v>626.14999999999986</v>
      </c>
      <c r="H132" s="260">
        <v>649.54999999999995</v>
      </c>
      <c r="I132" s="260">
        <v>655.25</v>
      </c>
      <c r="J132" s="260">
        <v>661.25</v>
      </c>
      <c r="K132" s="259">
        <v>649.25</v>
      </c>
      <c r="L132" s="259">
        <v>637.54999999999995</v>
      </c>
      <c r="M132" s="259">
        <v>12.111739999999999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3089.75</v>
      </c>
      <c r="D133" s="260">
        <v>3086.2833333333333</v>
      </c>
      <c r="E133" s="260">
        <v>3059.4666666666667</v>
      </c>
      <c r="F133" s="260">
        <v>3029.1833333333334</v>
      </c>
      <c r="G133" s="260">
        <v>3002.3666666666668</v>
      </c>
      <c r="H133" s="260">
        <v>3116.5666666666666</v>
      </c>
      <c r="I133" s="260">
        <v>3143.3833333333332</v>
      </c>
      <c r="J133" s="260">
        <v>3173.6666666666665</v>
      </c>
      <c r="K133" s="259">
        <v>3113.1</v>
      </c>
      <c r="L133" s="259">
        <v>3056</v>
      </c>
      <c r="M133" s="259">
        <v>0.18346999999999999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736.1</v>
      </c>
      <c r="D134" s="260">
        <v>737.63333333333333</v>
      </c>
      <c r="E134" s="260">
        <v>728.56666666666661</v>
      </c>
      <c r="F134" s="260">
        <v>721.0333333333333</v>
      </c>
      <c r="G134" s="260">
        <v>711.96666666666658</v>
      </c>
      <c r="H134" s="260">
        <v>745.16666666666663</v>
      </c>
      <c r="I134" s="260">
        <v>754.23333333333346</v>
      </c>
      <c r="J134" s="260">
        <v>761.76666666666665</v>
      </c>
      <c r="K134" s="259">
        <v>746.7</v>
      </c>
      <c r="L134" s="259">
        <v>730.1</v>
      </c>
      <c r="M134" s="259">
        <v>6.47445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87890.45</v>
      </c>
      <c r="D135" s="260">
        <v>87726.900000000009</v>
      </c>
      <c r="E135" s="260">
        <v>87303.800000000017</v>
      </c>
      <c r="F135" s="260">
        <v>86717.150000000009</v>
      </c>
      <c r="G135" s="260">
        <v>86294.050000000017</v>
      </c>
      <c r="H135" s="260">
        <v>88313.550000000017</v>
      </c>
      <c r="I135" s="260">
        <v>88736.650000000023</v>
      </c>
      <c r="J135" s="260">
        <v>89323.300000000017</v>
      </c>
      <c r="K135" s="259">
        <v>88150</v>
      </c>
      <c r="L135" s="259">
        <v>87140.25</v>
      </c>
      <c r="M135" s="259">
        <v>8.5250000000000006E-2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203.95</v>
      </c>
      <c r="D136" s="260">
        <v>205.13333333333333</v>
      </c>
      <c r="E136" s="260">
        <v>202.46666666666664</v>
      </c>
      <c r="F136" s="260">
        <v>200.98333333333332</v>
      </c>
      <c r="G136" s="260">
        <v>198.31666666666663</v>
      </c>
      <c r="H136" s="260">
        <v>206.61666666666665</v>
      </c>
      <c r="I136" s="260">
        <v>209.28333333333333</v>
      </c>
      <c r="J136" s="260">
        <v>210.76666666666665</v>
      </c>
      <c r="K136" s="259">
        <v>207.8</v>
      </c>
      <c r="L136" s="259">
        <v>203.65</v>
      </c>
      <c r="M136" s="259">
        <v>47.691040000000001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1259.3499999999999</v>
      </c>
      <c r="D137" s="260">
        <v>1266.1666666666667</v>
      </c>
      <c r="E137" s="260">
        <v>1247.3333333333335</v>
      </c>
      <c r="F137" s="260">
        <v>1235.3166666666668</v>
      </c>
      <c r="G137" s="260">
        <v>1216.4833333333336</v>
      </c>
      <c r="H137" s="260">
        <v>1278.1833333333334</v>
      </c>
      <c r="I137" s="260">
        <v>1297.0166666666669</v>
      </c>
      <c r="J137" s="260">
        <v>1309.0333333333333</v>
      </c>
      <c r="K137" s="259">
        <v>1285</v>
      </c>
      <c r="L137" s="259">
        <v>1254.1500000000001</v>
      </c>
      <c r="M137" s="259">
        <v>23.19979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488.3</v>
      </c>
      <c r="D138" s="260">
        <v>489.66666666666669</v>
      </c>
      <c r="E138" s="260">
        <v>484.33333333333337</v>
      </c>
      <c r="F138" s="260">
        <v>480.36666666666667</v>
      </c>
      <c r="G138" s="260">
        <v>475.03333333333336</v>
      </c>
      <c r="H138" s="260">
        <v>493.63333333333338</v>
      </c>
      <c r="I138" s="260">
        <v>498.96666666666675</v>
      </c>
      <c r="J138" s="260">
        <v>502.93333333333339</v>
      </c>
      <c r="K138" s="259">
        <v>495</v>
      </c>
      <c r="L138" s="259">
        <v>485.7</v>
      </c>
      <c r="M138" s="259">
        <v>23.860690000000002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8986.4500000000007</v>
      </c>
      <c r="D139" s="260">
        <v>9042.0166666666682</v>
      </c>
      <c r="E139" s="260">
        <v>8914.4333333333361</v>
      </c>
      <c r="F139" s="260">
        <v>8842.4166666666679</v>
      </c>
      <c r="G139" s="260">
        <v>8714.8333333333358</v>
      </c>
      <c r="H139" s="260">
        <v>9114.0333333333365</v>
      </c>
      <c r="I139" s="260">
        <v>9241.6166666666686</v>
      </c>
      <c r="J139" s="260">
        <v>9313.6333333333369</v>
      </c>
      <c r="K139" s="259">
        <v>9169.6</v>
      </c>
      <c r="L139" s="259">
        <v>8970</v>
      </c>
      <c r="M139" s="259">
        <v>4.09572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650.04999999999995</v>
      </c>
      <c r="D140" s="260">
        <v>648.09999999999991</v>
      </c>
      <c r="E140" s="260">
        <v>642.29999999999984</v>
      </c>
      <c r="F140" s="260">
        <v>634.54999999999995</v>
      </c>
      <c r="G140" s="260">
        <v>628.74999999999989</v>
      </c>
      <c r="H140" s="260">
        <v>655.8499999999998</v>
      </c>
      <c r="I140" s="260">
        <v>661.65</v>
      </c>
      <c r="J140" s="260">
        <v>669.39999999999975</v>
      </c>
      <c r="K140" s="259">
        <v>653.9</v>
      </c>
      <c r="L140" s="259">
        <v>640.35</v>
      </c>
      <c r="M140" s="259">
        <v>11.33541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418.1</v>
      </c>
      <c r="D141" s="260">
        <v>421.36666666666662</v>
      </c>
      <c r="E141" s="260">
        <v>407.23333333333323</v>
      </c>
      <c r="F141" s="260">
        <v>396.36666666666662</v>
      </c>
      <c r="G141" s="260">
        <v>382.23333333333323</v>
      </c>
      <c r="H141" s="260">
        <v>432.23333333333323</v>
      </c>
      <c r="I141" s="260">
        <v>446.36666666666656</v>
      </c>
      <c r="J141" s="260">
        <v>457.23333333333323</v>
      </c>
      <c r="K141" s="259">
        <v>435.5</v>
      </c>
      <c r="L141" s="259">
        <v>410.5</v>
      </c>
      <c r="M141" s="259">
        <v>37.090649999999997</v>
      </c>
      <c r="N141" s="1"/>
      <c r="O141" s="1"/>
    </row>
    <row r="142" spans="1:15" ht="12.75" customHeight="1">
      <c r="A142" s="227">
        <v>133</v>
      </c>
      <c r="B142" s="269" t="s">
        <v>867</v>
      </c>
      <c r="C142" s="259">
        <v>60.5</v>
      </c>
      <c r="D142" s="260">
        <v>60.6</v>
      </c>
      <c r="E142" s="260">
        <v>59.7</v>
      </c>
      <c r="F142" s="260">
        <v>58.9</v>
      </c>
      <c r="G142" s="260">
        <v>58</v>
      </c>
      <c r="H142" s="260">
        <v>61.400000000000006</v>
      </c>
      <c r="I142" s="260">
        <v>62.3</v>
      </c>
      <c r="J142" s="260">
        <v>63.100000000000009</v>
      </c>
      <c r="K142" s="259">
        <v>61.5</v>
      </c>
      <c r="L142" s="259">
        <v>59.8</v>
      </c>
      <c r="M142" s="259">
        <v>24.053090000000001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1972.55</v>
      </c>
      <c r="D143" s="260">
        <v>1991.8666666666668</v>
      </c>
      <c r="E143" s="260">
        <v>1945.6833333333336</v>
      </c>
      <c r="F143" s="260">
        <v>1918.8166666666668</v>
      </c>
      <c r="G143" s="260">
        <v>1872.6333333333337</v>
      </c>
      <c r="H143" s="260">
        <v>2018.7333333333336</v>
      </c>
      <c r="I143" s="260">
        <v>2064.916666666667</v>
      </c>
      <c r="J143" s="260">
        <v>2091.7833333333338</v>
      </c>
      <c r="K143" s="259">
        <v>2038.05</v>
      </c>
      <c r="L143" s="259">
        <v>1965</v>
      </c>
      <c r="M143" s="259">
        <v>5.1946199999999996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1083.25</v>
      </c>
      <c r="D144" s="260">
        <v>1085.1833333333334</v>
      </c>
      <c r="E144" s="260">
        <v>1077.3666666666668</v>
      </c>
      <c r="F144" s="260">
        <v>1071.4833333333333</v>
      </c>
      <c r="G144" s="260">
        <v>1063.6666666666667</v>
      </c>
      <c r="H144" s="260">
        <v>1091.0666666666668</v>
      </c>
      <c r="I144" s="260">
        <v>1098.8833333333334</v>
      </c>
      <c r="J144" s="260">
        <v>1104.7666666666669</v>
      </c>
      <c r="K144" s="259">
        <v>1093</v>
      </c>
      <c r="L144" s="259">
        <v>1079.3</v>
      </c>
      <c r="M144" s="259">
        <v>4.6581099999999998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168.3</v>
      </c>
      <c r="D145" s="260">
        <v>168.86666666666667</v>
      </c>
      <c r="E145" s="260">
        <v>166.93333333333334</v>
      </c>
      <c r="F145" s="260">
        <v>165.56666666666666</v>
      </c>
      <c r="G145" s="260">
        <v>163.63333333333333</v>
      </c>
      <c r="H145" s="260">
        <v>170.23333333333335</v>
      </c>
      <c r="I145" s="260">
        <v>172.16666666666669</v>
      </c>
      <c r="J145" s="260">
        <v>173.53333333333336</v>
      </c>
      <c r="K145" s="259">
        <v>170.8</v>
      </c>
      <c r="L145" s="259">
        <v>167.5</v>
      </c>
      <c r="M145" s="259">
        <v>127.78124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75.349999999999994</v>
      </c>
      <c r="D146" s="260">
        <v>75.316666666666677</v>
      </c>
      <c r="E146" s="260">
        <v>74.433333333333351</v>
      </c>
      <c r="F146" s="260">
        <v>73.51666666666668</v>
      </c>
      <c r="G146" s="260">
        <v>72.633333333333354</v>
      </c>
      <c r="H146" s="260">
        <v>76.233333333333348</v>
      </c>
      <c r="I146" s="260">
        <v>77.116666666666674</v>
      </c>
      <c r="J146" s="260">
        <v>78.033333333333346</v>
      </c>
      <c r="K146" s="259">
        <v>76.2</v>
      </c>
      <c r="L146" s="259">
        <v>74.400000000000006</v>
      </c>
      <c r="M146" s="259">
        <v>67.857830000000007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4476.3</v>
      </c>
      <c r="D147" s="260">
        <v>4522.7</v>
      </c>
      <c r="E147" s="260">
        <v>4405.75</v>
      </c>
      <c r="F147" s="260">
        <v>4335.2</v>
      </c>
      <c r="G147" s="260">
        <v>4218.25</v>
      </c>
      <c r="H147" s="260">
        <v>4593.25</v>
      </c>
      <c r="I147" s="260">
        <v>4710.1999999999989</v>
      </c>
      <c r="J147" s="260">
        <v>4780.75</v>
      </c>
      <c r="K147" s="259">
        <v>4639.6499999999996</v>
      </c>
      <c r="L147" s="259">
        <v>4452.1499999999996</v>
      </c>
      <c r="M147" s="259">
        <v>2.8172100000000002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19991</v>
      </c>
      <c r="D148" s="260">
        <v>20004.45</v>
      </c>
      <c r="E148" s="260">
        <v>19869.2</v>
      </c>
      <c r="F148" s="260">
        <v>19747.400000000001</v>
      </c>
      <c r="G148" s="260">
        <v>19612.150000000001</v>
      </c>
      <c r="H148" s="260">
        <v>20126.25</v>
      </c>
      <c r="I148" s="260">
        <v>20261.5</v>
      </c>
      <c r="J148" s="260">
        <v>20383.3</v>
      </c>
      <c r="K148" s="259">
        <v>20139.7</v>
      </c>
      <c r="L148" s="259">
        <v>19882.650000000001</v>
      </c>
      <c r="M148" s="259">
        <v>0.27782000000000001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260.05</v>
      </c>
      <c r="D149" s="260">
        <v>261.43333333333334</v>
      </c>
      <c r="E149" s="260">
        <v>257.86666666666667</v>
      </c>
      <c r="F149" s="260">
        <v>255.68333333333334</v>
      </c>
      <c r="G149" s="260">
        <v>252.11666666666667</v>
      </c>
      <c r="H149" s="260">
        <v>263.61666666666667</v>
      </c>
      <c r="I149" s="260">
        <v>267.18333333333339</v>
      </c>
      <c r="J149" s="260">
        <v>269.36666666666667</v>
      </c>
      <c r="K149" s="259">
        <v>265</v>
      </c>
      <c r="L149" s="259">
        <v>259.25</v>
      </c>
      <c r="M149" s="259">
        <v>2.2450299999999999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888.15</v>
      </c>
      <c r="D150" s="260">
        <v>887.2166666666667</v>
      </c>
      <c r="E150" s="260">
        <v>878.43333333333339</v>
      </c>
      <c r="F150" s="260">
        <v>868.7166666666667</v>
      </c>
      <c r="G150" s="260">
        <v>859.93333333333339</v>
      </c>
      <c r="H150" s="260">
        <v>896.93333333333339</v>
      </c>
      <c r="I150" s="260">
        <v>905.7166666666667</v>
      </c>
      <c r="J150" s="260">
        <v>915.43333333333339</v>
      </c>
      <c r="K150" s="259">
        <v>896</v>
      </c>
      <c r="L150" s="259">
        <v>877.5</v>
      </c>
      <c r="M150" s="259">
        <v>4.9389000000000003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143.19999999999999</v>
      </c>
      <c r="D151" s="260">
        <v>142.9</v>
      </c>
      <c r="E151" s="260">
        <v>142</v>
      </c>
      <c r="F151" s="260">
        <v>140.79999999999998</v>
      </c>
      <c r="G151" s="260">
        <v>139.89999999999998</v>
      </c>
      <c r="H151" s="260">
        <v>144.10000000000002</v>
      </c>
      <c r="I151" s="260">
        <v>145.00000000000006</v>
      </c>
      <c r="J151" s="260">
        <v>146.20000000000005</v>
      </c>
      <c r="K151" s="259">
        <v>143.80000000000001</v>
      </c>
      <c r="L151" s="259">
        <v>141.69999999999999</v>
      </c>
      <c r="M151" s="259">
        <v>133.68536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202.4</v>
      </c>
      <c r="D152" s="260">
        <v>202.95000000000002</v>
      </c>
      <c r="E152" s="260">
        <v>201.00000000000003</v>
      </c>
      <c r="F152" s="260">
        <v>199.60000000000002</v>
      </c>
      <c r="G152" s="260">
        <v>197.65000000000003</v>
      </c>
      <c r="H152" s="260">
        <v>204.35000000000002</v>
      </c>
      <c r="I152" s="260">
        <v>206.3</v>
      </c>
      <c r="J152" s="260">
        <v>207.70000000000002</v>
      </c>
      <c r="K152" s="259">
        <v>204.9</v>
      </c>
      <c r="L152" s="259">
        <v>201.55</v>
      </c>
      <c r="M152" s="259">
        <v>9.9542199999999994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539.79999999999995</v>
      </c>
      <c r="D153" s="260">
        <v>546.85</v>
      </c>
      <c r="E153" s="260">
        <v>527.95000000000005</v>
      </c>
      <c r="F153" s="260">
        <v>516.1</v>
      </c>
      <c r="G153" s="260">
        <v>497.20000000000005</v>
      </c>
      <c r="H153" s="260">
        <v>558.70000000000005</v>
      </c>
      <c r="I153" s="260">
        <v>577.59999999999991</v>
      </c>
      <c r="J153" s="260">
        <v>589.45000000000005</v>
      </c>
      <c r="K153" s="259">
        <v>565.75</v>
      </c>
      <c r="L153" s="259">
        <v>535</v>
      </c>
      <c r="M153" s="259">
        <v>572.00417000000004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3086.85</v>
      </c>
      <c r="D154" s="260">
        <v>3082.9833333333336</v>
      </c>
      <c r="E154" s="260">
        <v>3073.1166666666672</v>
      </c>
      <c r="F154" s="260">
        <v>3059.3833333333337</v>
      </c>
      <c r="G154" s="260">
        <v>3049.5166666666673</v>
      </c>
      <c r="H154" s="260">
        <v>3096.7166666666672</v>
      </c>
      <c r="I154" s="260">
        <v>3106.5833333333339</v>
      </c>
      <c r="J154" s="260">
        <v>3120.3166666666671</v>
      </c>
      <c r="K154" s="259">
        <v>3092.85</v>
      </c>
      <c r="L154" s="259">
        <v>3069.25</v>
      </c>
      <c r="M154" s="259">
        <v>0.17143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371.55</v>
      </c>
      <c r="D155" s="260">
        <v>370.58333333333331</v>
      </c>
      <c r="E155" s="260">
        <v>357.16666666666663</v>
      </c>
      <c r="F155" s="260">
        <v>342.7833333333333</v>
      </c>
      <c r="G155" s="260">
        <v>329.36666666666662</v>
      </c>
      <c r="H155" s="260">
        <v>384.96666666666664</v>
      </c>
      <c r="I155" s="260">
        <v>398.38333333333327</v>
      </c>
      <c r="J155" s="260">
        <v>412.76666666666665</v>
      </c>
      <c r="K155" s="259">
        <v>384</v>
      </c>
      <c r="L155" s="259">
        <v>356.2</v>
      </c>
      <c r="M155" s="259">
        <v>73.888450000000006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3371.5</v>
      </c>
      <c r="D156" s="260">
        <v>3390</v>
      </c>
      <c r="E156" s="260">
        <v>3336.4</v>
      </c>
      <c r="F156" s="260">
        <v>3301.3</v>
      </c>
      <c r="G156" s="260">
        <v>3247.7000000000003</v>
      </c>
      <c r="H156" s="260">
        <v>3425.1</v>
      </c>
      <c r="I156" s="260">
        <v>3478.7000000000003</v>
      </c>
      <c r="J156" s="260">
        <v>3513.7999999999997</v>
      </c>
      <c r="K156" s="259">
        <v>3443.6</v>
      </c>
      <c r="L156" s="259">
        <v>3354.9</v>
      </c>
      <c r="M156" s="259">
        <v>4.2130400000000003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45906.15</v>
      </c>
      <c r="D157" s="260">
        <v>45918.716666666667</v>
      </c>
      <c r="E157" s="260">
        <v>45537.433333333334</v>
      </c>
      <c r="F157" s="260">
        <v>45168.716666666667</v>
      </c>
      <c r="G157" s="260">
        <v>44787.433333333334</v>
      </c>
      <c r="H157" s="260">
        <v>46287.433333333334</v>
      </c>
      <c r="I157" s="260">
        <v>46668.716666666674</v>
      </c>
      <c r="J157" s="260">
        <v>47037.433333333334</v>
      </c>
      <c r="K157" s="259">
        <v>46300</v>
      </c>
      <c r="L157" s="259">
        <v>45550</v>
      </c>
      <c r="M157" s="259">
        <v>0.22170999999999999</v>
      </c>
      <c r="N157" s="1"/>
      <c r="O157" s="1"/>
    </row>
    <row r="158" spans="1:15" ht="12.75" customHeight="1">
      <c r="A158" s="227">
        <v>149</v>
      </c>
      <c r="B158" s="269" t="s">
        <v>868</v>
      </c>
      <c r="C158" s="259">
        <v>1226.0999999999999</v>
      </c>
      <c r="D158" s="260">
        <v>1230.3666666666666</v>
      </c>
      <c r="E158" s="260">
        <v>1209.7333333333331</v>
      </c>
      <c r="F158" s="260">
        <v>1193.3666666666666</v>
      </c>
      <c r="G158" s="260">
        <v>1172.7333333333331</v>
      </c>
      <c r="H158" s="260">
        <v>1246.7333333333331</v>
      </c>
      <c r="I158" s="260">
        <v>1267.3666666666668</v>
      </c>
      <c r="J158" s="260">
        <v>1283.7333333333331</v>
      </c>
      <c r="K158" s="259">
        <v>1251</v>
      </c>
      <c r="L158" s="259">
        <v>1214</v>
      </c>
      <c r="M158" s="259">
        <v>2.98142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3776.1</v>
      </c>
      <c r="D159" s="260">
        <v>3770.0833333333335</v>
      </c>
      <c r="E159" s="260">
        <v>3735.3666666666668</v>
      </c>
      <c r="F159" s="260">
        <v>3694.6333333333332</v>
      </c>
      <c r="G159" s="260">
        <v>3659.9166666666665</v>
      </c>
      <c r="H159" s="260">
        <v>3810.8166666666671</v>
      </c>
      <c r="I159" s="260">
        <v>3845.5333333333333</v>
      </c>
      <c r="J159" s="260">
        <v>3886.2666666666673</v>
      </c>
      <c r="K159" s="259">
        <v>3804.8</v>
      </c>
      <c r="L159" s="259">
        <v>3729.35</v>
      </c>
      <c r="M159" s="259">
        <v>1.84226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214.65</v>
      </c>
      <c r="D160" s="260">
        <v>214.28333333333333</v>
      </c>
      <c r="E160" s="260">
        <v>212.96666666666667</v>
      </c>
      <c r="F160" s="260">
        <v>211.28333333333333</v>
      </c>
      <c r="G160" s="260">
        <v>209.96666666666667</v>
      </c>
      <c r="H160" s="260">
        <v>215.96666666666667</v>
      </c>
      <c r="I160" s="260">
        <v>217.28333333333333</v>
      </c>
      <c r="J160" s="260">
        <v>218.96666666666667</v>
      </c>
      <c r="K160" s="259">
        <v>215.6</v>
      </c>
      <c r="L160" s="259">
        <v>212.6</v>
      </c>
      <c r="M160" s="259">
        <v>8.90883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2693.2</v>
      </c>
      <c r="D161" s="260">
        <v>2684.5333333333333</v>
      </c>
      <c r="E161" s="260">
        <v>2670.0666666666666</v>
      </c>
      <c r="F161" s="260">
        <v>2646.9333333333334</v>
      </c>
      <c r="G161" s="260">
        <v>2632.4666666666667</v>
      </c>
      <c r="H161" s="260">
        <v>2707.6666666666665</v>
      </c>
      <c r="I161" s="260">
        <v>2722.1333333333328</v>
      </c>
      <c r="J161" s="260">
        <v>2745.2666666666664</v>
      </c>
      <c r="K161" s="259">
        <v>2699</v>
      </c>
      <c r="L161" s="259">
        <v>2661.4</v>
      </c>
      <c r="M161" s="259">
        <v>3.3575400000000002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2570.1</v>
      </c>
      <c r="D162" s="260">
        <v>2581.9333333333334</v>
      </c>
      <c r="E162" s="260">
        <v>2549.4666666666667</v>
      </c>
      <c r="F162" s="260">
        <v>2528.8333333333335</v>
      </c>
      <c r="G162" s="260">
        <v>2496.3666666666668</v>
      </c>
      <c r="H162" s="260">
        <v>2602.5666666666666</v>
      </c>
      <c r="I162" s="260">
        <v>2635.0333333333338</v>
      </c>
      <c r="J162" s="260">
        <v>2655.6666666666665</v>
      </c>
      <c r="K162" s="259">
        <v>2614.4</v>
      </c>
      <c r="L162" s="259">
        <v>2561.3000000000002</v>
      </c>
      <c r="M162" s="259">
        <v>4.9192099999999996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312.7</v>
      </c>
      <c r="D163" s="260">
        <v>310.56666666666666</v>
      </c>
      <c r="E163" s="260">
        <v>306.13333333333333</v>
      </c>
      <c r="F163" s="260">
        <v>299.56666666666666</v>
      </c>
      <c r="G163" s="260">
        <v>295.13333333333333</v>
      </c>
      <c r="H163" s="260">
        <v>317.13333333333333</v>
      </c>
      <c r="I163" s="260">
        <v>321.56666666666661</v>
      </c>
      <c r="J163" s="260">
        <v>328.13333333333333</v>
      </c>
      <c r="K163" s="259">
        <v>315</v>
      </c>
      <c r="L163" s="259">
        <v>304</v>
      </c>
      <c r="M163" s="259">
        <v>24.12538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123.05</v>
      </c>
      <c r="D164" s="260">
        <v>122.66666666666667</v>
      </c>
      <c r="E164" s="260">
        <v>120.53333333333335</v>
      </c>
      <c r="F164" s="260">
        <v>118.01666666666668</v>
      </c>
      <c r="G164" s="260">
        <v>115.88333333333335</v>
      </c>
      <c r="H164" s="260">
        <v>125.18333333333334</v>
      </c>
      <c r="I164" s="260">
        <v>127.31666666666666</v>
      </c>
      <c r="J164" s="260">
        <v>129.83333333333331</v>
      </c>
      <c r="K164" s="259">
        <v>124.8</v>
      </c>
      <c r="L164" s="259">
        <v>120.15</v>
      </c>
      <c r="M164" s="259">
        <v>136.62868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218.3</v>
      </c>
      <c r="D165" s="260">
        <v>218.33333333333334</v>
      </c>
      <c r="E165" s="260">
        <v>216.2166666666667</v>
      </c>
      <c r="F165" s="260">
        <v>214.13333333333335</v>
      </c>
      <c r="G165" s="260">
        <v>212.01666666666671</v>
      </c>
      <c r="H165" s="260">
        <v>220.41666666666669</v>
      </c>
      <c r="I165" s="260">
        <v>222.5333333333333</v>
      </c>
      <c r="J165" s="260">
        <v>224.61666666666667</v>
      </c>
      <c r="K165" s="259">
        <v>220.45</v>
      </c>
      <c r="L165" s="259">
        <v>216.25</v>
      </c>
      <c r="M165" s="259">
        <v>70.872489999999999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472</v>
      </c>
      <c r="D166" s="260">
        <v>470.8</v>
      </c>
      <c r="E166" s="260">
        <v>466.20000000000005</v>
      </c>
      <c r="F166" s="260">
        <v>460.40000000000003</v>
      </c>
      <c r="G166" s="260">
        <v>455.80000000000007</v>
      </c>
      <c r="H166" s="260">
        <v>476.6</v>
      </c>
      <c r="I166" s="260">
        <v>481.20000000000005</v>
      </c>
      <c r="J166" s="260">
        <v>487</v>
      </c>
      <c r="K166" s="259">
        <v>475.4</v>
      </c>
      <c r="L166" s="259">
        <v>465</v>
      </c>
      <c r="M166" s="259">
        <v>1.2980100000000001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14001.2</v>
      </c>
      <c r="D167" s="260">
        <v>13966.166666666666</v>
      </c>
      <c r="E167" s="260">
        <v>13895.033333333333</v>
      </c>
      <c r="F167" s="260">
        <v>13788.866666666667</v>
      </c>
      <c r="G167" s="260">
        <v>13717.733333333334</v>
      </c>
      <c r="H167" s="260">
        <v>14072.333333333332</v>
      </c>
      <c r="I167" s="260">
        <v>14143.466666666667</v>
      </c>
      <c r="J167" s="260">
        <v>14249.633333333331</v>
      </c>
      <c r="K167" s="259">
        <v>14037.3</v>
      </c>
      <c r="L167" s="259">
        <v>13860</v>
      </c>
      <c r="M167" s="259">
        <v>5.2519999999999997E-2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44.3</v>
      </c>
      <c r="D168" s="260">
        <v>44.133333333333333</v>
      </c>
      <c r="E168" s="260">
        <v>43.516666666666666</v>
      </c>
      <c r="F168" s="260">
        <v>42.733333333333334</v>
      </c>
      <c r="G168" s="260">
        <v>42.116666666666667</v>
      </c>
      <c r="H168" s="260">
        <v>44.916666666666664</v>
      </c>
      <c r="I168" s="260">
        <v>45.533333333333324</v>
      </c>
      <c r="J168" s="260">
        <v>46.316666666666663</v>
      </c>
      <c r="K168" s="259">
        <v>44.75</v>
      </c>
      <c r="L168" s="259">
        <v>43.35</v>
      </c>
      <c r="M168" s="259">
        <v>718.36181999999997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100.3</v>
      </c>
      <c r="D169" s="260">
        <v>100.40000000000002</v>
      </c>
      <c r="E169" s="260">
        <v>99.05000000000004</v>
      </c>
      <c r="F169" s="260">
        <v>97.800000000000026</v>
      </c>
      <c r="G169" s="260">
        <v>96.450000000000045</v>
      </c>
      <c r="H169" s="260">
        <v>101.65000000000003</v>
      </c>
      <c r="I169" s="260">
        <v>103.00000000000003</v>
      </c>
      <c r="J169" s="260">
        <v>104.25000000000003</v>
      </c>
      <c r="K169" s="259">
        <v>101.75</v>
      </c>
      <c r="L169" s="259">
        <v>99.15</v>
      </c>
      <c r="M169" s="259">
        <v>102.92615000000001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2599.0500000000002</v>
      </c>
      <c r="D170" s="260">
        <v>2597.35</v>
      </c>
      <c r="E170" s="260">
        <v>2581.6999999999998</v>
      </c>
      <c r="F170" s="260">
        <v>2564.35</v>
      </c>
      <c r="G170" s="260">
        <v>2548.6999999999998</v>
      </c>
      <c r="H170" s="260">
        <v>2614.6999999999998</v>
      </c>
      <c r="I170" s="260">
        <v>2630.3500000000004</v>
      </c>
      <c r="J170" s="260">
        <v>2647.7</v>
      </c>
      <c r="K170" s="259">
        <v>2613</v>
      </c>
      <c r="L170" s="259">
        <v>2580</v>
      </c>
      <c r="M170" s="259">
        <v>30.74259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797.35</v>
      </c>
      <c r="D171" s="260">
        <v>800.7833333333333</v>
      </c>
      <c r="E171" s="260">
        <v>790.56666666666661</v>
      </c>
      <c r="F171" s="260">
        <v>783.7833333333333</v>
      </c>
      <c r="G171" s="260">
        <v>773.56666666666661</v>
      </c>
      <c r="H171" s="260">
        <v>807.56666666666661</v>
      </c>
      <c r="I171" s="260">
        <v>817.7833333333333</v>
      </c>
      <c r="J171" s="260">
        <v>824.56666666666661</v>
      </c>
      <c r="K171" s="259">
        <v>811</v>
      </c>
      <c r="L171" s="259">
        <v>794</v>
      </c>
      <c r="M171" s="259">
        <v>15.58934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1254.3499999999999</v>
      </c>
      <c r="D172" s="260">
        <v>1253.1666666666667</v>
      </c>
      <c r="E172" s="260">
        <v>1245.1833333333334</v>
      </c>
      <c r="F172" s="260">
        <v>1236.0166666666667</v>
      </c>
      <c r="G172" s="260">
        <v>1228.0333333333333</v>
      </c>
      <c r="H172" s="260">
        <v>1262.3333333333335</v>
      </c>
      <c r="I172" s="260">
        <v>1270.3166666666666</v>
      </c>
      <c r="J172" s="260">
        <v>1279.4833333333336</v>
      </c>
      <c r="K172" s="259">
        <v>1261.1500000000001</v>
      </c>
      <c r="L172" s="259">
        <v>1244</v>
      </c>
      <c r="M172" s="259">
        <v>7.9647899999999998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2339.0500000000002</v>
      </c>
      <c r="D173" s="260">
        <v>2345.0166666666669</v>
      </c>
      <c r="E173" s="260">
        <v>2327.0333333333338</v>
      </c>
      <c r="F173" s="260">
        <v>2315.0166666666669</v>
      </c>
      <c r="G173" s="260">
        <v>2297.0333333333338</v>
      </c>
      <c r="H173" s="260">
        <v>2357.0333333333338</v>
      </c>
      <c r="I173" s="260">
        <v>2375.0166666666664</v>
      </c>
      <c r="J173" s="260">
        <v>2387.0333333333338</v>
      </c>
      <c r="K173" s="259">
        <v>2363</v>
      </c>
      <c r="L173" s="259">
        <v>2333</v>
      </c>
      <c r="M173" s="259">
        <v>5.3048000000000002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73.3</v>
      </c>
      <c r="D174" s="260">
        <v>72.75</v>
      </c>
      <c r="E174" s="260">
        <v>71.95</v>
      </c>
      <c r="F174" s="260">
        <v>70.600000000000009</v>
      </c>
      <c r="G174" s="260">
        <v>69.800000000000011</v>
      </c>
      <c r="H174" s="260">
        <v>74.099999999999994</v>
      </c>
      <c r="I174" s="260">
        <v>74.900000000000006</v>
      </c>
      <c r="J174" s="260">
        <v>76.249999999999986</v>
      </c>
      <c r="K174" s="259">
        <v>73.55</v>
      </c>
      <c r="L174" s="259">
        <v>71.400000000000006</v>
      </c>
      <c r="M174" s="259">
        <v>103.86117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23239.7</v>
      </c>
      <c r="D175" s="260">
        <v>23217.483333333334</v>
      </c>
      <c r="E175" s="260">
        <v>23109.966666666667</v>
      </c>
      <c r="F175" s="260">
        <v>22980.233333333334</v>
      </c>
      <c r="G175" s="260">
        <v>22872.716666666667</v>
      </c>
      <c r="H175" s="260">
        <v>23347.216666666667</v>
      </c>
      <c r="I175" s="260">
        <v>23454.733333333337</v>
      </c>
      <c r="J175" s="260">
        <v>23584.466666666667</v>
      </c>
      <c r="K175" s="259">
        <v>23325</v>
      </c>
      <c r="L175" s="259">
        <v>23087.75</v>
      </c>
      <c r="M175" s="259">
        <v>0.29926000000000003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1275.6500000000001</v>
      </c>
      <c r="D176" s="260">
        <v>1272.4833333333333</v>
      </c>
      <c r="E176" s="260">
        <v>1235.1666666666667</v>
      </c>
      <c r="F176" s="260">
        <v>1194.6833333333334</v>
      </c>
      <c r="G176" s="260">
        <v>1157.3666666666668</v>
      </c>
      <c r="H176" s="260">
        <v>1312.9666666666667</v>
      </c>
      <c r="I176" s="260">
        <v>1350.2833333333333</v>
      </c>
      <c r="J176" s="260">
        <v>1390.7666666666667</v>
      </c>
      <c r="K176" s="259">
        <v>1309.8</v>
      </c>
      <c r="L176" s="259">
        <v>1232</v>
      </c>
      <c r="M176" s="259">
        <v>21.791709999999998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2869.9</v>
      </c>
      <c r="D177" s="260">
        <v>2878.5833333333335</v>
      </c>
      <c r="E177" s="260">
        <v>2852.166666666667</v>
      </c>
      <c r="F177" s="260">
        <v>2834.4333333333334</v>
      </c>
      <c r="G177" s="260">
        <v>2808.0166666666669</v>
      </c>
      <c r="H177" s="260">
        <v>2896.3166666666671</v>
      </c>
      <c r="I177" s="260">
        <v>2922.733333333334</v>
      </c>
      <c r="J177" s="260">
        <v>2940.4666666666672</v>
      </c>
      <c r="K177" s="259">
        <v>2905</v>
      </c>
      <c r="L177" s="259">
        <v>2860.85</v>
      </c>
      <c r="M177" s="259">
        <v>2.69028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445.15</v>
      </c>
      <c r="D178" s="260">
        <v>444.36666666666662</v>
      </c>
      <c r="E178" s="260">
        <v>438.93333333333322</v>
      </c>
      <c r="F178" s="260">
        <v>432.71666666666658</v>
      </c>
      <c r="G178" s="260">
        <v>427.28333333333319</v>
      </c>
      <c r="H178" s="260">
        <v>450.58333333333326</v>
      </c>
      <c r="I178" s="260">
        <v>456.01666666666665</v>
      </c>
      <c r="J178" s="260">
        <v>462.23333333333329</v>
      </c>
      <c r="K178" s="259">
        <v>449.8</v>
      </c>
      <c r="L178" s="259">
        <v>438.15</v>
      </c>
      <c r="M178" s="259">
        <v>11.074070000000001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599.04999999999995</v>
      </c>
      <c r="D179" s="260">
        <v>599.31666666666661</v>
      </c>
      <c r="E179" s="260">
        <v>595.88333333333321</v>
      </c>
      <c r="F179" s="260">
        <v>592.71666666666658</v>
      </c>
      <c r="G179" s="260">
        <v>589.28333333333319</v>
      </c>
      <c r="H179" s="260">
        <v>602.48333333333323</v>
      </c>
      <c r="I179" s="260">
        <v>605.91666666666663</v>
      </c>
      <c r="J179" s="260">
        <v>609.08333333333326</v>
      </c>
      <c r="K179" s="259">
        <v>602.75</v>
      </c>
      <c r="L179" s="259">
        <v>596.15</v>
      </c>
      <c r="M179" s="259">
        <v>81.671310000000005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81.75</v>
      </c>
      <c r="D180" s="260">
        <v>81.833333333333329</v>
      </c>
      <c r="E180" s="260">
        <v>80.666666666666657</v>
      </c>
      <c r="F180" s="260">
        <v>79.583333333333329</v>
      </c>
      <c r="G180" s="260">
        <v>78.416666666666657</v>
      </c>
      <c r="H180" s="260">
        <v>82.916666666666657</v>
      </c>
      <c r="I180" s="260">
        <v>84.083333333333314</v>
      </c>
      <c r="J180" s="260">
        <v>85.166666666666657</v>
      </c>
      <c r="K180" s="259">
        <v>83</v>
      </c>
      <c r="L180" s="259">
        <v>80.75</v>
      </c>
      <c r="M180" s="259">
        <v>225.02718999999999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1013.35</v>
      </c>
      <c r="D181" s="260">
        <v>1018.1</v>
      </c>
      <c r="E181" s="260">
        <v>1005.7</v>
      </c>
      <c r="F181" s="260">
        <v>998.05000000000007</v>
      </c>
      <c r="G181" s="260">
        <v>985.65000000000009</v>
      </c>
      <c r="H181" s="260">
        <v>1025.75</v>
      </c>
      <c r="I181" s="260">
        <v>1038.1499999999999</v>
      </c>
      <c r="J181" s="260">
        <v>1045.8</v>
      </c>
      <c r="K181" s="259">
        <v>1030.5</v>
      </c>
      <c r="L181" s="259">
        <v>1010.45</v>
      </c>
      <c r="M181" s="259">
        <v>17.580310000000001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482.7</v>
      </c>
      <c r="D182" s="260">
        <v>483.23333333333335</v>
      </c>
      <c r="E182" s="260">
        <v>474.4666666666667</v>
      </c>
      <c r="F182" s="260">
        <v>466.23333333333335</v>
      </c>
      <c r="G182" s="260">
        <v>457.4666666666667</v>
      </c>
      <c r="H182" s="260">
        <v>491.4666666666667</v>
      </c>
      <c r="I182" s="260">
        <v>500.23333333333335</v>
      </c>
      <c r="J182" s="260">
        <v>508.4666666666667</v>
      </c>
      <c r="K182" s="259">
        <v>492</v>
      </c>
      <c r="L182" s="259">
        <v>475</v>
      </c>
      <c r="M182" s="259">
        <v>13.64249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611.25</v>
      </c>
      <c r="D183" s="260">
        <v>612.55000000000007</v>
      </c>
      <c r="E183" s="260">
        <v>604.85000000000014</v>
      </c>
      <c r="F183" s="260">
        <v>598.45000000000005</v>
      </c>
      <c r="G183" s="260">
        <v>590.75000000000011</v>
      </c>
      <c r="H183" s="260">
        <v>618.95000000000016</v>
      </c>
      <c r="I183" s="260">
        <v>626.6500000000002</v>
      </c>
      <c r="J183" s="260">
        <v>633.05000000000018</v>
      </c>
      <c r="K183" s="259">
        <v>620.25</v>
      </c>
      <c r="L183" s="259">
        <v>606.15</v>
      </c>
      <c r="M183" s="259">
        <v>4.6379700000000001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1109.0999999999999</v>
      </c>
      <c r="D184" s="260">
        <v>1113.1166666666666</v>
      </c>
      <c r="E184" s="260">
        <v>1096.2333333333331</v>
      </c>
      <c r="F184" s="260">
        <v>1083.3666666666666</v>
      </c>
      <c r="G184" s="260">
        <v>1066.4833333333331</v>
      </c>
      <c r="H184" s="260">
        <v>1125.9833333333331</v>
      </c>
      <c r="I184" s="260">
        <v>1142.8666666666668</v>
      </c>
      <c r="J184" s="260">
        <v>1155.7333333333331</v>
      </c>
      <c r="K184" s="259">
        <v>1130</v>
      </c>
      <c r="L184" s="259">
        <v>1100.25</v>
      </c>
      <c r="M184" s="259">
        <v>15.974880000000001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1036.2</v>
      </c>
      <c r="D185" s="260">
        <v>1039.9166666666667</v>
      </c>
      <c r="E185" s="260">
        <v>1028.2833333333335</v>
      </c>
      <c r="F185" s="260">
        <v>1020.3666666666668</v>
      </c>
      <c r="G185" s="260">
        <v>1008.7333333333336</v>
      </c>
      <c r="H185" s="260">
        <v>1047.8333333333335</v>
      </c>
      <c r="I185" s="260">
        <v>1059.4666666666667</v>
      </c>
      <c r="J185" s="260">
        <v>1067.3833333333334</v>
      </c>
      <c r="K185" s="259">
        <v>1051.55</v>
      </c>
      <c r="L185" s="259">
        <v>1032</v>
      </c>
      <c r="M185" s="259">
        <v>6.4434699999999996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1303.8</v>
      </c>
      <c r="D186" s="260">
        <v>1300.2666666666667</v>
      </c>
      <c r="E186" s="260">
        <v>1291.5333333333333</v>
      </c>
      <c r="F186" s="260">
        <v>1279.2666666666667</v>
      </c>
      <c r="G186" s="260">
        <v>1270.5333333333333</v>
      </c>
      <c r="H186" s="260">
        <v>1312.5333333333333</v>
      </c>
      <c r="I186" s="260">
        <v>1321.2666666666664</v>
      </c>
      <c r="J186" s="260">
        <v>1333.5333333333333</v>
      </c>
      <c r="K186" s="259">
        <v>1309</v>
      </c>
      <c r="L186" s="259">
        <v>1288</v>
      </c>
      <c r="M186" s="259">
        <v>1.8149200000000001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3349</v>
      </c>
      <c r="D187" s="260">
        <v>3342.25</v>
      </c>
      <c r="E187" s="260">
        <v>3324.5</v>
      </c>
      <c r="F187" s="260">
        <v>3300</v>
      </c>
      <c r="G187" s="260">
        <v>3282.25</v>
      </c>
      <c r="H187" s="260">
        <v>3366.75</v>
      </c>
      <c r="I187" s="260">
        <v>3384.5</v>
      </c>
      <c r="J187" s="260">
        <v>3409</v>
      </c>
      <c r="K187" s="259">
        <v>3360</v>
      </c>
      <c r="L187" s="259">
        <v>3317.75</v>
      </c>
      <c r="M187" s="259">
        <v>14.17986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786</v>
      </c>
      <c r="D188" s="260">
        <v>780.48333333333323</v>
      </c>
      <c r="E188" s="260">
        <v>771.51666666666642</v>
      </c>
      <c r="F188" s="260">
        <v>757.03333333333319</v>
      </c>
      <c r="G188" s="260">
        <v>748.06666666666638</v>
      </c>
      <c r="H188" s="260">
        <v>794.96666666666647</v>
      </c>
      <c r="I188" s="260">
        <v>803.93333333333339</v>
      </c>
      <c r="J188" s="260">
        <v>818.41666666666652</v>
      </c>
      <c r="K188" s="259">
        <v>789.45</v>
      </c>
      <c r="L188" s="259">
        <v>766</v>
      </c>
      <c r="M188" s="259">
        <v>29.448789999999999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6843.2</v>
      </c>
      <c r="D189" s="260">
        <v>6860.7333333333336</v>
      </c>
      <c r="E189" s="260">
        <v>6782.4666666666672</v>
      </c>
      <c r="F189" s="260">
        <v>6721.7333333333336</v>
      </c>
      <c r="G189" s="260">
        <v>6643.4666666666672</v>
      </c>
      <c r="H189" s="260">
        <v>6921.4666666666672</v>
      </c>
      <c r="I189" s="260">
        <v>6999.7333333333336</v>
      </c>
      <c r="J189" s="260">
        <v>7060.4666666666672</v>
      </c>
      <c r="K189" s="259">
        <v>6939</v>
      </c>
      <c r="L189" s="259">
        <v>6800</v>
      </c>
      <c r="M189" s="259">
        <v>1.6704600000000001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423.15</v>
      </c>
      <c r="D190" s="260">
        <v>423.43333333333339</v>
      </c>
      <c r="E190" s="260">
        <v>419.31666666666678</v>
      </c>
      <c r="F190" s="260">
        <v>415.48333333333341</v>
      </c>
      <c r="G190" s="260">
        <v>411.36666666666679</v>
      </c>
      <c r="H190" s="260">
        <v>427.26666666666677</v>
      </c>
      <c r="I190" s="260">
        <v>431.38333333333333</v>
      </c>
      <c r="J190" s="260">
        <v>435.21666666666675</v>
      </c>
      <c r="K190" s="259">
        <v>427.55</v>
      </c>
      <c r="L190" s="259">
        <v>419.6</v>
      </c>
      <c r="M190" s="259">
        <v>156.21808999999999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221.4</v>
      </c>
      <c r="D191" s="260">
        <v>222.43333333333331</v>
      </c>
      <c r="E191" s="260">
        <v>219.96666666666661</v>
      </c>
      <c r="F191" s="260">
        <v>218.5333333333333</v>
      </c>
      <c r="G191" s="260">
        <v>216.06666666666661</v>
      </c>
      <c r="H191" s="260">
        <v>223.86666666666662</v>
      </c>
      <c r="I191" s="260">
        <v>226.33333333333331</v>
      </c>
      <c r="J191" s="260">
        <v>227.76666666666662</v>
      </c>
      <c r="K191" s="259">
        <v>224.9</v>
      </c>
      <c r="L191" s="259">
        <v>221</v>
      </c>
      <c r="M191" s="259">
        <v>106.79501999999999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105.85</v>
      </c>
      <c r="D192" s="260">
        <v>105.71666666666665</v>
      </c>
      <c r="E192" s="260">
        <v>104.63333333333331</v>
      </c>
      <c r="F192" s="260">
        <v>103.41666666666666</v>
      </c>
      <c r="G192" s="260">
        <v>102.33333333333331</v>
      </c>
      <c r="H192" s="260">
        <v>106.93333333333331</v>
      </c>
      <c r="I192" s="260">
        <v>108.01666666666665</v>
      </c>
      <c r="J192" s="260">
        <v>109.23333333333331</v>
      </c>
      <c r="K192" s="259">
        <v>106.8</v>
      </c>
      <c r="L192" s="259">
        <v>104.5</v>
      </c>
      <c r="M192" s="259">
        <v>328.94824999999997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102.2</v>
      </c>
      <c r="D193" s="260">
        <v>100.58333333333333</v>
      </c>
      <c r="E193" s="260">
        <v>98.966666666666654</v>
      </c>
      <c r="F193" s="260">
        <v>95.73333333333332</v>
      </c>
      <c r="G193" s="260">
        <v>94.116666666666646</v>
      </c>
      <c r="H193" s="260">
        <v>103.81666666666666</v>
      </c>
      <c r="I193" s="260">
        <v>105.43333333333334</v>
      </c>
      <c r="J193" s="260">
        <v>108.66666666666667</v>
      </c>
      <c r="K193" s="259">
        <v>102.2</v>
      </c>
      <c r="L193" s="259">
        <v>97.35</v>
      </c>
      <c r="M193" s="259">
        <v>9.8947900000000004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1058.55</v>
      </c>
      <c r="D194" s="260">
        <v>1055.8999999999999</v>
      </c>
      <c r="E194" s="260">
        <v>1049.9499999999998</v>
      </c>
      <c r="F194" s="260">
        <v>1041.3499999999999</v>
      </c>
      <c r="G194" s="260">
        <v>1035.3999999999999</v>
      </c>
      <c r="H194" s="260">
        <v>1064.4999999999998</v>
      </c>
      <c r="I194" s="260">
        <v>1070.45</v>
      </c>
      <c r="J194" s="260">
        <v>1079.0499999999997</v>
      </c>
      <c r="K194" s="259">
        <v>1061.8499999999999</v>
      </c>
      <c r="L194" s="259">
        <v>1047.3</v>
      </c>
      <c r="M194" s="259">
        <v>20.8963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647.04999999999995</v>
      </c>
      <c r="D195" s="260">
        <v>650.75</v>
      </c>
      <c r="E195" s="260">
        <v>641.54999999999995</v>
      </c>
      <c r="F195" s="260">
        <v>636.04999999999995</v>
      </c>
      <c r="G195" s="260">
        <v>626.84999999999991</v>
      </c>
      <c r="H195" s="260">
        <v>656.25</v>
      </c>
      <c r="I195" s="260">
        <v>665.45</v>
      </c>
      <c r="J195" s="260">
        <v>670.95</v>
      </c>
      <c r="K195" s="259">
        <v>659.95</v>
      </c>
      <c r="L195" s="259">
        <v>645.25</v>
      </c>
      <c r="M195" s="259">
        <v>2.8048199999999999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2582</v>
      </c>
      <c r="D196" s="260">
        <v>2601</v>
      </c>
      <c r="E196" s="260">
        <v>2557</v>
      </c>
      <c r="F196" s="260">
        <v>2532</v>
      </c>
      <c r="G196" s="260">
        <v>2488</v>
      </c>
      <c r="H196" s="260">
        <v>2626</v>
      </c>
      <c r="I196" s="260">
        <v>2670</v>
      </c>
      <c r="J196" s="260">
        <v>2695</v>
      </c>
      <c r="K196" s="259">
        <v>2645</v>
      </c>
      <c r="L196" s="259">
        <v>2576</v>
      </c>
      <c r="M196" s="259">
        <v>12.656470000000001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1628</v>
      </c>
      <c r="D197" s="260">
        <v>1619.4166666666667</v>
      </c>
      <c r="E197" s="260">
        <v>1605.1333333333334</v>
      </c>
      <c r="F197" s="260">
        <v>1582.2666666666667</v>
      </c>
      <c r="G197" s="260">
        <v>1567.9833333333333</v>
      </c>
      <c r="H197" s="260">
        <v>1642.2833333333335</v>
      </c>
      <c r="I197" s="260">
        <v>1656.5666666666668</v>
      </c>
      <c r="J197" s="260">
        <v>1679.4333333333336</v>
      </c>
      <c r="K197" s="259">
        <v>1633.7</v>
      </c>
      <c r="L197" s="259">
        <v>1596.55</v>
      </c>
      <c r="M197" s="259">
        <v>2.0720700000000001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510.7</v>
      </c>
      <c r="D198" s="260">
        <v>510.11666666666662</v>
      </c>
      <c r="E198" s="260">
        <v>505.88333333333321</v>
      </c>
      <c r="F198" s="260">
        <v>501.06666666666661</v>
      </c>
      <c r="G198" s="260">
        <v>496.8333333333332</v>
      </c>
      <c r="H198" s="260">
        <v>514.93333333333317</v>
      </c>
      <c r="I198" s="260">
        <v>519.16666666666674</v>
      </c>
      <c r="J198" s="260">
        <v>523.98333333333323</v>
      </c>
      <c r="K198" s="259">
        <v>514.35</v>
      </c>
      <c r="L198" s="259">
        <v>505.3</v>
      </c>
      <c r="M198" s="259">
        <v>2.6589999999999998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1396.7</v>
      </c>
      <c r="D199" s="260">
        <v>1395.5166666666667</v>
      </c>
      <c r="E199" s="260">
        <v>1380.1833333333334</v>
      </c>
      <c r="F199" s="260">
        <v>1363.6666666666667</v>
      </c>
      <c r="G199" s="260">
        <v>1348.3333333333335</v>
      </c>
      <c r="H199" s="260">
        <v>1412.0333333333333</v>
      </c>
      <c r="I199" s="260">
        <v>1427.3666666666668</v>
      </c>
      <c r="J199" s="260">
        <v>1443.8833333333332</v>
      </c>
      <c r="K199" s="259">
        <v>1410.85</v>
      </c>
      <c r="L199" s="259">
        <v>1379</v>
      </c>
      <c r="M199" s="259">
        <v>9.4477499999999992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</v>
      </c>
      <c r="D200" s="260">
        <v>35.050000000000004</v>
      </c>
      <c r="E200" s="260">
        <v>34.800000000000011</v>
      </c>
      <c r="F200" s="260">
        <v>34.600000000000009</v>
      </c>
      <c r="G200" s="260">
        <v>34.350000000000016</v>
      </c>
      <c r="H200" s="260">
        <v>35.250000000000007</v>
      </c>
      <c r="I200" s="260">
        <v>35.499999999999993</v>
      </c>
      <c r="J200" s="260">
        <v>35.700000000000003</v>
      </c>
      <c r="K200" s="259">
        <v>35.299999999999997</v>
      </c>
      <c r="L200" s="259">
        <v>34.85</v>
      </c>
      <c r="M200" s="259">
        <v>53.04477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2541.9499999999998</v>
      </c>
      <c r="D201" s="260">
        <v>2555.5333333333333</v>
      </c>
      <c r="E201" s="260">
        <v>2501.5666666666666</v>
      </c>
      <c r="F201" s="260">
        <v>2461.1833333333334</v>
      </c>
      <c r="G201" s="260">
        <v>2407.2166666666667</v>
      </c>
      <c r="H201" s="260">
        <v>2595.9166666666665</v>
      </c>
      <c r="I201" s="260">
        <v>2649.8833333333328</v>
      </c>
      <c r="J201" s="260">
        <v>2690.2666666666664</v>
      </c>
      <c r="K201" s="259">
        <v>2609.5</v>
      </c>
      <c r="L201" s="259">
        <v>2515.15</v>
      </c>
      <c r="M201" s="259">
        <v>3.7080500000000001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771.45</v>
      </c>
      <c r="D202" s="260">
        <v>769.51666666666677</v>
      </c>
      <c r="E202" s="260">
        <v>763.03333333333353</v>
      </c>
      <c r="F202" s="260">
        <v>754.61666666666679</v>
      </c>
      <c r="G202" s="260">
        <v>748.13333333333355</v>
      </c>
      <c r="H202" s="260">
        <v>777.93333333333351</v>
      </c>
      <c r="I202" s="260">
        <v>784.41666666666686</v>
      </c>
      <c r="J202" s="260">
        <v>792.83333333333348</v>
      </c>
      <c r="K202" s="259">
        <v>776</v>
      </c>
      <c r="L202" s="259">
        <v>761.1</v>
      </c>
      <c r="M202" s="259">
        <v>18.46461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6871.85</v>
      </c>
      <c r="D203" s="260">
        <v>6893.8500000000013</v>
      </c>
      <c r="E203" s="260">
        <v>6828.1000000000022</v>
      </c>
      <c r="F203" s="260">
        <v>6784.3500000000013</v>
      </c>
      <c r="G203" s="260">
        <v>6718.6000000000022</v>
      </c>
      <c r="H203" s="260">
        <v>6937.6000000000022</v>
      </c>
      <c r="I203" s="260">
        <v>7003.35</v>
      </c>
      <c r="J203" s="260">
        <v>7047.1000000000022</v>
      </c>
      <c r="K203" s="259">
        <v>6959.6</v>
      </c>
      <c r="L203" s="259">
        <v>6850.1</v>
      </c>
      <c r="M203" s="259">
        <v>1.9679500000000001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70.25</v>
      </c>
      <c r="D204" s="260">
        <v>69.2</v>
      </c>
      <c r="E204" s="260">
        <v>67.5</v>
      </c>
      <c r="F204" s="260">
        <v>64.75</v>
      </c>
      <c r="G204" s="260">
        <v>63.05</v>
      </c>
      <c r="H204" s="260">
        <v>71.95</v>
      </c>
      <c r="I204" s="260">
        <v>73.65000000000002</v>
      </c>
      <c r="J204" s="260">
        <v>76.400000000000006</v>
      </c>
      <c r="K204" s="259">
        <v>70.900000000000006</v>
      </c>
      <c r="L204" s="259">
        <v>66.45</v>
      </c>
      <c r="M204" s="259">
        <v>458.50103000000001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1685.25</v>
      </c>
      <c r="D205" s="260">
        <v>1688.3166666666666</v>
      </c>
      <c r="E205" s="260">
        <v>1671.9833333333331</v>
      </c>
      <c r="F205" s="260">
        <v>1658.7166666666665</v>
      </c>
      <c r="G205" s="260">
        <v>1642.383333333333</v>
      </c>
      <c r="H205" s="260">
        <v>1701.5833333333333</v>
      </c>
      <c r="I205" s="260">
        <v>1717.9166666666667</v>
      </c>
      <c r="J205" s="260">
        <v>1731.1833333333334</v>
      </c>
      <c r="K205" s="259">
        <v>1704.65</v>
      </c>
      <c r="L205" s="259">
        <v>1675.05</v>
      </c>
      <c r="M205" s="259">
        <v>2.9599700000000002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882.6</v>
      </c>
      <c r="D206" s="260">
        <v>879.79999999999984</v>
      </c>
      <c r="E206" s="260">
        <v>868.59999999999968</v>
      </c>
      <c r="F206" s="260">
        <v>854.5999999999998</v>
      </c>
      <c r="G206" s="260">
        <v>843.39999999999964</v>
      </c>
      <c r="H206" s="260">
        <v>893.79999999999973</v>
      </c>
      <c r="I206" s="260">
        <v>904.99999999999977</v>
      </c>
      <c r="J206" s="260">
        <v>918.99999999999977</v>
      </c>
      <c r="K206" s="259">
        <v>891</v>
      </c>
      <c r="L206" s="259">
        <v>865.8</v>
      </c>
      <c r="M206" s="259">
        <v>12.4894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1147.95</v>
      </c>
      <c r="D207" s="260">
        <v>1140.5833333333333</v>
      </c>
      <c r="E207" s="260">
        <v>1130.3666666666666</v>
      </c>
      <c r="F207" s="260">
        <v>1112.7833333333333</v>
      </c>
      <c r="G207" s="260">
        <v>1102.5666666666666</v>
      </c>
      <c r="H207" s="260">
        <v>1158.1666666666665</v>
      </c>
      <c r="I207" s="260">
        <v>1168.3833333333332</v>
      </c>
      <c r="J207" s="260">
        <v>1185.9666666666665</v>
      </c>
      <c r="K207" s="259">
        <v>1150.8</v>
      </c>
      <c r="L207" s="259">
        <v>1123</v>
      </c>
      <c r="M207" s="259">
        <v>17.43695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307.3</v>
      </c>
      <c r="D208" s="260">
        <v>307.46666666666664</v>
      </c>
      <c r="E208" s="260">
        <v>303.43333333333328</v>
      </c>
      <c r="F208" s="260">
        <v>299.56666666666666</v>
      </c>
      <c r="G208" s="260">
        <v>295.5333333333333</v>
      </c>
      <c r="H208" s="260">
        <v>311.33333333333326</v>
      </c>
      <c r="I208" s="260">
        <v>315.36666666666667</v>
      </c>
      <c r="J208" s="260">
        <v>319.23333333333323</v>
      </c>
      <c r="K208" s="259">
        <v>311.5</v>
      </c>
      <c r="L208" s="259">
        <v>303.60000000000002</v>
      </c>
      <c r="M208" s="259">
        <v>100.1631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8.35</v>
      </c>
      <c r="D209" s="260">
        <v>8.3833333333333346</v>
      </c>
      <c r="E209" s="260">
        <v>8.2666666666666693</v>
      </c>
      <c r="F209" s="260">
        <v>8.1833333333333353</v>
      </c>
      <c r="G209" s="260">
        <v>8.06666666666667</v>
      </c>
      <c r="H209" s="260">
        <v>8.4666666666666686</v>
      </c>
      <c r="I209" s="260">
        <v>8.5833333333333321</v>
      </c>
      <c r="J209" s="260">
        <v>8.6666666666666679</v>
      </c>
      <c r="K209" s="259">
        <v>8.5</v>
      </c>
      <c r="L209" s="259">
        <v>8.3000000000000007</v>
      </c>
      <c r="M209" s="259">
        <v>457.72690999999998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824.4</v>
      </c>
      <c r="D210" s="260">
        <v>821.98333333333323</v>
      </c>
      <c r="E210" s="260">
        <v>814.41666666666652</v>
      </c>
      <c r="F210" s="260">
        <v>804.43333333333328</v>
      </c>
      <c r="G210" s="260">
        <v>796.86666666666656</v>
      </c>
      <c r="H210" s="260">
        <v>831.96666666666647</v>
      </c>
      <c r="I210" s="260">
        <v>839.5333333333333</v>
      </c>
      <c r="J210" s="260">
        <v>849.51666666666642</v>
      </c>
      <c r="K210" s="259">
        <v>829.55</v>
      </c>
      <c r="L210" s="259">
        <v>812</v>
      </c>
      <c r="M210" s="259">
        <v>12.997920000000001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1526.6</v>
      </c>
      <c r="D211" s="260">
        <v>1522.0833333333333</v>
      </c>
      <c r="E211" s="260">
        <v>1509.7666666666664</v>
      </c>
      <c r="F211" s="260">
        <v>1492.9333333333332</v>
      </c>
      <c r="G211" s="260">
        <v>1480.6166666666663</v>
      </c>
      <c r="H211" s="260">
        <v>1538.9166666666665</v>
      </c>
      <c r="I211" s="260">
        <v>1551.2333333333336</v>
      </c>
      <c r="J211" s="260">
        <v>1568.0666666666666</v>
      </c>
      <c r="K211" s="259">
        <v>1534.4</v>
      </c>
      <c r="L211" s="259">
        <v>1505.25</v>
      </c>
      <c r="M211" s="259">
        <v>0.77688000000000001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396.75</v>
      </c>
      <c r="D212" s="260">
        <v>396.58333333333331</v>
      </c>
      <c r="E212" s="260">
        <v>395.16666666666663</v>
      </c>
      <c r="F212" s="260">
        <v>393.58333333333331</v>
      </c>
      <c r="G212" s="260">
        <v>392.16666666666663</v>
      </c>
      <c r="H212" s="260">
        <v>398.16666666666663</v>
      </c>
      <c r="I212" s="260">
        <v>399.58333333333326</v>
      </c>
      <c r="J212" s="260">
        <v>401.16666666666663</v>
      </c>
      <c r="K212" s="259">
        <v>398</v>
      </c>
      <c r="L212" s="259">
        <v>395</v>
      </c>
      <c r="M212" s="259">
        <v>30.288080000000001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16.95</v>
      </c>
      <c r="D213" s="260">
        <v>17.033333333333335</v>
      </c>
      <c r="E213" s="260">
        <v>16.81666666666667</v>
      </c>
      <c r="F213" s="260">
        <v>16.683333333333334</v>
      </c>
      <c r="G213" s="260">
        <v>16.466666666666669</v>
      </c>
      <c r="H213" s="260">
        <v>17.166666666666671</v>
      </c>
      <c r="I213" s="260">
        <v>17.383333333333333</v>
      </c>
      <c r="J213" s="260">
        <v>17.516666666666673</v>
      </c>
      <c r="K213" s="259">
        <v>17.25</v>
      </c>
      <c r="L213" s="259">
        <v>16.899999999999999</v>
      </c>
      <c r="M213" s="259">
        <v>898.10844999999995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252.95</v>
      </c>
      <c r="D214" s="260">
        <v>253.9</v>
      </c>
      <c r="E214" s="260">
        <v>251.55</v>
      </c>
      <c r="F214" s="260">
        <v>250.15</v>
      </c>
      <c r="G214" s="260">
        <v>247.8</v>
      </c>
      <c r="H214" s="260">
        <v>255.3</v>
      </c>
      <c r="I214" s="260">
        <v>257.64999999999998</v>
      </c>
      <c r="J214" s="260">
        <v>259.05</v>
      </c>
      <c r="K214" s="259">
        <v>256.25</v>
      </c>
      <c r="L214" s="259">
        <v>252.5</v>
      </c>
      <c r="M214" s="259">
        <v>35.592669999999998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67.7</v>
      </c>
      <c r="D215" s="260">
        <v>68.333333333333329</v>
      </c>
      <c r="E215" s="260">
        <v>66.86666666666666</v>
      </c>
      <c r="F215" s="260">
        <v>66.033333333333331</v>
      </c>
      <c r="G215" s="260">
        <v>64.566666666666663</v>
      </c>
      <c r="H215" s="260">
        <v>69.166666666666657</v>
      </c>
      <c r="I215" s="260">
        <v>70.633333333333326</v>
      </c>
      <c r="J215" s="260">
        <v>71.466666666666654</v>
      </c>
      <c r="K215" s="259">
        <v>69.8</v>
      </c>
      <c r="L215" s="259">
        <v>67.5</v>
      </c>
      <c r="M215" s="259">
        <v>601.15704000000005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408.4</v>
      </c>
      <c r="D216" s="260">
        <v>411.31666666666666</v>
      </c>
      <c r="E216" s="260">
        <v>404.13333333333333</v>
      </c>
      <c r="F216" s="260">
        <v>399.86666666666667</v>
      </c>
      <c r="G216" s="260">
        <v>392.68333333333334</v>
      </c>
      <c r="H216" s="260">
        <v>415.58333333333331</v>
      </c>
      <c r="I216" s="260">
        <v>422.76666666666659</v>
      </c>
      <c r="J216" s="260">
        <v>427.0333333333333</v>
      </c>
      <c r="K216" s="259">
        <v>418.5</v>
      </c>
      <c r="L216" s="259">
        <v>407.05</v>
      </c>
      <c r="M216" s="259">
        <v>8.0345399999999998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5"/>
      <c r="B1" s="40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8" t="s">
        <v>16</v>
      </c>
      <c r="B9" s="400" t="s">
        <v>18</v>
      </c>
      <c r="C9" s="404" t="s">
        <v>20</v>
      </c>
      <c r="D9" s="404" t="s">
        <v>21</v>
      </c>
      <c r="E9" s="395" t="s">
        <v>22</v>
      </c>
      <c r="F9" s="396"/>
      <c r="G9" s="397"/>
      <c r="H9" s="395" t="s">
        <v>23</v>
      </c>
      <c r="I9" s="396"/>
      <c r="J9" s="397"/>
      <c r="K9" s="23"/>
      <c r="L9" s="24"/>
      <c r="M9" s="50"/>
      <c r="N9" s="1"/>
      <c r="O9" s="1"/>
    </row>
    <row r="10" spans="1:15" ht="42.75" customHeight="1">
      <c r="A10" s="402"/>
      <c r="B10" s="403"/>
      <c r="C10" s="403"/>
      <c r="D10" s="40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24004.75</v>
      </c>
      <c r="D11" s="260">
        <v>24005.149999999998</v>
      </c>
      <c r="E11" s="260">
        <v>23839.349999999995</v>
      </c>
      <c r="F11" s="260">
        <v>23673.949999999997</v>
      </c>
      <c r="G11" s="260">
        <v>23508.149999999994</v>
      </c>
      <c r="H11" s="260">
        <v>24170.549999999996</v>
      </c>
      <c r="I11" s="260">
        <v>24336.35</v>
      </c>
      <c r="J11" s="260">
        <v>24501.749999999996</v>
      </c>
      <c r="K11" s="259">
        <v>24170.95</v>
      </c>
      <c r="L11" s="259">
        <v>23839.75</v>
      </c>
      <c r="M11" s="259">
        <v>2.6790000000000001E-2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3122.2</v>
      </c>
      <c r="D12" s="260">
        <v>3090.3666666666668</v>
      </c>
      <c r="E12" s="260">
        <v>3045.7333333333336</v>
      </c>
      <c r="F12" s="260">
        <v>2969.2666666666669</v>
      </c>
      <c r="G12" s="260">
        <v>2924.6333333333337</v>
      </c>
      <c r="H12" s="260">
        <v>3166.8333333333335</v>
      </c>
      <c r="I12" s="260">
        <v>3211.4666666666667</v>
      </c>
      <c r="J12" s="260">
        <v>3287.9333333333334</v>
      </c>
      <c r="K12" s="259">
        <v>3135</v>
      </c>
      <c r="L12" s="259">
        <v>3013.9</v>
      </c>
      <c r="M12" s="259">
        <v>6.3248499999999996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2448.15</v>
      </c>
      <c r="D13" s="260">
        <v>2457.0500000000002</v>
      </c>
      <c r="E13" s="260">
        <v>2431.6500000000005</v>
      </c>
      <c r="F13" s="260">
        <v>2415.1500000000005</v>
      </c>
      <c r="G13" s="260">
        <v>2389.7500000000009</v>
      </c>
      <c r="H13" s="260">
        <v>2473.5500000000002</v>
      </c>
      <c r="I13" s="260">
        <v>2498.9499999999998</v>
      </c>
      <c r="J13" s="260">
        <v>2515.4499999999998</v>
      </c>
      <c r="K13" s="259">
        <v>2482.4499999999998</v>
      </c>
      <c r="L13" s="259">
        <v>2440.5500000000002</v>
      </c>
      <c r="M13" s="259">
        <v>1.88784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2575.0500000000002</v>
      </c>
      <c r="D14" s="260">
        <v>2568.3666666666668</v>
      </c>
      <c r="E14" s="260">
        <v>2527.6833333333334</v>
      </c>
      <c r="F14" s="260">
        <v>2480.3166666666666</v>
      </c>
      <c r="G14" s="260">
        <v>2439.6333333333332</v>
      </c>
      <c r="H14" s="260">
        <v>2615.7333333333336</v>
      </c>
      <c r="I14" s="260">
        <v>2656.416666666667</v>
      </c>
      <c r="J14" s="260">
        <v>2703.7833333333338</v>
      </c>
      <c r="K14" s="259">
        <v>2609.0500000000002</v>
      </c>
      <c r="L14" s="259">
        <v>2521</v>
      </c>
      <c r="M14" s="259">
        <v>1.0151399999999999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1092.8499999999999</v>
      </c>
      <c r="D15" s="260">
        <v>1088.2166666666665</v>
      </c>
      <c r="E15" s="260">
        <v>1080.4333333333329</v>
      </c>
      <c r="F15" s="260">
        <v>1068.0166666666664</v>
      </c>
      <c r="G15" s="260">
        <v>1060.2333333333329</v>
      </c>
      <c r="H15" s="260">
        <v>1100.633333333333</v>
      </c>
      <c r="I15" s="260">
        <v>1108.4166666666663</v>
      </c>
      <c r="J15" s="260">
        <v>1120.833333333333</v>
      </c>
      <c r="K15" s="259">
        <v>1096</v>
      </c>
      <c r="L15" s="259">
        <v>1075.8</v>
      </c>
      <c r="M15" s="259">
        <v>1.3829899999999999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610.9</v>
      </c>
      <c r="D16" s="260">
        <v>612.73333333333323</v>
      </c>
      <c r="E16" s="260">
        <v>603.66666666666652</v>
      </c>
      <c r="F16" s="260">
        <v>596.43333333333328</v>
      </c>
      <c r="G16" s="260">
        <v>587.36666666666656</v>
      </c>
      <c r="H16" s="260">
        <v>619.96666666666647</v>
      </c>
      <c r="I16" s="260">
        <v>629.0333333333333</v>
      </c>
      <c r="J16" s="260">
        <v>636.26666666666642</v>
      </c>
      <c r="K16" s="259">
        <v>621.79999999999995</v>
      </c>
      <c r="L16" s="259">
        <v>605.5</v>
      </c>
      <c r="M16" s="259">
        <v>14.311669999999999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457.85</v>
      </c>
      <c r="D17" s="260">
        <v>457.91666666666669</v>
      </c>
      <c r="E17" s="260">
        <v>452.13333333333338</v>
      </c>
      <c r="F17" s="260">
        <v>446.41666666666669</v>
      </c>
      <c r="G17" s="260">
        <v>440.63333333333338</v>
      </c>
      <c r="H17" s="260">
        <v>463.63333333333338</v>
      </c>
      <c r="I17" s="260">
        <v>469.41666666666669</v>
      </c>
      <c r="J17" s="260">
        <v>475.13333333333338</v>
      </c>
      <c r="K17" s="259">
        <v>463.7</v>
      </c>
      <c r="L17" s="259">
        <v>452.2</v>
      </c>
      <c r="M17" s="259">
        <v>0.60765000000000002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1962.5</v>
      </c>
      <c r="D18" s="260">
        <v>1980.0333333333335</v>
      </c>
      <c r="E18" s="260">
        <v>1926.4666666666672</v>
      </c>
      <c r="F18" s="260">
        <v>1890.4333333333336</v>
      </c>
      <c r="G18" s="260">
        <v>1836.8666666666672</v>
      </c>
      <c r="H18" s="260">
        <v>2016.0666666666671</v>
      </c>
      <c r="I18" s="260">
        <v>2069.6333333333332</v>
      </c>
      <c r="J18" s="260">
        <v>2105.666666666667</v>
      </c>
      <c r="K18" s="259">
        <v>2033.6</v>
      </c>
      <c r="L18" s="259">
        <v>1944</v>
      </c>
      <c r="M18" s="259">
        <v>3.1185100000000001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19493.95</v>
      </c>
      <c r="D19" s="260">
        <v>19497.183333333334</v>
      </c>
      <c r="E19" s="260">
        <v>19421.76666666667</v>
      </c>
      <c r="F19" s="260">
        <v>19349.583333333336</v>
      </c>
      <c r="G19" s="260">
        <v>19274.166666666672</v>
      </c>
      <c r="H19" s="260">
        <v>19569.366666666669</v>
      </c>
      <c r="I19" s="260">
        <v>19644.783333333333</v>
      </c>
      <c r="J19" s="260">
        <v>19716.966666666667</v>
      </c>
      <c r="K19" s="259">
        <v>19572.599999999999</v>
      </c>
      <c r="L19" s="259">
        <v>19425</v>
      </c>
      <c r="M19" s="259">
        <v>5.1549999999999999E-2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4018.15</v>
      </c>
      <c r="D20" s="260">
        <v>3983.7166666666667</v>
      </c>
      <c r="E20" s="260">
        <v>3934.4333333333334</v>
      </c>
      <c r="F20" s="260">
        <v>3850.7166666666667</v>
      </c>
      <c r="G20" s="260">
        <v>3801.4333333333334</v>
      </c>
      <c r="H20" s="260">
        <v>4067.4333333333334</v>
      </c>
      <c r="I20" s="260">
        <v>4116.7166666666672</v>
      </c>
      <c r="J20" s="260">
        <v>4200.4333333333334</v>
      </c>
      <c r="K20" s="259">
        <v>4033</v>
      </c>
      <c r="L20" s="259">
        <v>3900</v>
      </c>
      <c r="M20" s="259">
        <v>22.66112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2102.6</v>
      </c>
      <c r="D21" s="260">
        <v>2107.5333333333333</v>
      </c>
      <c r="E21" s="260">
        <v>2085.0666666666666</v>
      </c>
      <c r="F21" s="260">
        <v>2067.5333333333333</v>
      </c>
      <c r="G21" s="260">
        <v>2045.0666666666666</v>
      </c>
      <c r="H21" s="260">
        <v>2125.0666666666666</v>
      </c>
      <c r="I21" s="260">
        <v>2147.5333333333328</v>
      </c>
      <c r="J21" s="260">
        <v>2165.0666666666666</v>
      </c>
      <c r="K21" s="259">
        <v>2130</v>
      </c>
      <c r="L21" s="259">
        <v>2090</v>
      </c>
      <c r="M21" s="259">
        <v>5.9467999999999996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890.85</v>
      </c>
      <c r="D22" s="260">
        <v>889.68333333333339</v>
      </c>
      <c r="E22" s="260">
        <v>881.66666666666674</v>
      </c>
      <c r="F22" s="260">
        <v>872.48333333333335</v>
      </c>
      <c r="G22" s="260">
        <v>864.4666666666667</v>
      </c>
      <c r="H22" s="260">
        <v>898.86666666666679</v>
      </c>
      <c r="I22" s="260">
        <v>906.88333333333344</v>
      </c>
      <c r="J22" s="260">
        <v>916.06666666666683</v>
      </c>
      <c r="K22" s="259">
        <v>897.7</v>
      </c>
      <c r="L22" s="259">
        <v>880.5</v>
      </c>
      <c r="M22" s="259">
        <v>51.90475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3753.45</v>
      </c>
      <c r="D23" s="260">
        <v>3775.8833333333332</v>
      </c>
      <c r="E23" s="260">
        <v>3692.5666666666666</v>
      </c>
      <c r="F23" s="260">
        <v>3631.6833333333334</v>
      </c>
      <c r="G23" s="260">
        <v>3548.3666666666668</v>
      </c>
      <c r="H23" s="260">
        <v>3836.7666666666664</v>
      </c>
      <c r="I23" s="260">
        <v>3920.083333333333</v>
      </c>
      <c r="J23" s="260">
        <v>3980.9666666666662</v>
      </c>
      <c r="K23" s="259">
        <v>3859.2</v>
      </c>
      <c r="L23" s="259">
        <v>3715</v>
      </c>
      <c r="M23" s="259">
        <v>2.4628700000000001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3117.55</v>
      </c>
      <c r="D24" s="260">
        <v>3155.85</v>
      </c>
      <c r="E24" s="260">
        <v>3026.7</v>
      </c>
      <c r="F24" s="260">
        <v>2935.85</v>
      </c>
      <c r="G24" s="260">
        <v>2806.7</v>
      </c>
      <c r="H24" s="260">
        <v>3246.7</v>
      </c>
      <c r="I24" s="260">
        <v>3375.8500000000004</v>
      </c>
      <c r="J24" s="260">
        <v>3466.7</v>
      </c>
      <c r="K24" s="259">
        <v>3285</v>
      </c>
      <c r="L24" s="259">
        <v>3065</v>
      </c>
      <c r="M24" s="259">
        <v>7.1243800000000004</v>
      </c>
      <c r="N24" s="1"/>
      <c r="O24" s="1"/>
    </row>
    <row r="25" spans="1:15" ht="12.75" customHeight="1">
      <c r="A25" s="30">
        <v>15</v>
      </c>
      <c r="B25" s="269" t="s">
        <v>864</v>
      </c>
      <c r="C25" s="259">
        <v>647.54999999999995</v>
      </c>
      <c r="D25" s="260">
        <v>650.29999999999995</v>
      </c>
      <c r="E25" s="260">
        <v>642.29999999999995</v>
      </c>
      <c r="F25" s="260">
        <v>637.04999999999995</v>
      </c>
      <c r="G25" s="260">
        <v>629.04999999999995</v>
      </c>
      <c r="H25" s="260">
        <v>655.55</v>
      </c>
      <c r="I25" s="260">
        <v>663.55</v>
      </c>
      <c r="J25" s="260">
        <v>668.8</v>
      </c>
      <c r="K25" s="259">
        <v>658.3</v>
      </c>
      <c r="L25" s="259">
        <v>645.04999999999995</v>
      </c>
      <c r="M25" s="259">
        <v>14.17564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125.8</v>
      </c>
      <c r="D26" s="260">
        <v>125.41666666666667</v>
      </c>
      <c r="E26" s="260">
        <v>124.18333333333334</v>
      </c>
      <c r="F26" s="260">
        <v>122.56666666666666</v>
      </c>
      <c r="G26" s="260">
        <v>121.33333333333333</v>
      </c>
      <c r="H26" s="260">
        <v>127.03333333333335</v>
      </c>
      <c r="I26" s="260">
        <v>128.26666666666665</v>
      </c>
      <c r="J26" s="260">
        <v>129.88333333333335</v>
      </c>
      <c r="K26" s="259">
        <v>126.65</v>
      </c>
      <c r="L26" s="259">
        <v>123.8</v>
      </c>
      <c r="M26" s="259">
        <v>16.019210000000001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309.5</v>
      </c>
      <c r="D27" s="260">
        <v>311.2</v>
      </c>
      <c r="E27" s="260">
        <v>305.79999999999995</v>
      </c>
      <c r="F27" s="260">
        <v>302.09999999999997</v>
      </c>
      <c r="G27" s="260">
        <v>296.69999999999993</v>
      </c>
      <c r="H27" s="260">
        <v>314.89999999999998</v>
      </c>
      <c r="I27" s="260">
        <v>320.29999999999995</v>
      </c>
      <c r="J27" s="260">
        <v>324</v>
      </c>
      <c r="K27" s="259">
        <v>316.60000000000002</v>
      </c>
      <c r="L27" s="259">
        <v>307.5</v>
      </c>
      <c r="M27" s="259">
        <v>21.593530000000001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430.8</v>
      </c>
      <c r="D28" s="260">
        <v>429.8</v>
      </c>
      <c r="E28" s="260">
        <v>427.05</v>
      </c>
      <c r="F28" s="260">
        <v>423.3</v>
      </c>
      <c r="G28" s="260">
        <v>420.55</v>
      </c>
      <c r="H28" s="260">
        <v>433.55</v>
      </c>
      <c r="I28" s="260">
        <v>436.3</v>
      </c>
      <c r="J28" s="260">
        <v>440.05</v>
      </c>
      <c r="K28" s="259">
        <v>432.55</v>
      </c>
      <c r="L28" s="259">
        <v>426.05</v>
      </c>
      <c r="M28" s="259">
        <v>0.35109000000000001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320.10000000000002</v>
      </c>
      <c r="D29" s="260">
        <v>320.23333333333335</v>
      </c>
      <c r="E29" s="260">
        <v>315.86666666666667</v>
      </c>
      <c r="F29" s="260">
        <v>311.63333333333333</v>
      </c>
      <c r="G29" s="260">
        <v>307.26666666666665</v>
      </c>
      <c r="H29" s="260">
        <v>324.4666666666667</v>
      </c>
      <c r="I29" s="260">
        <v>328.83333333333337</v>
      </c>
      <c r="J29" s="260">
        <v>333.06666666666672</v>
      </c>
      <c r="K29" s="259">
        <v>324.60000000000002</v>
      </c>
      <c r="L29" s="259">
        <v>316</v>
      </c>
      <c r="M29" s="259">
        <v>3.3896799999999998</v>
      </c>
      <c r="N29" s="1"/>
      <c r="O29" s="1"/>
    </row>
    <row r="30" spans="1:15" ht="12.75" customHeight="1">
      <c r="A30" s="30">
        <v>20</v>
      </c>
      <c r="B30" s="269" t="s">
        <v>869</v>
      </c>
      <c r="C30" s="259">
        <v>946.1</v>
      </c>
      <c r="D30" s="260">
        <v>944.43333333333339</v>
      </c>
      <c r="E30" s="260">
        <v>933.86666666666679</v>
      </c>
      <c r="F30" s="260">
        <v>921.63333333333344</v>
      </c>
      <c r="G30" s="260">
        <v>911.06666666666683</v>
      </c>
      <c r="H30" s="260">
        <v>956.66666666666674</v>
      </c>
      <c r="I30" s="260">
        <v>967.23333333333335</v>
      </c>
      <c r="J30" s="260">
        <v>979.4666666666667</v>
      </c>
      <c r="K30" s="259">
        <v>955</v>
      </c>
      <c r="L30" s="259">
        <v>932.2</v>
      </c>
      <c r="M30" s="259">
        <v>0.7198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1228.0999999999999</v>
      </c>
      <c r="D31" s="260">
        <v>1239.5</v>
      </c>
      <c r="E31" s="260">
        <v>1206.0999999999999</v>
      </c>
      <c r="F31" s="260">
        <v>1184.0999999999999</v>
      </c>
      <c r="G31" s="260">
        <v>1150.6999999999998</v>
      </c>
      <c r="H31" s="260">
        <v>1261.5</v>
      </c>
      <c r="I31" s="260">
        <v>1294.9000000000001</v>
      </c>
      <c r="J31" s="260">
        <v>1316.9</v>
      </c>
      <c r="K31" s="259">
        <v>1272.9000000000001</v>
      </c>
      <c r="L31" s="259">
        <v>1217.5</v>
      </c>
      <c r="M31" s="259">
        <v>1.8622700000000001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1268.6500000000001</v>
      </c>
      <c r="D32" s="260">
        <v>1278.5999999999999</v>
      </c>
      <c r="E32" s="260">
        <v>1251.6499999999999</v>
      </c>
      <c r="F32" s="260">
        <v>1234.6499999999999</v>
      </c>
      <c r="G32" s="260">
        <v>1207.6999999999998</v>
      </c>
      <c r="H32" s="260">
        <v>1295.5999999999999</v>
      </c>
      <c r="I32" s="260">
        <v>1322.5499999999997</v>
      </c>
      <c r="J32" s="260">
        <v>1339.55</v>
      </c>
      <c r="K32" s="259">
        <v>1305.55</v>
      </c>
      <c r="L32" s="259">
        <v>1261.5999999999999</v>
      </c>
      <c r="M32" s="259">
        <v>0.21761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634.54999999999995</v>
      </c>
      <c r="D33" s="260">
        <v>634.4666666666667</v>
      </c>
      <c r="E33" s="260">
        <v>630.08333333333337</v>
      </c>
      <c r="F33" s="260">
        <v>625.61666666666667</v>
      </c>
      <c r="G33" s="260">
        <v>621.23333333333335</v>
      </c>
      <c r="H33" s="260">
        <v>638.93333333333339</v>
      </c>
      <c r="I33" s="260">
        <v>643.31666666666661</v>
      </c>
      <c r="J33" s="260">
        <v>647.78333333333342</v>
      </c>
      <c r="K33" s="259">
        <v>638.85</v>
      </c>
      <c r="L33" s="259">
        <v>630</v>
      </c>
      <c r="M33" s="259">
        <v>0.31247000000000003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3130.85</v>
      </c>
      <c r="D34" s="260">
        <v>3111.8833333333337</v>
      </c>
      <c r="E34" s="260">
        <v>3083.7666666666673</v>
      </c>
      <c r="F34" s="260">
        <v>3036.6833333333338</v>
      </c>
      <c r="G34" s="260">
        <v>3008.5666666666675</v>
      </c>
      <c r="H34" s="260">
        <v>3158.9666666666672</v>
      </c>
      <c r="I34" s="260">
        <v>3187.083333333333</v>
      </c>
      <c r="J34" s="260">
        <v>3234.166666666667</v>
      </c>
      <c r="K34" s="259">
        <v>3140</v>
      </c>
      <c r="L34" s="259">
        <v>3064.8</v>
      </c>
      <c r="M34" s="259">
        <v>0.37067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2824.6</v>
      </c>
      <c r="D35" s="260">
        <v>2831.1833333333329</v>
      </c>
      <c r="E35" s="260">
        <v>2798.4166666666661</v>
      </c>
      <c r="F35" s="260">
        <v>2772.2333333333331</v>
      </c>
      <c r="G35" s="260">
        <v>2739.4666666666662</v>
      </c>
      <c r="H35" s="260">
        <v>2857.3666666666659</v>
      </c>
      <c r="I35" s="260">
        <v>2890.1333333333332</v>
      </c>
      <c r="J35" s="260">
        <v>2916.3166666666657</v>
      </c>
      <c r="K35" s="259">
        <v>2863.95</v>
      </c>
      <c r="L35" s="259">
        <v>2805</v>
      </c>
      <c r="M35" s="259">
        <v>0.21984999999999999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471.35</v>
      </c>
      <c r="D36" s="260">
        <v>471.2833333333333</v>
      </c>
      <c r="E36" s="260">
        <v>466.41666666666663</v>
      </c>
      <c r="F36" s="260">
        <v>461.48333333333335</v>
      </c>
      <c r="G36" s="260">
        <v>456.61666666666667</v>
      </c>
      <c r="H36" s="260">
        <v>476.21666666666658</v>
      </c>
      <c r="I36" s="260">
        <v>481.08333333333326</v>
      </c>
      <c r="J36" s="260">
        <v>486.01666666666654</v>
      </c>
      <c r="K36" s="259">
        <v>476.15</v>
      </c>
      <c r="L36" s="259">
        <v>466.35</v>
      </c>
      <c r="M36" s="259">
        <v>6.0393400000000002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15.6</v>
      </c>
      <c r="D37" s="260">
        <v>15.566666666666668</v>
      </c>
      <c r="E37" s="260">
        <v>15.233333333333336</v>
      </c>
      <c r="F37" s="260">
        <v>14.866666666666667</v>
      </c>
      <c r="G37" s="260">
        <v>14.533333333333335</v>
      </c>
      <c r="H37" s="260">
        <v>15.933333333333337</v>
      </c>
      <c r="I37" s="260">
        <v>16.266666666666669</v>
      </c>
      <c r="J37" s="260">
        <v>16.63333333333334</v>
      </c>
      <c r="K37" s="259">
        <v>15.9</v>
      </c>
      <c r="L37" s="259">
        <v>15.2</v>
      </c>
      <c r="M37" s="259">
        <v>18.89838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634.04999999999995</v>
      </c>
      <c r="D38" s="260">
        <v>637.11666666666667</v>
      </c>
      <c r="E38" s="260">
        <v>629.63333333333333</v>
      </c>
      <c r="F38" s="260">
        <v>625.2166666666667</v>
      </c>
      <c r="G38" s="260">
        <v>617.73333333333335</v>
      </c>
      <c r="H38" s="260">
        <v>641.5333333333333</v>
      </c>
      <c r="I38" s="260">
        <v>649.01666666666665</v>
      </c>
      <c r="J38" s="260">
        <v>653.43333333333328</v>
      </c>
      <c r="K38" s="259">
        <v>644.6</v>
      </c>
      <c r="L38" s="259">
        <v>632.70000000000005</v>
      </c>
      <c r="M38" s="259">
        <v>21.23668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2022.1</v>
      </c>
      <c r="D39" s="260">
        <v>2018.0666666666666</v>
      </c>
      <c r="E39" s="260">
        <v>1994.1333333333332</v>
      </c>
      <c r="F39" s="260">
        <v>1966.1666666666665</v>
      </c>
      <c r="G39" s="260">
        <v>1942.2333333333331</v>
      </c>
      <c r="H39" s="260">
        <v>2046.0333333333333</v>
      </c>
      <c r="I39" s="260">
        <v>2069.9666666666667</v>
      </c>
      <c r="J39" s="260">
        <v>2097.9333333333334</v>
      </c>
      <c r="K39" s="259">
        <v>2042</v>
      </c>
      <c r="L39" s="259">
        <v>1990.1</v>
      </c>
      <c r="M39" s="259">
        <v>0.55125000000000002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574.20000000000005</v>
      </c>
      <c r="D40" s="260">
        <v>575.25</v>
      </c>
      <c r="E40" s="260">
        <v>569.20000000000005</v>
      </c>
      <c r="F40" s="260">
        <v>564.20000000000005</v>
      </c>
      <c r="G40" s="260">
        <v>558.15000000000009</v>
      </c>
      <c r="H40" s="260">
        <v>580.25</v>
      </c>
      <c r="I40" s="260">
        <v>586.29999999999995</v>
      </c>
      <c r="J40" s="260">
        <v>591.29999999999995</v>
      </c>
      <c r="K40" s="259">
        <v>581.29999999999995</v>
      </c>
      <c r="L40" s="259">
        <v>570.25</v>
      </c>
      <c r="M40" s="259">
        <v>36.528730000000003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1518.6</v>
      </c>
      <c r="D41" s="260">
        <v>1523.1833333333334</v>
      </c>
      <c r="E41" s="260">
        <v>1505.4166666666667</v>
      </c>
      <c r="F41" s="260">
        <v>1492.2333333333333</v>
      </c>
      <c r="G41" s="260">
        <v>1474.4666666666667</v>
      </c>
      <c r="H41" s="260">
        <v>1536.3666666666668</v>
      </c>
      <c r="I41" s="260">
        <v>1554.1333333333332</v>
      </c>
      <c r="J41" s="260">
        <v>1567.3166666666668</v>
      </c>
      <c r="K41" s="259">
        <v>1540.95</v>
      </c>
      <c r="L41" s="259">
        <v>1510</v>
      </c>
      <c r="M41" s="259">
        <v>2.1586699999999999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740.05</v>
      </c>
      <c r="D42" s="260">
        <v>739.35</v>
      </c>
      <c r="E42" s="260">
        <v>734.7</v>
      </c>
      <c r="F42" s="260">
        <v>729.35</v>
      </c>
      <c r="G42" s="260">
        <v>724.7</v>
      </c>
      <c r="H42" s="260">
        <v>744.7</v>
      </c>
      <c r="I42" s="260">
        <v>749.34999999999991</v>
      </c>
      <c r="J42" s="260">
        <v>754.7</v>
      </c>
      <c r="K42" s="259">
        <v>744</v>
      </c>
      <c r="L42" s="259">
        <v>734</v>
      </c>
      <c r="M42" s="259">
        <v>0.40654000000000001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4400.3</v>
      </c>
      <c r="D43" s="260">
        <v>4428.9833333333336</v>
      </c>
      <c r="E43" s="260">
        <v>4342.0166666666673</v>
      </c>
      <c r="F43" s="260">
        <v>4283.7333333333336</v>
      </c>
      <c r="G43" s="260">
        <v>4196.7666666666673</v>
      </c>
      <c r="H43" s="260">
        <v>4487.2666666666673</v>
      </c>
      <c r="I43" s="260">
        <v>4574.2333333333345</v>
      </c>
      <c r="J43" s="260">
        <v>4632.5166666666673</v>
      </c>
      <c r="K43" s="259">
        <v>4515.95</v>
      </c>
      <c r="L43" s="259">
        <v>4370.7</v>
      </c>
      <c r="M43" s="259">
        <v>4.3062199999999997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276.7</v>
      </c>
      <c r="D44" s="260">
        <v>277.61666666666667</v>
      </c>
      <c r="E44" s="260">
        <v>274.23333333333335</v>
      </c>
      <c r="F44" s="260">
        <v>271.76666666666665</v>
      </c>
      <c r="G44" s="260">
        <v>268.38333333333333</v>
      </c>
      <c r="H44" s="260">
        <v>280.08333333333337</v>
      </c>
      <c r="I44" s="260">
        <v>283.4666666666667</v>
      </c>
      <c r="J44" s="260">
        <v>285.93333333333339</v>
      </c>
      <c r="K44" s="259">
        <v>281</v>
      </c>
      <c r="L44" s="259">
        <v>275.14999999999998</v>
      </c>
      <c r="M44" s="259">
        <v>55.88794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324.89999999999998</v>
      </c>
      <c r="D45" s="260">
        <v>324.2833333333333</v>
      </c>
      <c r="E45" s="260">
        <v>321.61666666666662</v>
      </c>
      <c r="F45" s="260">
        <v>318.33333333333331</v>
      </c>
      <c r="G45" s="260">
        <v>315.66666666666663</v>
      </c>
      <c r="H45" s="260">
        <v>327.56666666666661</v>
      </c>
      <c r="I45" s="260">
        <v>330.23333333333335</v>
      </c>
      <c r="J45" s="260">
        <v>333.51666666666659</v>
      </c>
      <c r="K45" s="259">
        <v>326.95</v>
      </c>
      <c r="L45" s="259">
        <v>321</v>
      </c>
      <c r="M45" s="259">
        <v>1.6225799999999999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633.35</v>
      </c>
      <c r="D46" s="260">
        <v>628.36666666666667</v>
      </c>
      <c r="E46" s="260">
        <v>612.98333333333335</v>
      </c>
      <c r="F46" s="260">
        <v>592.61666666666667</v>
      </c>
      <c r="G46" s="260">
        <v>577.23333333333335</v>
      </c>
      <c r="H46" s="260">
        <v>648.73333333333335</v>
      </c>
      <c r="I46" s="260">
        <v>664.11666666666679</v>
      </c>
      <c r="J46" s="260">
        <v>684.48333333333335</v>
      </c>
      <c r="K46" s="259">
        <v>643.75</v>
      </c>
      <c r="L46" s="259">
        <v>608</v>
      </c>
      <c r="M46" s="259">
        <v>2.7320500000000001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144.75</v>
      </c>
      <c r="D47" s="260">
        <v>145.41666666666666</v>
      </c>
      <c r="E47" s="260">
        <v>142.88333333333333</v>
      </c>
      <c r="F47" s="260">
        <v>141.01666666666668</v>
      </c>
      <c r="G47" s="260">
        <v>138.48333333333335</v>
      </c>
      <c r="H47" s="260">
        <v>147.2833333333333</v>
      </c>
      <c r="I47" s="260">
        <v>149.81666666666666</v>
      </c>
      <c r="J47" s="260">
        <v>151.68333333333328</v>
      </c>
      <c r="K47" s="259">
        <v>147.94999999999999</v>
      </c>
      <c r="L47" s="259">
        <v>143.55000000000001</v>
      </c>
      <c r="M47" s="259">
        <v>156.18887000000001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3071.6</v>
      </c>
      <c r="D48" s="260">
        <v>3076.0499999999997</v>
      </c>
      <c r="E48" s="260">
        <v>3055.5499999999993</v>
      </c>
      <c r="F48" s="260">
        <v>3039.4999999999995</v>
      </c>
      <c r="G48" s="260">
        <v>3018.9999999999991</v>
      </c>
      <c r="H48" s="260">
        <v>3092.0999999999995</v>
      </c>
      <c r="I48" s="260">
        <v>3112.6000000000004</v>
      </c>
      <c r="J48" s="260">
        <v>3128.6499999999996</v>
      </c>
      <c r="K48" s="259">
        <v>3096.55</v>
      </c>
      <c r="L48" s="259">
        <v>3060</v>
      </c>
      <c r="M48" s="259">
        <v>7.06271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221.85</v>
      </c>
      <c r="D49" s="260">
        <v>223.75</v>
      </c>
      <c r="E49" s="260">
        <v>219.1</v>
      </c>
      <c r="F49" s="260">
        <v>216.35</v>
      </c>
      <c r="G49" s="260">
        <v>211.7</v>
      </c>
      <c r="H49" s="260">
        <v>226.5</v>
      </c>
      <c r="I49" s="260">
        <v>231.14999999999998</v>
      </c>
      <c r="J49" s="260">
        <v>233.9</v>
      </c>
      <c r="K49" s="259">
        <v>228.4</v>
      </c>
      <c r="L49" s="259">
        <v>221</v>
      </c>
      <c r="M49" s="259">
        <v>3.89798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3318.5</v>
      </c>
      <c r="D50" s="260">
        <v>3334.6833333333329</v>
      </c>
      <c r="E50" s="260">
        <v>3299.3666666666659</v>
      </c>
      <c r="F50" s="260">
        <v>3280.2333333333331</v>
      </c>
      <c r="G50" s="260">
        <v>3244.9166666666661</v>
      </c>
      <c r="H50" s="260">
        <v>3353.8166666666657</v>
      </c>
      <c r="I50" s="260">
        <v>3389.1333333333323</v>
      </c>
      <c r="J50" s="260">
        <v>3408.2666666666655</v>
      </c>
      <c r="K50" s="259">
        <v>3370</v>
      </c>
      <c r="L50" s="259">
        <v>3315.55</v>
      </c>
      <c r="M50" s="259">
        <v>3.8850000000000003E-2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1885.15</v>
      </c>
      <c r="D51" s="260">
        <v>1894.3833333333332</v>
      </c>
      <c r="E51" s="260">
        <v>1867.0166666666664</v>
      </c>
      <c r="F51" s="260">
        <v>1848.8833333333332</v>
      </c>
      <c r="G51" s="260">
        <v>1821.5166666666664</v>
      </c>
      <c r="H51" s="260">
        <v>1912.5166666666664</v>
      </c>
      <c r="I51" s="260">
        <v>1939.8833333333332</v>
      </c>
      <c r="J51" s="260">
        <v>1958.0166666666664</v>
      </c>
      <c r="K51" s="259">
        <v>1921.75</v>
      </c>
      <c r="L51" s="259">
        <v>1876.25</v>
      </c>
      <c r="M51" s="259">
        <v>2.9515899999999999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8082</v>
      </c>
      <c r="D52" s="260">
        <v>8105.1333333333341</v>
      </c>
      <c r="E52" s="260">
        <v>8031.8666666666686</v>
      </c>
      <c r="F52" s="260">
        <v>7981.7333333333345</v>
      </c>
      <c r="G52" s="260">
        <v>7908.466666666669</v>
      </c>
      <c r="H52" s="260">
        <v>8155.2666666666682</v>
      </c>
      <c r="I52" s="260">
        <v>8228.5333333333328</v>
      </c>
      <c r="J52" s="260">
        <v>8278.6666666666679</v>
      </c>
      <c r="K52" s="259">
        <v>8178.4</v>
      </c>
      <c r="L52" s="259">
        <v>8055</v>
      </c>
      <c r="M52" s="259">
        <v>0.27355000000000002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474.35</v>
      </c>
      <c r="D53" s="260">
        <v>476.76666666666665</v>
      </c>
      <c r="E53" s="260">
        <v>470.08333333333331</v>
      </c>
      <c r="F53" s="260">
        <v>465.81666666666666</v>
      </c>
      <c r="G53" s="260">
        <v>459.13333333333333</v>
      </c>
      <c r="H53" s="260">
        <v>481.0333333333333</v>
      </c>
      <c r="I53" s="260">
        <v>487.7166666666667</v>
      </c>
      <c r="J53" s="260">
        <v>491.98333333333329</v>
      </c>
      <c r="K53" s="259">
        <v>483.45</v>
      </c>
      <c r="L53" s="259">
        <v>472.5</v>
      </c>
      <c r="M53" s="259">
        <v>14.19707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425.6</v>
      </c>
      <c r="D54" s="260">
        <v>425.36666666666662</v>
      </c>
      <c r="E54" s="260">
        <v>421.73333333333323</v>
      </c>
      <c r="F54" s="260">
        <v>417.86666666666662</v>
      </c>
      <c r="G54" s="260">
        <v>414.23333333333323</v>
      </c>
      <c r="H54" s="260">
        <v>429.23333333333323</v>
      </c>
      <c r="I54" s="260">
        <v>432.86666666666656</v>
      </c>
      <c r="J54" s="260">
        <v>436.73333333333323</v>
      </c>
      <c r="K54" s="259">
        <v>429</v>
      </c>
      <c r="L54" s="259">
        <v>421.5</v>
      </c>
      <c r="M54" s="259">
        <v>1.2644599999999999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3949.2</v>
      </c>
      <c r="D55" s="260">
        <v>3966.3833333333332</v>
      </c>
      <c r="E55" s="260">
        <v>3922.8166666666666</v>
      </c>
      <c r="F55" s="260">
        <v>3896.4333333333334</v>
      </c>
      <c r="G55" s="260">
        <v>3852.8666666666668</v>
      </c>
      <c r="H55" s="260">
        <v>3992.7666666666664</v>
      </c>
      <c r="I55" s="260">
        <v>4036.333333333333</v>
      </c>
      <c r="J55" s="260">
        <v>4062.7166666666662</v>
      </c>
      <c r="K55" s="259">
        <v>4009.95</v>
      </c>
      <c r="L55" s="259">
        <v>3940</v>
      </c>
      <c r="M55" s="259">
        <v>3.6537099999999998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858.2</v>
      </c>
      <c r="D56" s="260">
        <v>857.43333333333339</v>
      </c>
      <c r="E56" s="260">
        <v>853.46666666666681</v>
      </c>
      <c r="F56" s="260">
        <v>848.73333333333346</v>
      </c>
      <c r="G56" s="260">
        <v>844.76666666666688</v>
      </c>
      <c r="H56" s="260">
        <v>862.16666666666674</v>
      </c>
      <c r="I56" s="260">
        <v>866.13333333333344</v>
      </c>
      <c r="J56" s="260">
        <v>870.86666666666667</v>
      </c>
      <c r="K56" s="259">
        <v>861.4</v>
      </c>
      <c r="L56" s="259">
        <v>852.7</v>
      </c>
      <c r="M56" s="259">
        <v>49.096069999999997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2602.1</v>
      </c>
      <c r="D57" s="260">
        <v>2617.1666666666665</v>
      </c>
      <c r="E57" s="260">
        <v>2574.9333333333329</v>
      </c>
      <c r="F57" s="260">
        <v>2547.7666666666664</v>
      </c>
      <c r="G57" s="260">
        <v>2505.5333333333328</v>
      </c>
      <c r="H57" s="260">
        <v>2644.333333333333</v>
      </c>
      <c r="I57" s="260">
        <v>2686.5666666666666</v>
      </c>
      <c r="J57" s="260">
        <v>2713.7333333333331</v>
      </c>
      <c r="K57" s="259">
        <v>2659.4</v>
      </c>
      <c r="L57" s="259">
        <v>2590</v>
      </c>
      <c r="M57" s="259">
        <v>0.20676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572.35</v>
      </c>
      <c r="D58" s="260">
        <v>574.35</v>
      </c>
      <c r="E58" s="260">
        <v>569</v>
      </c>
      <c r="F58" s="260">
        <v>565.65</v>
      </c>
      <c r="G58" s="260">
        <v>560.29999999999995</v>
      </c>
      <c r="H58" s="260">
        <v>577.70000000000005</v>
      </c>
      <c r="I58" s="260">
        <v>583.05000000000018</v>
      </c>
      <c r="J58" s="260">
        <v>586.40000000000009</v>
      </c>
      <c r="K58" s="259">
        <v>579.70000000000005</v>
      </c>
      <c r="L58" s="259">
        <v>571</v>
      </c>
      <c r="M58" s="259">
        <v>3.22437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3694.15</v>
      </c>
      <c r="D59" s="260">
        <v>3713.2999999999997</v>
      </c>
      <c r="E59" s="260">
        <v>3659.2499999999995</v>
      </c>
      <c r="F59" s="260">
        <v>3624.35</v>
      </c>
      <c r="G59" s="260">
        <v>3570.2999999999997</v>
      </c>
      <c r="H59" s="260">
        <v>3748.1999999999994</v>
      </c>
      <c r="I59" s="260">
        <v>3802.2499999999995</v>
      </c>
      <c r="J59" s="260">
        <v>3837.1499999999992</v>
      </c>
      <c r="K59" s="259">
        <v>3767.35</v>
      </c>
      <c r="L59" s="259">
        <v>3678.4</v>
      </c>
      <c r="M59" s="259">
        <v>1.85433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1112.0999999999999</v>
      </c>
      <c r="D60" s="260">
        <v>1119.4333333333334</v>
      </c>
      <c r="E60" s="260">
        <v>1101.6666666666667</v>
      </c>
      <c r="F60" s="260">
        <v>1091.2333333333333</v>
      </c>
      <c r="G60" s="260">
        <v>1073.4666666666667</v>
      </c>
      <c r="H60" s="260">
        <v>1129.8666666666668</v>
      </c>
      <c r="I60" s="260">
        <v>1147.6333333333332</v>
      </c>
      <c r="J60" s="260">
        <v>1158.0666666666668</v>
      </c>
      <c r="K60" s="259">
        <v>1137.2</v>
      </c>
      <c r="L60" s="259">
        <v>1109</v>
      </c>
      <c r="M60" s="259">
        <v>0.52756000000000003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6895.05</v>
      </c>
      <c r="D61" s="260">
        <v>6892.3499999999995</v>
      </c>
      <c r="E61" s="260">
        <v>6834.6999999999989</v>
      </c>
      <c r="F61" s="260">
        <v>6774.3499999999995</v>
      </c>
      <c r="G61" s="260">
        <v>6716.6999999999989</v>
      </c>
      <c r="H61" s="260">
        <v>6952.6999999999989</v>
      </c>
      <c r="I61" s="260">
        <v>7010.3499999999985</v>
      </c>
      <c r="J61" s="260">
        <v>7070.6999999999989</v>
      </c>
      <c r="K61" s="259">
        <v>6950</v>
      </c>
      <c r="L61" s="259">
        <v>6832</v>
      </c>
      <c r="M61" s="259">
        <v>7.3394399999999997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1664.6</v>
      </c>
      <c r="D62" s="260">
        <v>1674.9166666666667</v>
      </c>
      <c r="E62" s="260">
        <v>1649.8833333333334</v>
      </c>
      <c r="F62" s="260">
        <v>1635.1666666666667</v>
      </c>
      <c r="G62" s="260">
        <v>1610.1333333333334</v>
      </c>
      <c r="H62" s="260">
        <v>1689.6333333333334</v>
      </c>
      <c r="I62" s="260">
        <v>1714.6666666666667</v>
      </c>
      <c r="J62" s="260">
        <v>1729.3833333333334</v>
      </c>
      <c r="K62" s="259">
        <v>1699.95</v>
      </c>
      <c r="L62" s="259">
        <v>1660.2</v>
      </c>
      <c r="M62" s="259">
        <v>18.75515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6651.65</v>
      </c>
      <c r="D63" s="260">
        <v>6666.8666666666659</v>
      </c>
      <c r="E63" s="260">
        <v>6589.7833333333319</v>
      </c>
      <c r="F63" s="260">
        <v>6527.9166666666661</v>
      </c>
      <c r="G63" s="260">
        <v>6450.8333333333321</v>
      </c>
      <c r="H63" s="260">
        <v>6728.7333333333318</v>
      </c>
      <c r="I63" s="260">
        <v>6805.8166666666657</v>
      </c>
      <c r="J63" s="260">
        <v>6867.6833333333316</v>
      </c>
      <c r="K63" s="259">
        <v>6743.95</v>
      </c>
      <c r="L63" s="259">
        <v>6605</v>
      </c>
      <c r="M63" s="259">
        <v>0.88322999999999996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2907.85</v>
      </c>
      <c r="D64" s="260">
        <v>2918.1666666666665</v>
      </c>
      <c r="E64" s="260">
        <v>2871.8833333333332</v>
      </c>
      <c r="F64" s="260">
        <v>2835.9166666666665</v>
      </c>
      <c r="G64" s="260">
        <v>2789.6333333333332</v>
      </c>
      <c r="H64" s="260">
        <v>2954.1333333333332</v>
      </c>
      <c r="I64" s="260">
        <v>3000.416666666667</v>
      </c>
      <c r="J64" s="260">
        <v>3036.3833333333332</v>
      </c>
      <c r="K64" s="259">
        <v>2964.45</v>
      </c>
      <c r="L64" s="259">
        <v>2882.2</v>
      </c>
      <c r="M64" s="259">
        <v>0.35013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1978.35</v>
      </c>
      <c r="D65" s="260">
        <v>1967.5333333333335</v>
      </c>
      <c r="E65" s="260">
        <v>1937.9666666666672</v>
      </c>
      <c r="F65" s="260">
        <v>1897.5833333333337</v>
      </c>
      <c r="G65" s="260">
        <v>1868.0166666666673</v>
      </c>
      <c r="H65" s="260">
        <v>2007.916666666667</v>
      </c>
      <c r="I65" s="260">
        <v>2037.4833333333331</v>
      </c>
      <c r="J65" s="260">
        <v>2077.8666666666668</v>
      </c>
      <c r="K65" s="259">
        <v>1997.1</v>
      </c>
      <c r="L65" s="259">
        <v>1927.15</v>
      </c>
      <c r="M65" s="259">
        <v>4.9643800000000002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347</v>
      </c>
      <c r="D66" s="260">
        <v>349.23333333333335</v>
      </c>
      <c r="E66" s="260">
        <v>343.81666666666672</v>
      </c>
      <c r="F66" s="260">
        <v>340.63333333333338</v>
      </c>
      <c r="G66" s="260">
        <v>335.21666666666675</v>
      </c>
      <c r="H66" s="260">
        <v>352.41666666666669</v>
      </c>
      <c r="I66" s="260">
        <v>357.83333333333331</v>
      </c>
      <c r="J66" s="260">
        <v>361.01666666666665</v>
      </c>
      <c r="K66" s="259">
        <v>354.65</v>
      </c>
      <c r="L66" s="259">
        <v>346.05</v>
      </c>
      <c r="M66" s="259">
        <v>13.647650000000001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220.95</v>
      </c>
      <c r="D67" s="260">
        <v>221.79999999999998</v>
      </c>
      <c r="E67" s="260">
        <v>219.14999999999998</v>
      </c>
      <c r="F67" s="260">
        <v>217.35</v>
      </c>
      <c r="G67" s="260">
        <v>214.7</v>
      </c>
      <c r="H67" s="260">
        <v>223.59999999999997</v>
      </c>
      <c r="I67" s="260">
        <v>226.25</v>
      </c>
      <c r="J67" s="260">
        <v>228.04999999999995</v>
      </c>
      <c r="K67" s="259">
        <v>224.45</v>
      </c>
      <c r="L67" s="259">
        <v>220</v>
      </c>
      <c r="M67" s="259">
        <v>77.172380000000004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163.69999999999999</v>
      </c>
      <c r="D68" s="260">
        <v>163.75</v>
      </c>
      <c r="E68" s="260">
        <v>162.6</v>
      </c>
      <c r="F68" s="260">
        <v>161.5</v>
      </c>
      <c r="G68" s="260">
        <v>160.35</v>
      </c>
      <c r="H68" s="260">
        <v>164.85</v>
      </c>
      <c r="I68" s="260">
        <v>165.99999999999997</v>
      </c>
      <c r="J68" s="260">
        <v>167.1</v>
      </c>
      <c r="K68" s="259">
        <v>164.9</v>
      </c>
      <c r="L68" s="259">
        <v>162.65</v>
      </c>
      <c r="M68" s="259">
        <v>157.03511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74.3</v>
      </c>
      <c r="D69" s="260">
        <v>74.349999999999994</v>
      </c>
      <c r="E69" s="260">
        <v>73.349999999999994</v>
      </c>
      <c r="F69" s="260">
        <v>72.400000000000006</v>
      </c>
      <c r="G69" s="260">
        <v>71.400000000000006</v>
      </c>
      <c r="H69" s="260">
        <v>75.299999999999983</v>
      </c>
      <c r="I69" s="260">
        <v>76.299999999999983</v>
      </c>
      <c r="J69" s="260">
        <v>77.249999999999972</v>
      </c>
      <c r="K69" s="259">
        <v>75.349999999999994</v>
      </c>
      <c r="L69" s="259">
        <v>73.400000000000006</v>
      </c>
      <c r="M69" s="259">
        <v>88.743009999999998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23.1</v>
      </c>
      <c r="D70" s="260">
        <v>23.066666666666666</v>
      </c>
      <c r="E70" s="260">
        <v>22.833333333333332</v>
      </c>
      <c r="F70" s="260">
        <v>22.566666666666666</v>
      </c>
      <c r="G70" s="260">
        <v>22.333333333333332</v>
      </c>
      <c r="H70" s="260">
        <v>23.333333333333332</v>
      </c>
      <c r="I70" s="260">
        <v>23.566666666666666</v>
      </c>
      <c r="J70" s="260">
        <v>23.833333333333332</v>
      </c>
      <c r="K70" s="259">
        <v>23.3</v>
      </c>
      <c r="L70" s="259">
        <v>22.8</v>
      </c>
      <c r="M70" s="259">
        <v>56.386240000000001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1683.25</v>
      </c>
      <c r="D71" s="260">
        <v>1687.45</v>
      </c>
      <c r="E71" s="260">
        <v>1674.9</v>
      </c>
      <c r="F71" s="260">
        <v>1666.55</v>
      </c>
      <c r="G71" s="260">
        <v>1654</v>
      </c>
      <c r="H71" s="260">
        <v>1695.8000000000002</v>
      </c>
      <c r="I71" s="260">
        <v>1708.35</v>
      </c>
      <c r="J71" s="260">
        <v>1716.7000000000003</v>
      </c>
      <c r="K71" s="259">
        <v>1700</v>
      </c>
      <c r="L71" s="259">
        <v>1679.1</v>
      </c>
      <c r="M71" s="259">
        <v>4.7992299999999997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4601.6499999999996</v>
      </c>
      <c r="D72" s="260">
        <v>4610.55</v>
      </c>
      <c r="E72" s="260">
        <v>4571.1000000000004</v>
      </c>
      <c r="F72" s="260">
        <v>4540.55</v>
      </c>
      <c r="G72" s="260">
        <v>4501.1000000000004</v>
      </c>
      <c r="H72" s="260">
        <v>4641.1000000000004</v>
      </c>
      <c r="I72" s="260">
        <v>4680.5499999999993</v>
      </c>
      <c r="J72" s="260">
        <v>4711.1000000000004</v>
      </c>
      <c r="K72" s="259">
        <v>4650</v>
      </c>
      <c r="L72" s="259">
        <v>4580</v>
      </c>
      <c r="M72" s="259">
        <v>0.10108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609.79999999999995</v>
      </c>
      <c r="D73" s="260">
        <v>609.25</v>
      </c>
      <c r="E73" s="260">
        <v>604.79999999999995</v>
      </c>
      <c r="F73" s="260">
        <v>599.79999999999995</v>
      </c>
      <c r="G73" s="260">
        <v>595.34999999999991</v>
      </c>
      <c r="H73" s="260">
        <v>614.25</v>
      </c>
      <c r="I73" s="260">
        <v>618.70000000000005</v>
      </c>
      <c r="J73" s="260">
        <v>623.70000000000005</v>
      </c>
      <c r="K73" s="259">
        <v>613.70000000000005</v>
      </c>
      <c r="L73" s="259">
        <v>604.25</v>
      </c>
      <c r="M73" s="259">
        <v>5.3609299999999998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941.3</v>
      </c>
      <c r="D74" s="260">
        <v>946.5</v>
      </c>
      <c r="E74" s="260">
        <v>928.25</v>
      </c>
      <c r="F74" s="260">
        <v>915.2</v>
      </c>
      <c r="G74" s="260">
        <v>896.95</v>
      </c>
      <c r="H74" s="260">
        <v>959.55</v>
      </c>
      <c r="I74" s="260">
        <v>977.8</v>
      </c>
      <c r="J74" s="260">
        <v>990.84999999999991</v>
      </c>
      <c r="K74" s="259">
        <v>964.75</v>
      </c>
      <c r="L74" s="259">
        <v>933.45</v>
      </c>
      <c r="M74" s="259">
        <v>12.69731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110.6</v>
      </c>
      <c r="D75" s="260">
        <v>110.01666666666665</v>
      </c>
      <c r="E75" s="260">
        <v>108.68333333333331</v>
      </c>
      <c r="F75" s="260">
        <v>106.76666666666665</v>
      </c>
      <c r="G75" s="260">
        <v>105.43333333333331</v>
      </c>
      <c r="H75" s="260">
        <v>111.93333333333331</v>
      </c>
      <c r="I75" s="260">
        <v>113.26666666666665</v>
      </c>
      <c r="J75" s="260">
        <v>115.18333333333331</v>
      </c>
      <c r="K75" s="259">
        <v>111.35</v>
      </c>
      <c r="L75" s="259">
        <v>108.1</v>
      </c>
      <c r="M75" s="259">
        <v>269.85734000000002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837.45</v>
      </c>
      <c r="D76" s="260">
        <v>839.23333333333323</v>
      </c>
      <c r="E76" s="260">
        <v>829.51666666666642</v>
      </c>
      <c r="F76" s="260">
        <v>821.58333333333314</v>
      </c>
      <c r="G76" s="260">
        <v>811.86666666666633</v>
      </c>
      <c r="H76" s="260">
        <v>847.16666666666652</v>
      </c>
      <c r="I76" s="260">
        <v>856.88333333333344</v>
      </c>
      <c r="J76" s="260">
        <v>864.81666666666661</v>
      </c>
      <c r="K76" s="259">
        <v>848.95</v>
      </c>
      <c r="L76" s="259">
        <v>831.3</v>
      </c>
      <c r="M76" s="259">
        <v>11.173920000000001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70.349999999999994</v>
      </c>
      <c r="D77" s="260">
        <v>70.583333333333329</v>
      </c>
      <c r="E77" s="260">
        <v>69.916666666666657</v>
      </c>
      <c r="F77" s="260">
        <v>69.483333333333334</v>
      </c>
      <c r="G77" s="260">
        <v>68.816666666666663</v>
      </c>
      <c r="H77" s="260">
        <v>71.016666666666652</v>
      </c>
      <c r="I77" s="260">
        <v>71.683333333333309</v>
      </c>
      <c r="J77" s="260">
        <v>72.116666666666646</v>
      </c>
      <c r="K77" s="259">
        <v>71.25</v>
      </c>
      <c r="L77" s="259">
        <v>70.150000000000006</v>
      </c>
      <c r="M77" s="259">
        <v>92.83135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305.2</v>
      </c>
      <c r="D78" s="260">
        <v>305.84999999999997</v>
      </c>
      <c r="E78" s="260">
        <v>303.89999999999992</v>
      </c>
      <c r="F78" s="260">
        <v>302.59999999999997</v>
      </c>
      <c r="G78" s="260">
        <v>300.64999999999992</v>
      </c>
      <c r="H78" s="260">
        <v>307.14999999999992</v>
      </c>
      <c r="I78" s="260">
        <v>309.09999999999997</v>
      </c>
      <c r="J78" s="260">
        <v>310.39999999999992</v>
      </c>
      <c r="K78" s="259">
        <v>307.8</v>
      </c>
      <c r="L78" s="259">
        <v>304.55</v>
      </c>
      <c r="M78" s="259">
        <v>19.081230000000001</v>
      </c>
      <c r="N78" s="1"/>
      <c r="O78" s="1"/>
    </row>
    <row r="79" spans="1:15" ht="12.75" customHeight="1">
      <c r="A79" s="30">
        <v>69</v>
      </c>
      <c r="B79" s="269" t="s">
        <v>870</v>
      </c>
      <c r="C79" s="259">
        <v>10376.65</v>
      </c>
      <c r="D79" s="260">
        <v>10401.35</v>
      </c>
      <c r="E79" s="260">
        <v>10325.300000000001</v>
      </c>
      <c r="F79" s="260">
        <v>10273.950000000001</v>
      </c>
      <c r="G79" s="260">
        <v>10197.900000000001</v>
      </c>
      <c r="H79" s="260">
        <v>10452.700000000001</v>
      </c>
      <c r="I79" s="260">
        <v>10528.75</v>
      </c>
      <c r="J79" s="260">
        <v>10580.1</v>
      </c>
      <c r="K79" s="259">
        <v>10477.4</v>
      </c>
      <c r="L79" s="259">
        <v>10350</v>
      </c>
      <c r="M79" s="259">
        <v>9.5200000000000007E-3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846.15</v>
      </c>
      <c r="D80" s="260">
        <v>844.65</v>
      </c>
      <c r="E80" s="260">
        <v>839.9</v>
      </c>
      <c r="F80" s="260">
        <v>833.65</v>
      </c>
      <c r="G80" s="260">
        <v>828.9</v>
      </c>
      <c r="H80" s="260">
        <v>850.9</v>
      </c>
      <c r="I80" s="260">
        <v>855.65</v>
      </c>
      <c r="J80" s="260">
        <v>861.9</v>
      </c>
      <c r="K80" s="259">
        <v>849.4</v>
      </c>
      <c r="L80" s="259">
        <v>838.4</v>
      </c>
      <c r="M80" s="259">
        <v>45.45534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285.85000000000002</v>
      </c>
      <c r="D81" s="260">
        <v>284.84999999999997</v>
      </c>
      <c r="E81" s="260">
        <v>283.24999999999994</v>
      </c>
      <c r="F81" s="260">
        <v>280.64999999999998</v>
      </c>
      <c r="G81" s="260">
        <v>279.04999999999995</v>
      </c>
      <c r="H81" s="260">
        <v>287.44999999999993</v>
      </c>
      <c r="I81" s="260">
        <v>289.04999999999995</v>
      </c>
      <c r="J81" s="260">
        <v>291.64999999999992</v>
      </c>
      <c r="K81" s="259">
        <v>286.45</v>
      </c>
      <c r="L81" s="259">
        <v>282.25</v>
      </c>
      <c r="M81" s="259">
        <v>13.19951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900.4</v>
      </c>
      <c r="D82" s="260">
        <v>912.83333333333337</v>
      </c>
      <c r="E82" s="260">
        <v>886.06666666666672</v>
      </c>
      <c r="F82" s="260">
        <v>871.73333333333335</v>
      </c>
      <c r="G82" s="260">
        <v>844.9666666666667</v>
      </c>
      <c r="H82" s="260">
        <v>927.16666666666674</v>
      </c>
      <c r="I82" s="260">
        <v>953.93333333333339</v>
      </c>
      <c r="J82" s="260">
        <v>968.26666666666677</v>
      </c>
      <c r="K82" s="259">
        <v>939.6</v>
      </c>
      <c r="L82" s="259">
        <v>898.5</v>
      </c>
      <c r="M82" s="259">
        <v>3.70194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275.45</v>
      </c>
      <c r="D83" s="260">
        <v>276.13333333333333</v>
      </c>
      <c r="E83" s="260">
        <v>273.31666666666666</v>
      </c>
      <c r="F83" s="260">
        <v>271.18333333333334</v>
      </c>
      <c r="G83" s="260">
        <v>268.36666666666667</v>
      </c>
      <c r="H83" s="260">
        <v>278.26666666666665</v>
      </c>
      <c r="I83" s="260">
        <v>281.08333333333326</v>
      </c>
      <c r="J83" s="260">
        <v>283.21666666666664</v>
      </c>
      <c r="K83" s="259">
        <v>278.95</v>
      </c>
      <c r="L83" s="259">
        <v>274</v>
      </c>
      <c r="M83" s="259">
        <v>11.13069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7155.4</v>
      </c>
      <c r="D84" s="260">
        <v>7110.8833333333341</v>
      </c>
      <c r="E84" s="260">
        <v>7046.7666666666682</v>
      </c>
      <c r="F84" s="260">
        <v>6938.1333333333341</v>
      </c>
      <c r="G84" s="260">
        <v>6874.0166666666682</v>
      </c>
      <c r="H84" s="260">
        <v>7219.5166666666682</v>
      </c>
      <c r="I84" s="260">
        <v>7283.633333333335</v>
      </c>
      <c r="J84" s="260">
        <v>7392.2666666666682</v>
      </c>
      <c r="K84" s="259">
        <v>7175</v>
      </c>
      <c r="L84" s="259">
        <v>7002.25</v>
      </c>
      <c r="M84" s="259">
        <v>0.31706000000000001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1135.25</v>
      </c>
      <c r="D85" s="260">
        <v>1138.9833333333333</v>
      </c>
      <c r="E85" s="260">
        <v>1109.6666666666667</v>
      </c>
      <c r="F85" s="260">
        <v>1084.0833333333335</v>
      </c>
      <c r="G85" s="260">
        <v>1054.7666666666669</v>
      </c>
      <c r="H85" s="260">
        <v>1164.5666666666666</v>
      </c>
      <c r="I85" s="260">
        <v>1193.8833333333332</v>
      </c>
      <c r="J85" s="260">
        <v>1219.4666666666665</v>
      </c>
      <c r="K85" s="259">
        <v>1168.3</v>
      </c>
      <c r="L85" s="259">
        <v>1113.4000000000001</v>
      </c>
      <c r="M85" s="259">
        <v>1.6786000000000001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907.75</v>
      </c>
      <c r="D86" s="260">
        <v>912.83333333333337</v>
      </c>
      <c r="E86" s="260">
        <v>898.9666666666667</v>
      </c>
      <c r="F86" s="260">
        <v>890.18333333333328</v>
      </c>
      <c r="G86" s="260">
        <v>876.31666666666661</v>
      </c>
      <c r="H86" s="260">
        <v>921.61666666666679</v>
      </c>
      <c r="I86" s="260">
        <v>935.48333333333335</v>
      </c>
      <c r="J86" s="260">
        <v>944.26666666666688</v>
      </c>
      <c r="K86" s="259">
        <v>926.7</v>
      </c>
      <c r="L86" s="259">
        <v>904.05</v>
      </c>
      <c r="M86" s="259">
        <v>0.19574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547.4</v>
      </c>
      <c r="D87" s="260">
        <v>545.11666666666667</v>
      </c>
      <c r="E87" s="260">
        <v>540.43333333333339</v>
      </c>
      <c r="F87" s="260">
        <v>533.4666666666667</v>
      </c>
      <c r="G87" s="260">
        <v>528.78333333333342</v>
      </c>
      <c r="H87" s="260">
        <v>552.08333333333337</v>
      </c>
      <c r="I87" s="260">
        <v>556.76666666666654</v>
      </c>
      <c r="J87" s="260">
        <v>563.73333333333335</v>
      </c>
      <c r="K87" s="259">
        <v>549.79999999999995</v>
      </c>
      <c r="L87" s="259">
        <v>538.15</v>
      </c>
      <c r="M87" s="259">
        <v>1.00095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16703.3</v>
      </c>
      <c r="D88" s="260">
        <v>16718.100000000002</v>
      </c>
      <c r="E88" s="260">
        <v>16586.200000000004</v>
      </c>
      <c r="F88" s="260">
        <v>16469.100000000002</v>
      </c>
      <c r="G88" s="260">
        <v>16337.200000000004</v>
      </c>
      <c r="H88" s="260">
        <v>16835.200000000004</v>
      </c>
      <c r="I88" s="260">
        <v>16967.100000000006</v>
      </c>
      <c r="J88" s="260">
        <v>17084.200000000004</v>
      </c>
      <c r="K88" s="259">
        <v>16850</v>
      </c>
      <c r="L88" s="259">
        <v>16601</v>
      </c>
      <c r="M88" s="259">
        <v>0.1394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478.95</v>
      </c>
      <c r="D89" s="260">
        <v>484.15000000000003</v>
      </c>
      <c r="E89" s="260">
        <v>471.80000000000007</v>
      </c>
      <c r="F89" s="260">
        <v>464.65000000000003</v>
      </c>
      <c r="G89" s="260">
        <v>452.30000000000007</v>
      </c>
      <c r="H89" s="260">
        <v>491.30000000000007</v>
      </c>
      <c r="I89" s="260">
        <v>503.65000000000009</v>
      </c>
      <c r="J89" s="260">
        <v>510.80000000000007</v>
      </c>
      <c r="K89" s="259">
        <v>496.5</v>
      </c>
      <c r="L89" s="259">
        <v>477</v>
      </c>
      <c r="M89" s="259">
        <v>2.1641499999999998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34.75</v>
      </c>
      <c r="D90" s="260">
        <v>35.216666666666669</v>
      </c>
      <c r="E90" s="260">
        <v>34.183333333333337</v>
      </c>
      <c r="F90" s="260">
        <v>33.616666666666667</v>
      </c>
      <c r="G90" s="260">
        <v>32.583333333333336</v>
      </c>
      <c r="H90" s="260">
        <v>35.783333333333339</v>
      </c>
      <c r="I90" s="260">
        <v>36.81666666666667</v>
      </c>
      <c r="J90" s="260">
        <v>37.38333333333334</v>
      </c>
      <c r="K90" s="259">
        <v>36.25</v>
      </c>
      <c r="L90" s="259">
        <v>34.65</v>
      </c>
      <c r="M90" s="259">
        <v>109.82572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4125.2</v>
      </c>
      <c r="D91" s="260">
        <v>4126.7833333333338</v>
      </c>
      <c r="E91" s="260">
        <v>4103.5666666666675</v>
      </c>
      <c r="F91" s="260">
        <v>4081.9333333333334</v>
      </c>
      <c r="G91" s="260">
        <v>4058.7166666666672</v>
      </c>
      <c r="H91" s="260">
        <v>4148.4166666666679</v>
      </c>
      <c r="I91" s="260">
        <v>4171.6333333333332</v>
      </c>
      <c r="J91" s="260">
        <v>4193.2666666666682</v>
      </c>
      <c r="K91" s="259">
        <v>4150</v>
      </c>
      <c r="L91" s="259">
        <v>4105.1499999999996</v>
      </c>
      <c r="M91" s="259">
        <v>2.3847800000000001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1214.95</v>
      </c>
      <c r="D92" s="260">
        <v>1214.3333333333333</v>
      </c>
      <c r="E92" s="260">
        <v>1204.6666666666665</v>
      </c>
      <c r="F92" s="260">
        <v>1194.3833333333332</v>
      </c>
      <c r="G92" s="260">
        <v>1184.7166666666665</v>
      </c>
      <c r="H92" s="260">
        <v>1224.6166666666666</v>
      </c>
      <c r="I92" s="260">
        <v>1234.2833333333331</v>
      </c>
      <c r="J92" s="260">
        <v>1244.5666666666666</v>
      </c>
      <c r="K92" s="259">
        <v>1224</v>
      </c>
      <c r="L92" s="259">
        <v>1204.05</v>
      </c>
      <c r="M92" s="259">
        <v>0.75082000000000004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517.95000000000005</v>
      </c>
      <c r="D93" s="260">
        <v>514.5</v>
      </c>
      <c r="E93" s="260">
        <v>507</v>
      </c>
      <c r="F93" s="260">
        <v>496.05</v>
      </c>
      <c r="G93" s="260">
        <v>488.55</v>
      </c>
      <c r="H93" s="260">
        <v>525.45000000000005</v>
      </c>
      <c r="I93" s="260">
        <v>532.95000000000005</v>
      </c>
      <c r="J93" s="260">
        <v>543.9</v>
      </c>
      <c r="K93" s="259">
        <v>522</v>
      </c>
      <c r="L93" s="259">
        <v>503.55</v>
      </c>
      <c r="M93" s="259">
        <v>1.8192299999999999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73.650000000000006</v>
      </c>
      <c r="D94" s="260">
        <v>74.033333333333346</v>
      </c>
      <c r="E94" s="260">
        <v>73.166666666666686</v>
      </c>
      <c r="F94" s="260">
        <v>72.683333333333337</v>
      </c>
      <c r="G94" s="260">
        <v>71.816666666666677</v>
      </c>
      <c r="H94" s="260">
        <v>74.516666666666694</v>
      </c>
      <c r="I94" s="260">
        <v>75.38333333333334</v>
      </c>
      <c r="J94" s="260">
        <v>75.866666666666703</v>
      </c>
      <c r="K94" s="259">
        <v>74.900000000000006</v>
      </c>
      <c r="L94" s="259">
        <v>73.55</v>
      </c>
      <c r="M94" s="259">
        <v>11.781750000000001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267.5</v>
      </c>
      <c r="D95" s="260">
        <v>269.4666666666667</v>
      </c>
      <c r="E95" s="260">
        <v>264.48333333333341</v>
      </c>
      <c r="F95" s="260">
        <v>261.4666666666667</v>
      </c>
      <c r="G95" s="260">
        <v>256.48333333333341</v>
      </c>
      <c r="H95" s="260">
        <v>272.48333333333341</v>
      </c>
      <c r="I95" s="260">
        <v>277.46666666666675</v>
      </c>
      <c r="J95" s="260">
        <v>280.48333333333341</v>
      </c>
      <c r="K95" s="259">
        <v>274.45</v>
      </c>
      <c r="L95" s="259">
        <v>266.45</v>
      </c>
      <c r="M95" s="259">
        <v>7.0987600000000004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2952.2</v>
      </c>
      <c r="D96" s="260">
        <v>2964.4</v>
      </c>
      <c r="E96" s="260">
        <v>2932.8</v>
      </c>
      <c r="F96" s="260">
        <v>2913.4</v>
      </c>
      <c r="G96" s="260">
        <v>2881.8</v>
      </c>
      <c r="H96" s="260">
        <v>2983.8</v>
      </c>
      <c r="I96" s="260">
        <v>3015.3999999999996</v>
      </c>
      <c r="J96" s="260">
        <v>3034.8</v>
      </c>
      <c r="K96" s="259">
        <v>2996</v>
      </c>
      <c r="L96" s="259">
        <v>2945</v>
      </c>
      <c r="M96" s="259">
        <v>0.19026000000000001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222.1</v>
      </c>
      <c r="D97" s="260">
        <v>222.88333333333333</v>
      </c>
      <c r="E97" s="260">
        <v>219.11666666666665</v>
      </c>
      <c r="F97" s="260">
        <v>216.13333333333333</v>
      </c>
      <c r="G97" s="260">
        <v>212.36666666666665</v>
      </c>
      <c r="H97" s="260">
        <v>225.86666666666665</v>
      </c>
      <c r="I97" s="260">
        <v>229.6333333333333</v>
      </c>
      <c r="J97" s="260">
        <v>232.61666666666665</v>
      </c>
      <c r="K97" s="259">
        <v>226.65</v>
      </c>
      <c r="L97" s="259">
        <v>219.9</v>
      </c>
      <c r="M97" s="259">
        <v>5.8541299999999996</v>
      </c>
      <c r="N97" s="1"/>
      <c r="O97" s="1"/>
    </row>
    <row r="98" spans="1:15" ht="12.75" customHeight="1">
      <c r="A98" s="30">
        <v>88</v>
      </c>
      <c r="B98" s="269" t="s">
        <v>871</v>
      </c>
      <c r="C98" s="259">
        <v>444.2</v>
      </c>
      <c r="D98" s="260">
        <v>443.55</v>
      </c>
      <c r="E98" s="260">
        <v>433.65000000000003</v>
      </c>
      <c r="F98" s="260">
        <v>423.1</v>
      </c>
      <c r="G98" s="260">
        <v>413.20000000000005</v>
      </c>
      <c r="H98" s="260">
        <v>454.1</v>
      </c>
      <c r="I98" s="260">
        <v>464</v>
      </c>
      <c r="J98" s="260">
        <v>474.55</v>
      </c>
      <c r="K98" s="259">
        <v>453.45</v>
      </c>
      <c r="L98" s="259">
        <v>433</v>
      </c>
      <c r="M98" s="259">
        <v>13.29726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518.85</v>
      </c>
      <c r="D99" s="260">
        <v>518.30000000000007</v>
      </c>
      <c r="E99" s="260">
        <v>511.75000000000011</v>
      </c>
      <c r="F99" s="260">
        <v>504.65000000000003</v>
      </c>
      <c r="G99" s="260">
        <v>498.10000000000008</v>
      </c>
      <c r="H99" s="260">
        <v>525.40000000000009</v>
      </c>
      <c r="I99" s="260">
        <v>531.95000000000005</v>
      </c>
      <c r="J99" s="260">
        <v>539.05000000000018</v>
      </c>
      <c r="K99" s="259">
        <v>524.85</v>
      </c>
      <c r="L99" s="259">
        <v>511.2</v>
      </c>
      <c r="M99" s="259">
        <v>6.7769199999999996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307.25</v>
      </c>
      <c r="D100" s="260">
        <v>306.96666666666664</v>
      </c>
      <c r="E100" s="260">
        <v>304.2833333333333</v>
      </c>
      <c r="F100" s="260">
        <v>301.31666666666666</v>
      </c>
      <c r="G100" s="260">
        <v>298.63333333333333</v>
      </c>
      <c r="H100" s="260">
        <v>309.93333333333328</v>
      </c>
      <c r="I100" s="260">
        <v>312.61666666666656</v>
      </c>
      <c r="J100" s="260">
        <v>315.58333333333326</v>
      </c>
      <c r="K100" s="259">
        <v>309.64999999999998</v>
      </c>
      <c r="L100" s="259">
        <v>304</v>
      </c>
      <c r="M100" s="259">
        <v>51.648809999999997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729.15</v>
      </c>
      <c r="D101" s="260">
        <v>733.4666666666667</v>
      </c>
      <c r="E101" s="260">
        <v>710.78333333333342</v>
      </c>
      <c r="F101" s="260">
        <v>692.41666666666674</v>
      </c>
      <c r="G101" s="260">
        <v>669.73333333333346</v>
      </c>
      <c r="H101" s="260">
        <v>751.83333333333337</v>
      </c>
      <c r="I101" s="260">
        <v>774.51666666666677</v>
      </c>
      <c r="J101" s="260">
        <v>792.88333333333333</v>
      </c>
      <c r="K101" s="259">
        <v>756.15</v>
      </c>
      <c r="L101" s="259">
        <v>715.1</v>
      </c>
      <c r="M101" s="259">
        <v>0.67528999999999995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739.1</v>
      </c>
      <c r="D102" s="260">
        <v>741.11666666666679</v>
      </c>
      <c r="E102" s="260">
        <v>734.53333333333353</v>
      </c>
      <c r="F102" s="260">
        <v>729.9666666666667</v>
      </c>
      <c r="G102" s="260">
        <v>723.38333333333344</v>
      </c>
      <c r="H102" s="260">
        <v>745.68333333333362</v>
      </c>
      <c r="I102" s="260">
        <v>752.26666666666688</v>
      </c>
      <c r="J102" s="260">
        <v>756.83333333333371</v>
      </c>
      <c r="K102" s="259">
        <v>747.7</v>
      </c>
      <c r="L102" s="259">
        <v>736.55</v>
      </c>
      <c r="M102" s="259">
        <v>1.8016099999999999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802.7</v>
      </c>
      <c r="D103" s="260">
        <v>804.15</v>
      </c>
      <c r="E103" s="260">
        <v>795.4</v>
      </c>
      <c r="F103" s="260">
        <v>788.1</v>
      </c>
      <c r="G103" s="260">
        <v>779.35</v>
      </c>
      <c r="H103" s="260">
        <v>811.44999999999993</v>
      </c>
      <c r="I103" s="260">
        <v>820.19999999999993</v>
      </c>
      <c r="J103" s="260">
        <v>827.49999999999989</v>
      </c>
      <c r="K103" s="259">
        <v>812.9</v>
      </c>
      <c r="L103" s="259">
        <v>796.85</v>
      </c>
      <c r="M103" s="259">
        <v>3.4321799999999998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131.05000000000001</v>
      </c>
      <c r="D104" s="260">
        <v>131.58333333333334</v>
      </c>
      <c r="E104" s="260">
        <v>129.4666666666667</v>
      </c>
      <c r="F104" s="260">
        <v>127.88333333333335</v>
      </c>
      <c r="G104" s="260">
        <v>125.76666666666671</v>
      </c>
      <c r="H104" s="260">
        <v>133.16666666666669</v>
      </c>
      <c r="I104" s="260">
        <v>135.2833333333333</v>
      </c>
      <c r="J104" s="260">
        <v>136.86666666666667</v>
      </c>
      <c r="K104" s="259">
        <v>133.69999999999999</v>
      </c>
      <c r="L104" s="259">
        <v>130</v>
      </c>
      <c r="M104" s="259">
        <v>28.011060000000001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1728.85</v>
      </c>
      <c r="D105" s="260">
        <v>1725.4833333333333</v>
      </c>
      <c r="E105" s="260">
        <v>1713.3666666666668</v>
      </c>
      <c r="F105" s="260">
        <v>1697.8833333333334</v>
      </c>
      <c r="G105" s="260">
        <v>1685.7666666666669</v>
      </c>
      <c r="H105" s="260">
        <v>1740.9666666666667</v>
      </c>
      <c r="I105" s="260">
        <v>1753.083333333333</v>
      </c>
      <c r="J105" s="260">
        <v>1768.5666666666666</v>
      </c>
      <c r="K105" s="259">
        <v>1737.6</v>
      </c>
      <c r="L105" s="259">
        <v>1710</v>
      </c>
      <c r="M105" s="259">
        <v>0.69808000000000003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22.85</v>
      </c>
      <c r="D106" s="260">
        <v>22.783333333333331</v>
      </c>
      <c r="E106" s="260">
        <v>22.316666666666663</v>
      </c>
      <c r="F106" s="260">
        <v>21.783333333333331</v>
      </c>
      <c r="G106" s="260">
        <v>21.316666666666663</v>
      </c>
      <c r="H106" s="260">
        <v>23.316666666666663</v>
      </c>
      <c r="I106" s="260">
        <v>23.783333333333331</v>
      </c>
      <c r="J106" s="260">
        <v>24.316666666666663</v>
      </c>
      <c r="K106" s="259">
        <v>23.25</v>
      </c>
      <c r="L106" s="259">
        <v>22.25</v>
      </c>
      <c r="M106" s="259">
        <v>77.905320000000003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1220.95</v>
      </c>
      <c r="D107" s="260">
        <v>1222.9333333333334</v>
      </c>
      <c r="E107" s="260">
        <v>1215.0166666666669</v>
      </c>
      <c r="F107" s="260">
        <v>1209.0833333333335</v>
      </c>
      <c r="G107" s="260">
        <v>1201.166666666667</v>
      </c>
      <c r="H107" s="260">
        <v>1228.8666666666668</v>
      </c>
      <c r="I107" s="260">
        <v>1236.7833333333333</v>
      </c>
      <c r="J107" s="260">
        <v>1242.7166666666667</v>
      </c>
      <c r="K107" s="259">
        <v>1230.8499999999999</v>
      </c>
      <c r="L107" s="259">
        <v>1217</v>
      </c>
      <c r="M107" s="259">
        <v>1.57298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580.04999999999995</v>
      </c>
      <c r="D108" s="260">
        <v>578.41666666666663</v>
      </c>
      <c r="E108" s="260">
        <v>572.83333333333326</v>
      </c>
      <c r="F108" s="260">
        <v>565.61666666666667</v>
      </c>
      <c r="G108" s="260">
        <v>560.0333333333333</v>
      </c>
      <c r="H108" s="260">
        <v>585.63333333333321</v>
      </c>
      <c r="I108" s="260">
        <v>591.21666666666647</v>
      </c>
      <c r="J108" s="260">
        <v>598.43333333333317</v>
      </c>
      <c r="K108" s="259">
        <v>584</v>
      </c>
      <c r="L108" s="259">
        <v>571.20000000000005</v>
      </c>
      <c r="M108" s="259">
        <v>0.72985999999999995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776.95</v>
      </c>
      <c r="D109" s="260">
        <v>777</v>
      </c>
      <c r="E109" s="260">
        <v>762</v>
      </c>
      <c r="F109" s="260">
        <v>747.05</v>
      </c>
      <c r="G109" s="260">
        <v>732.05</v>
      </c>
      <c r="H109" s="260">
        <v>791.95</v>
      </c>
      <c r="I109" s="260">
        <v>806.95</v>
      </c>
      <c r="J109" s="260">
        <v>821.90000000000009</v>
      </c>
      <c r="K109" s="259">
        <v>792</v>
      </c>
      <c r="L109" s="259">
        <v>762.05</v>
      </c>
      <c r="M109" s="259">
        <v>1.5612999999999999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5324.25</v>
      </c>
      <c r="D110" s="260">
        <v>5348.083333333333</v>
      </c>
      <c r="E110" s="260">
        <v>5286.1666666666661</v>
      </c>
      <c r="F110" s="260">
        <v>5248.083333333333</v>
      </c>
      <c r="G110" s="260">
        <v>5186.1666666666661</v>
      </c>
      <c r="H110" s="260">
        <v>5386.1666666666661</v>
      </c>
      <c r="I110" s="260">
        <v>5448.0833333333321</v>
      </c>
      <c r="J110" s="260">
        <v>5486.1666666666661</v>
      </c>
      <c r="K110" s="259">
        <v>5410</v>
      </c>
      <c r="L110" s="259">
        <v>5310</v>
      </c>
      <c r="M110" s="259">
        <v>3.8170000000000003E-2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354.7</v>
      </c>
      <c r="D111" s="260">
        <v>357.60000000000008</v>
      </c>
      <c r="E111" s="260">
        <v>346.70000000000016</v>
      </c>
      <c r="F111" s="260">
        <v>338.7000000000001</v>
      </c>
      <c r="G111" s="260">
        <v>327.80000000000018</v>
      </c>
      <c r="H111" s="260">
        <v>365.60000000000014</v>
      </c>
      <c r="I111" s="260">
        <v>376.50000000000011</v>
      </c>
      <c r="J111" s="260">
        <v>384.50000000000011</v>
      </c>
      <c r="K111" s="259">
        <v>368.5</v>
      </c>
      <c r="L111" s="259">
        <v>349.6</v>
      </c>
      <c r="M111" s="259">
        <v>1.9270799999999999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286.60000000000002</v>
      </c>
      <c r="D112" s="260">
        <v>286.05</v>
      </c>
      <c r="E112" s="260">
        <v>283.10000000000002</v>
      </c>
      <c r="F112" s="260">
        <v>279.60000000000002</v>
      </c>
      <c r="G112" s="260">
        <v>276.65000000000003</v>
      </c>
      <c r="H112" s="260">
        <v>289.55</v>
      </c>
      <c r="I112" s="260">
        <v>292.49999999999994</v>
      </c>
      <c r="J112" s="260">
        <v>296</v>
      </c>
      <c r="K112" s="259">
        <v>289</v>
      </c>
      <c r="L112" s="259">
        <v>282.55</v>
      </c>
      <c r="M112" s="259">
        <v>8.5203399999999991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400.35</v>
      </c>
      <c r="D113" s="260">
        <v>400.73333333333335</v>
      </c>
      <c r="E113" s="260">
        <v>388.61666666666667</v>
      </c>
      <c r="F113" s="260">
        <v>376.88333333333333</v>
      </c>
      <c r="G113" s="260">
        <v>364.76666666666665</v>
      </c>
      <c r="H113" s="260">
        <v>412.4666666666667</v>
      </c>
      <c r="I113" s="260">
        <v>424.58333333333337</v>
      </c>
      <c r="J113" s="260">
        <v>436.31666666666672</v>
      </c>
      <c r="K113" s="259">
        <v>412.85</v>
      </c>
      <c r="L113" s="259">
        <v>389</v>
      </c>
      <c r="M113" s="259">
        <v>3.4012799999999999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600.85</v>
      </c>
      <c r="D114" s="260">
        <v>601.36666666666667</v>
      </c>
      <c r="E114" s="260">
        <v>594.58333333333337</v>
      </c>
      <c r="F114" s="260">
        <v>588.31666666666672</v>
      </c>
      <c r="G114" s="260">
        <v>581.53333333333342</v>
      </c>
      <c r="H114" s="260">
        <v>607.63333333333333</v>
      </c>
      <c r="I114" s="260">
        <v>614.41666666666663</v>
      </c>
      <c r="J114" s="260">
        <v>620.68333333333328</v>
      </c>
      <c r="K114" s="259">
        <v>608.15</v>
      </c>
      <c r="L114" s="259">
        <v>595.1</v>
      </c>
      <c r="M114" s="259">
        <v>1.9226300000000001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697.5</v>
      </c>
      <c r="D115" s="260">
        <v>701.2166666666667</v>
      </c>
      <c r="E115" s="260">
        <v>691.28333333333342</v>
      </c>
      <c r="F115" s="260">
        <v>685.06666666666672</v>
      </c>
      <c r="G115" s="260">
        <v>675.13333333333344</v>
      </c>
      <c r="H115" s="260">
        <v>707.43333333333339</v>
      </c>
      <c r="I115" s="260">
        <v>717.36666666666679</v>
      </c>
      <c r="J115" s="260">
        <v>723.58333333333337</v>
      </c>
      <c r="K115" s="259">
        <v>711.15</v>
      </c>
      <c r="L115" s="259">
        <v>695</v>
      </c>
      <c r="M115" s="259">
        <v>8.2392800000000008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1119.5</v>
      </c>
      <c r="D116" s="260">
        <v>1122.8</v>
      </c>
      <c r="E116" s="260">
        <v>1113.1499999999999</v>
      </c>
      <c r="F116" s="260">
        <v>1106.8</v>
      </c>
      <c r="G116" s="260">
        <v>1097.1499999999999</v>
      </c>
      <c r="H116" s="260">
        <v>1129.1499999999999</v>
      </c>
      <c r="I116" s="260">
        <v>1138.8</v>
      </c>
      <c r="J116" s="260">
        <v>1145.1499999999999</v>
      </c>
      <c r="K116" s="259">
        <v>1132.45</v>
      </c>
      <c r="L116" s="259">
        <v>1116.45</v>
      </c>
      <c r="M116" s="259">
        <v>12.70387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187.6</v>
      </c>
      <c r="D117" s="260">
        <v>187.68333333333331</v>
      </c>
      <c r="E117" s="260">
        <v>185.66666666666663</v>
      </c>
      <c r="F117" s="260">
        <v>183.73333333333332</v>
      </c>
      <c r="G117" s="260">
        <v>181.71666666666664</v>
      </c>
      <c r="H117" s="260">
        <v>189.61666666666662</v>
      </c>
      <c r="I117" s="260">
        <v>191.63333333333333</v>
      </c>
      <c r="J117" s="260">
        <v>193.56666666666661</v>
      </c>
      <c r="K117" s="259">
        <v>189.7</v>
      </c>
      <c r="L117" s="259">
        <v>185.75</v>
      </c>
      <c r="M117" s="259">
        <v>16.114999999999998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1501.55</v>
      </c>
      <c r="D118" s="260">
        <v>1498.0166666666664</v>
      </c>
      <c r="E118" s="260">
        <v>1483.1333333333328</v>
      </c>
      <c r="F118" s="260">
        <v>1464.7166666666662</v>
      </c>
      <c r="G118" s="260">
        <v>1449.8333333333326</v>
      </c>
      <c r="H118" s="260">
        <v>1516.4333333333329</v>
      </c>
      <c r="I118" s="260">
        <v>1531.3166666666666</v>
      </c>
      <c r="J118" s="260">
        <v>1549.7333333333331</v>
      </c>
      <c r="K118" s="259">
        <v>1512.9</v>
      </c>
      <c r="L118" s="259">
        <v>1479.6</v>
      </c>
      <c r="M118" s="259">
        <v>0.78396999999999994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232.4</v>
      </c>
      <c r="D119" s="260">
        <v>232.71666666666667</v>
      </c>
      <c r="E119" s="260">
        <v>230.68333333333334</v>
      </c>
      <c r="F119" s="260">
        <v>228.96666666666667</v>
      </c>
      <c r="G119" s="260">
        <v>226.93333333333334</v>
      </c>
      <c r="H119" s="260">
        <v>234.43333333333334</v>
      </c>
      <c r="I119" s="260">
        <v>236.4666666666667</v>
      </c>
      <c r="J119" s="260">
        <v>238.18333333333334</v>
      </c>
      <c r="K119" s="259">
        <v>234.75</v>
      </c>
      <c r="L119" s="259">
        <v>231</v>
      </c>
      <c r="M119" s="259">
        <v>57.378839999999997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674.9</v>
      </c>
      <c r="D120" s="260">
        <v>670.43333333333328</v>
      </c>
      <c r="E120" s="260">
        <v>656.46666666666658</v>
      </c>
      <c r="F120" s="260">
        <v>638.0333333333333</v>
      </c>
      <c r="G120" s="260">
        <v>624.06666666666661</v>
      </c>
      <c r="H120" s="260">
        <v>688.86666666666656</v>
      </c>
      <c r="I120" s="260">
        <v>702.83333333333326</v>
      </c>
      <c r="J120" s="260">
        <v>721.26666666666654</v>
      </c>
      <c r="K120" s="259">
        <v>684.4</v>
      </c>
      <c r="L120" s="259">
        <v>652</v>
      </c>
      <c r="M120" s="259">
        <v>24.683019999999999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3865.8</v>
      </c>
      <c r="D121" s="260">
        <v>3887.4500000000003</v>
      </c>
      <c r="E121" s="260">
        <v>3830.4500000000007</v>
      </c>
      <c r="F121" s="260">
        <v>3795.1000000000004</v>
      </c>
      <c r="G121" s="260">
        <v>3738.1000000000008</v>
      </c>
      <c r="H121" s="260">
        <v>3922.8000000000006</v>
      </c>
      <c r="I121" s="260">
        <v>3979.7999999999997</v>
      </c>
      <c r="J121" s="260">
        <v>4015.1500000000005</v>
      </c>
      <c r="K121" s="259">
        <v>3944.45</v>
      </c>
      <c r="L121" s="259">
        <v>3852.1</v>
      </c>
      <c r="M121" s="259">
        <v>1.6885600000000001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1566</v>
      </c>
      <c r="D122" s="260">
        <v>1565.8666666666668</v>
      </c>
      <c r="E122" s="260">
        <v>1558.2333333333336</v>
      </c>
      <c r="F122" s="260">
        <v>1550.4666666666667</v>
      </c>
      <c r="G122" s="260">
        <v>1542.8333333333335</v>
      </c>
      <c r="H122" s="260">
        <v>1573.6333333333337</v>
      </c>
      <c r="I122" s="260">
        <v>1581.2666666666669</v>
      </c>
      <c r="J122" s="260">
        <v>1589.0333333333338</v>
      </c>
      <c r="K122" s="259">
        <v>1573.5</v>
      </c>
      <c r="L122" s="259">
        <v>1558.1</v>
      </c>
      <c r="M122" s="259">
        <v>0.78779999999999994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2349.75</v>
      </c>
      <c r="D123" s="260">
        <v>2355.9166666666665</v>
      </c>
      <c r="E123" s="260">
        <v>2335.833333333333</v>
      </c>
      <c r="F123" s="260">
        <v>2321.9166666666665</v>
      </c>
      <c r="G123" s="260">
        <v>2301.833333333333</v>
      </c>
      <c r="H123" s="260">
        <v>2369.833333333333</v>
      </c>
      <c r="I123" s="260">
        <v>2389.9166666666661</v>
      </c>
      <c r="J123" s="260">
        <v>2403.833333333333</v>
      </c>
      <c r="K123" s="259">
        <v>2376</v>
      </c>
      <c r="L123" s="259">
        <v>2342</v>
      </c>
      <c r="M123" s="259">
        <v>1.9232499999999999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751.75</v>
      </c>
      <c r="D124" s="260">
        <v>754.9</v>
      </c>
      <c r="E124" s="260">
        <v>746.84999999999991</v>
      </c>
      <c r="F124" s="260">
        <v>741.94999999999993</v>
      </c>
      <c r="G124" s="260">
        <v>733.89999999999986</v>
      </c>
      <c r="H124" s="260">
        <v>759.8</v>
      </c>
      <c r="I124" s="260">
        <v>767.84999999999991</v>
      </c>
      <c r="J124" s="260">
        <v>772.75</v>
      </c>
      <c r="K124" s="259">
        <v>762.95</v>
      </c>
      <c r="L124" s="259">
        <v>750</v>
      </c>
      <c r="M124" s="259">
        <v>12.44622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916.7</v>
      </c>
      <c r="D125" s="260">
        <v>917.98333333333323</v>
      </c>
      <c r="E125" s="260">
        <v>908.06666666666649</v>
      </c>
      <c r="F125" s="260">
        <v>899.43333333333328</v>
      </c>
      <c r="G125" s="260">
        <v>889.51666666666654</v>
      </c>
      <c r="H125" s="260">
        <v>926.61666666666645</v>
      </c>
      <c r="I125" s="260">
        <v>936.53333333333319</v>
      </c>
      <c r="J125" s="260">
        <v>945.1666666666664</v>
      </c>
      <c r="K125" s="259">
        <v>927.9</v>
      </c>
      <c r="L125" s="259">
        <v>909.35</v>
      </c>
      <c r="M125" s="259">
        <v>3.2279499999999999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975.15</v>
      </c>
      <c r="D126" s="260">
        <v>975</v>
      </c>
      <c r="E126" s="260">
        <v>965.2</v>
      </c>
      <c r="F126" s="260">
        <v>955.25</v>
      </c>
      <c r="G126" s="260">
        <v>945.45</v>
      </c>
      <c r="H126" s="260">
        <v>984.95</v>
      </c>
      <c r="I126" s="260">
        <v>994.75</v>
      </c>
      <c r="J126" s="260">
        <v>1004.7</v>
      </c>
      <c r="K126" s="259">
        <v>984.8</v>
      </c>
      <c r="L126" s="259">
        <v>965.05</v>
      </c>
      <c r="M126" s="259">
        <v>0.52159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369.15</v>
      </c>
      <c r="D127" s="260">
        <v>370.9666666666667</v>
      </c>
      <c r="E127" s="260">
        <v>365.63333333333338</v>
      </c>
      <c r="F127" s="260">
        <v>362.11666666666667</v>
      </c>
      <c r="G127" s="260">
        <v>356.78333333333336</v>
      </c>
      <c r="H127" s="260">
        <v>374.48333333333341</v>
      </c>
      <c r="I127" s="260">
        <v>379.81666666666666</v>
      </c>
      <c r="J127" s="260">
        <v>383.33333333333343</v>
      </c>
      <c r="K127" s="259">
        <v>376.3</v>
      </c>
      <c r="L127" s="259">
        <v>367.45</v>
      </c>
      <c r="M127" s="259">
        <v>10.077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1380.75</v>
      </c>
      <c r="D128" s="260">
        <v>1375.2166666666665</v>
      </c>
      <c r="E128" s="260">
        <v>1358.6833333333329</v>
      </c>
      <c r="F128" s="260">
        <v>1336.6166666666666</v>
      </c>
      <c r="G128" s="260">
        <v>1320.083333333333</v>
      </c>
      <c r="H128" s="260">
        <v>1397.2833333333328</v>
      </c>
      <c r="I128" s="260">
        <v>1413.8166666666662</v>
      </c>
      <c r="J128" s="260">
        <v>1435.8833333333328</v>
      </c>
      <c r="K128" s="259">
        <v>1391.75</v>
      </c>
      <c r="L128" s="259">
        <v>1353.15</v>
      </c>
      <c r="M128" s="259">
        <v>9.5697799999999997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824.55</v>
      </c>
      <c r="D129" s="260">
        <v>826.65</v>
      </c>
      <c r="E129" s="260">
        <v>799.3</v>
      </c>
      <c r="F129" s="260">
        <v>774.05</v>
      </c>
      <c r="G129" s="260">
        <v>746.69999999999993</v>
      </c>
      <c r="H129" s="260">
        <v>851.9</v>
      </c>
      <c r="I129" s="260">
        <v>879.25000000000011</v>
      </c>
      <c r="J129" s="260">
        <v>904.5</v>
      </c>
      <c r="K129" s="259">
        <v>854</v>
      </c>
      <c r="L129" s="259">
        <v>801.4</v>
      </c>
      <c r="M129" s="259">
        <v>8.6303999999999998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880.85</v>
      </c>
      <c r="D130" s="260">
        <v>891.93333333333339</v>
      </c>
      <c r="E130" s="260">
        <v>863.96666666666681</v>
      </c>
      <c r="F130" s="260">
        <v>847.08333333333337</v>
      </c>
      <c r="G130" s="260">
        <v>819.11666666666679</v>
      </c>
      <c r="H130" s="260">
        <v>908.81666666666683</v>
      </c>
      <c r="I130" s="260">
        <v>936.78333333333353</v>
      </c>
      <c r="J130" s="260">
        <v>953.66666666666686</v>
      </c>
      <c r="K130" s="259">
        <v>919.9</v>
      </c>
      <c r="L130" s="259">
        <v>875.05</v>
      </c>
      <c r="M130" s="259">
        <v>1.1391199999999999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402.9</v>
      </c>
      <c r="D131" s="260">
        <v>402.83333333333331</v>
      </c>
      <c r="E131" s="260">
        <v>400.21666666666664</v>
      </c>
      <c r="F131" s="260">
        <v>397.5333333333333</v>
      </c>
      <c r="G131" s="260">
        <v>394.91666666666663</v>
      </c>
      <c r="H131" s="260">
        <v>405.51666666666665</v>
      </c>
      <c r="I131" s="260">
        <v>408.13333333333333</v>
      </c>
      <c r="J131" s="260">
        <v>410.81666666666666</v>
      </c>
      <c r="K131" s="259">
        <v>405.45</v>
      </c>
      <c r="L131" s="259">
        <v>400.15</v>
      </c>
      <c r="M131" s="259">
        <v>29.78886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551.9</v>
      </c>
      <c r="D132" s="260">
        <v>550.44999999999993</v>
      </c>
      <c r="E132" s="260">
        <v>547.09999999999991</v>
      </c>
      <c r="F132" s="260">
        <v>542.29999999999995</v>
      </c>
      <c r="G132" s="260">
        <v>538.94999999999993</v>
      </c>
      <c r="H132" s="260">
        <v>555.24999999999989</v>
      </c>
      <c r="I132" s="260">
        <v>558.6</v>
      </c>
      <c r="J132" s="260">
        <v>563.39999999999986</v>
      </c>
      <c r="K132" s="259">
        <v>553.79999999999995</v>
      </c>
      <c r="L132" s="259">
        <v>545.65</v>
      </c>
      <c r="M132" s="259">
        <v>22.010760000000001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1713.7</v>
      </c>
      <c r="D133" s="260">
        <v>1713.7166666666669</v>
      </c>
      <c r="E133" s="260">
        <v>1694.5333333333338</v>
      </c>
      <c r="F133" s="260">
        <v>1675.3666666666668</v>
      </c>
      <c r="G133" s="260">
        <v>1656.1833333333336</v>
      </c>
      <c r="H133" s="260">
        <v>1732.8833333333339</v>
      </c>
      <c r="I133" s="260">
        <v>1752.0666666666668</v>
      </c>
      <c r="J133" s="260">
        <v>1771.233333333334</v>
      </c>
      <c r="K133" s="259">
        <v>1732.9</v>
      </c>
      <c r="L133" s="259">
        <v>1694.55</v>
      </c>
      <c r="M133" s="259">
        <v>2.7448000000000001</v>
      </c>
      <c r="N133" s="1"/>
      <c r="O133" s="1"/>
    </row>
    <row r="134" spans="1:15" ht="12.75" customHeight="1">
      <c r="A134" s="30">
        <v>124</v>
      </c>
      <c r="B134" s="269" t="s">
        <v>872</v>
      </c>
      <c r="C134" s="259">
        <v>794.6</v>
      </c>
      <c r="D134" s="260">
        <v>806.41666666666663</v>
      </c>
      <c r="E134" s="260">
        <v>780.2833333333333</v>
      </c>
      <c r="F134" s="260">
        <v>765.9666666666667</v>
      </c>
      <c r="G134" s="260">
        <v>739.83333333333337</v>
      </c>
      <c r="H134" s="260">
        <v>820.73333333333323</v>
      </c>
      <c r="I134" s="260">
        <v>846.86666666666667</v>
      </c>
      <c r="J134" s="260">
        <v>861.18333333333317</v>
      </c>
      <c r="K134" s="259">
        <v>832.55</v>
      </c>
      <c r="L134" s="259">
        <v>792.1</v>
      </c>
      <c r="M134" s="259">
        <v>7.2645499999999998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2147.4</v>
      </c>
      <c r="D135" s="260">
        <v>2146.5666666666666</v>
      </c>
      <c r="E135" s="260">
        <v>2124.1333333333332</v>
      </c>
      <c r="F135" s="260">
        <v>2100.8666666666668</v>
      </c>
      <c r="G135" s="260">
        <v>2078.4333333333334</v>
      </c>
      <c r="H135" s="260">
        <v>2169.833333333333</v>
      </c>
      <c r="I135" s="260">
        <v>2192.2666666666664</v>
      </c>
      <c r="J135" s="260">
        <v>2215.5333333333328</v>
      </c>
      <c r="K135" s="259">
        <v>2169</v>
      </c>
      <c r="L135" s="259">
        <v>2123.3000000000002</v>
      </c>
      <c r="M135" s="259">
        <v>2.5626699999999998</v>
      </c>
      <c r="N135" s="1"/>
      <c r="O135" s="1"/>
    </row>
    <row r="136" spans="1:15" ht="12.75" customHeight="1">
      <c r="A136" s="30">
        <v>126</v>
      </c>
      <c r="B136" s="269" t="s">
        <v>865</v>
      </c>
      <c r="C136" s="259">
        <v>367.3</v>
      </c>
      <c r="D136" s="260">
        <v>370.45</v>
      </c>
      <c r="E136" s="260">
        <v>362.9</v>
      </c>
      <c r="F136" s="260">
        <v>358.5</v>
      </c>
      <c r="G136" s="260">
        <v>350.95</v>
      </c>
      <c r="H136" s="260">
        <v>374.84999999999997</v>
      </c>
      <c r="I136" s="260">
        <v>382.40000000000003</v>
      </c>
      <c r="J136" s="260">
        <v>386.79999999999995</v>
      </c>
      <c r="K136" s="259">
        <v>378</v>
      </c>
      <c r="L136" s="259">
        <v>366.05</v>
      </c>
      <c r="M136" s="259">
        <v>4.7929700000000004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219.4</v>
      </c>
      <c r="D137" s="260">
        <v>217.83333333333334</v>
      </c>
      <c r="E137" s="260">
        <v>214.86666666666667</v>
      </c>
      <c r="F137" s="260">
        <v>210.33333333333334</v>
      </c>
      <c r="G137" s="260">
        <v>207.36666666666667</v>
      </c>
      <c r="H137" s="260">
        <v>222.36666666666667</v>
      </c>
      <c r="I137" s="260">
        <v>225.33333333333331</v>
      </c>
      <c r="J137" s="260">
        <v>229.86666666666667</v>
      </c>
      <c r="K137" s="259">
        <v>220.8</v>
      </c>
      <c r="L137" s="259">
        <v>213.3</v>
      </c>
      <c r="M137" s="259">
        <v>32.888199999999998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183.6</v>
      </c>
      <c r="D138" s="260">
        <v>183.06666666666669</v>
      </c>
      <c r="E138" s="260">
        <v>181.58333333333337</v>
      </c>
      <c r="F138" s="260">
        <v>179.56666666666669</v>
      </c>
      <c r="G138" s="260">
        <v>178.08333333333337</v>
      </c>
      <c r="H138" s="260">
        <v>185.08333333333337</v>
      </c>
      <c r="I138" s="260">
        <v>186.56666666666666</v>
      </c>
      <c r="J138" s="260">
        <v>188.58333333333337</v>
      </c>
      <c r="K138" s="259">
        <v>184.55</v>
      </c>
      <c r="L138" s="259">
        <v>181.05</v>
      </c>
      <c r="M138" s="259">
        <v>14.71912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47.9</v>
      </c>
      <c r="D139" s="260">
        <v>48.166666666666664</v>
      </c>
      <c r="E139" s="260">
        <v>47.533333333333331</v>
      </c>
      <c r="F139" s="260">
        <v>47.166666666666664</v>
      </c>
      <c r="G139" s="260">
        <v>46.533333333333331</v>
      </c>
      <c r="H139" s="260">
        <v>48.533333333333331</v>
      </c>
      <c r="I139" s="260">
        <v>49.166666666666671</v>
      </c>
      <c r="J139" s="260">
        <v>49.533333333333331</v>
      </c>
      <c r="K139" s="259">
        <v>48.8</v>
      </c>
      <c r="L139" s="259">
        <v>47.8</v>
      </c>
      <c r="M139" s="259">
        <v>7.7393099999999997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225.4</v>
      </c>
      <c r="D140" s="260">
        <v>225.63333333333335</v>
      </c>
      <c r="E140" s="260">
        <v>223.56666666666672</v>
      </c>
      <c r="F140" s="260">
        <v>221.73333333333338</v>
      </c>
      <c r="G140" s="260">
        <v>219.66666666666674</v>
      </c>
      <c r="H140" s="260">
        <v>227.4666666666667</v>
      </c>
      <c r="I140" s="260">
        <v>229.53333333333336</v>
      </c>
      <c r="J140" s="260">
        <v>231.36666666666667</v>
      </c>
      <c r="K140" s="259">
        <v>227.7</v>
      </c>
      <c r="L140" s="259">
        <v>223.8</v>
      </c>
      <c r="M140" s="259">
        <v>1.7649600000000001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3290</v>
      </c>
      <c r="D141" s="260">
        <v>3290.0333333333333</v>
      </c>
      <c r="E141" s="260">
        <v>3272.0666666666666</v>
      </c>
      <c r="F141" s="260">
        <v>3254.1333333333332</v>
      </c>
      <c r="G141" s="260">
        <v>3236.1666666666665</v>
      </c>
      <c r="H141" s="260">
        <v>3307.9666666666667</v>
      </c>
      <c r="I141" s="260">
        <v>3325.9333333333329</v>
      </c>
      <c r="J141" s="260">
        <v>3343.8666666666668</v>
      </c>
      <c r="K141" s="259">
        <v>3308</v>
      </c>
      <c r="L141" s="259">
        <v>3272.1</v>
      </c>
      <c r="M141" s="259">
        <v>2.7672699999999999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4386</v>
      </c>
      <c r="D142" s="260">
        <v>4422.7333333333336</v>
      </c>
      <c r="E142" s="260">
        <v>4339.2666666666673</v>
      </c>
      <c r="F142" s="260">
        <v>4292.5333333333338</v>
      </c>
      <c r="G142" s="260">
        <v>4209.0666666666675</v>
      </c>
      <c r="H142" s="260">
        <v>4469.4666666666672</v>
      </c>
      <c r="I142" s="260">
        <v>4552.9333333333343</v>
      </c>
      <c r="J142" s="260">
        <v>4599.666666666667</v>
      </c>
      <c r="K142" s="259">
        <v>4506.2</v>
      </c>
      <c r="L142" s="259">
        <v>4376</v>
      </c>
      <c r="M142" s="259">
        <v>1.9065000000000001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2406.3000000000002</v>
      </c>
      <c r="D143" s="260">
        <v>2416</v>
      </c>
      <c r="E143" s="260">
        <v>2372.3000000000002</v>
      </c>
      <c r="F143" s="260">
        <v>2338.3000000000002</v>
      </c>
      <c r="G143" s="260">
        <v>2294.6000000000004</v>
      </c>
      <c r="H143" s="260">
        <v>2450</v>
      </c>
      <c r="I143" s="260">
        <v>2493.6999999999998</v>
      </c>
      <c r="J143" s="260">
        <v>2527.6999999999998</v>
      </c>
      <c r="K143" s="259">
        <v>2459.6999999999998</v>
      </c>
      <c r="L143" s="259">
        <v>2382</v>
      </c>
      <c r="M143" s="259">
        <v>2.1322800000000002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4421.3</v>
      </c>
      <c r="D144" s="260">
        <v>4430.7</v>
      </c>
      <c r="E144" s="260">
        <v>4372.95</v>
      </c>
      <c r="F144" s="260">
        <v>4324.6000000000004</v>
      </c>
      <c r="G144" s="260">
        <v>4266.8500000000004</v>
      </c>
      <c r="H144" s="260">
        <v>4479.0499999999993</v>
      </c>
      <c r="I144" s="260">
        <v>4536.7999999999993</v>
      </c>
      <c r="J144" s="260">
        <v>4585.1499999999987</v>
      </c>
      <c r="K144" s="259">
        <v>4488.45</v>
      </c>
      <c r="L144" s="259">
        <v>4382.3500000000004</v>
      </c>
      <c r="M144" s="259">
        <v>3.1237300000000001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629.85</v>
      </c>
      <c r="D145" s="260">
        <v>628.0333333333333</v>
      </c>
      <c r="E145" s="260">
        <v>623.56666666666661</v>
      </c>
      <c r="F145" s="260">
        <v>617.2833333333333</v>
      </c>
      <c r="G145" s="260">
        <v>612.81666666666661</v>
      </c>
      <c r="H145" s="260">
        <v>634.31666666666661</v>
      </c>
      <c r="I145" s="260">
        <v>638.7833333333333</v>
      </c>
      <c r="J145" s="260">
        <v>645.06666666666661</v>
      </c>
      <c r="K145" s="259">
        <v>632.5</v>
      </c>
      <c r="L145" s="259">
        <v>621.75</v>
      </c>
      <c r="M145" s="259">
        <v>0.93352000000000002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169</v>
      </c>
      <c r="D146" s="260">
        <v>170.51666666666668</v>
      </c>
      <c r="E146" s="260">
        <v>166.48333333333335</v>
      </c>
      <c r="F146" s="260">
        <v>163.96666666666667</v>
      </c>
      <c r="G146" s="260">
        <v>159.93333333333334</v>
      </c>
      <c r="H146" s="260">
        <v>173.03333333333336</v>
      </c>
      <c r="I146" s="260">
        <v>177.06666666666672</v>
      </c>
      <c r="J146" s="260">
        <v>179.58333333333337</v>
      </c>
      <c r="K146" s="259">
        <v>174.55</v>
      </c>
      <c r="L146" s="259">
        <v>168</v>
      </c>
      <c r="M146" s="259">
        <v>4.9458099999999998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160.05000000000001</v>
      </c>
      <c r="D147" s="260">
        <v>160.03333333333333</v>
      </c>
      <c r="E147" s="260">
        <v>158.36666666666667</v>
      </c>
      <c r="F147" s="260">
        <v>156.68333333333334</v>
      </c>
      <c r="G147" s="260">
        <v>155.01666666666668</v>
      </c>
      <c r="H147" s="260">
        <v>161.71666666666667</v>
      </c>
      <c r="I147" s="260">
        <v>163.38333333333335</v>
      </c>
      <c r="J147" s="260">
        <v>165.06666666666666</v>
      </c>
      <c r="K147" s="259">
        <v>161.69999999999999</v>
      </c>
      <c r="L147" s="259">
        <v>158.35</v>
      </c>
      <c r="M147" s="259">
        <v>2.9356800000000001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392.95</v>
      </c>
      <c r="D148" s="260">
        <v>394.51666666666671</v>
      </c>
      <c r="E148" s="260">
        <v>389.28333333333342</v>
      </c>
      <c r="F148" s="260">
        <v>385.61666666666673</v>
      </c>
      <c r="G148" s="260">
        <v>380.38333333333344</v>
      </c>
      <c r="H148" s="260">
        <v>398.18333333333339</v>
      </c>
      <c r="I148" s="260">
        <v>403.41666666666663</v>
      </c>
      <c r="J148" s="260">
        <v>407.08333333333337</v>
      </c>
      <c r="K148" s="259">
        <v>399.75</v>
      </c>
      <c r="L148" s="259">
        <v>390.85</v>
      </c>
      <c r="M148" s="259">
        <v>23.824149999999999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58.6</v>
      </c>
      <c r="D149" s="260">
        <v>58.816666666666663</v>
      </c>
      <c r="E149" s="260">
        <v>58.083333333333329</v>
      </c>
      <c r="F149" s="260">
        <v>57.566666666666663</v>
      </c>
      <c r="G149" s="260">
        <v>56.833333333333329</v>
      </c>
      <c r="H149" s="260">
        <v>59.333333333333329</v>
      </c>
      <c r="I149" s="260">
        <v>60.066666666666663</v>
      </c>
      <c r="J149" s="260">
        <v>60.583333333333329</v>
      </c>
      <c r="K149" s="259">
        <v>59.55</v>
      </c>
      <c r="L149" s="259">
        <v>58.3</v>
      </c>
      <c r="M149" s="259">
        <v>6.1890000000000001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3441.85</v>
      </c>
      <c r="D150" s="260">
        <v>3454.3000000000006</v>
      </c>
      <c r="E150" s="260">
        <v>3408.6000000000013</v>
      </c>
      <c r="F150" s="260">
        <v>3375.3500000000008</v>
      </c>
      <c r="G150" s="260">
        <v>3329.6500000000015</v>
      </c>
      <c r="H150" s="260">
        <v>3487.5500000000011</v>
      </c>
      <c r="I150" s="260">
        <v>3533.2500000000009</v>
      </c>
      <c r="J150" s="260">
        <v>3566.5000000000009</v>
      </c>
      <c r="K150" s="259">
        <v>3500</v>
      </c>
      <c r="L150" s="259">
        <v>3421.05</v>
      </c>
      <c r="M150" s="259">
        <v>8.8980800000000002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498.7</v>
      </c>
      <c r="D151" s="260">
        <v>495.86666666666662</v>
      </c>
      <c r="E151" s="260">
        <v>490.83333333333326</v>
      </c>
      <c r="F151" s="260">
        <v>482.96666666666664</v>
      </c>
      <c r="G151" s="260">
        <v>477.93333333333328</v>
      </c>
      <c r="H151" s="260">
        <v>503.73333333333323</v>
      </c>
      <c r="I151" s="260">
        <v>508.76666666666665</v>
      </c>
      <c r="J151" s="260">
        <v>516.63333333333321</v>
      </c>
      <c r="K151" s="259">
        <v>500.9</v>
      </c>
      <c r="L151" s="259">
        <v>488</v>
      </c>
      <c r="M151" s="259">
        <v>2.7069000000000001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435.55</v>
      </c>
      <c r="D152" s="260">
        <v>435.55</v>
      </c>
      <c r="E152" s="260">
        <v>431.1</v>
      </c>
      <c r="F152" s="260">
        <v>426.65000000000003</v>
      </c>
      <c r="G152" s="260">
        <v>422.20000000000005</v>
      </c>
      <c r="H152" s="260">
        <v>440</v>
      </c>
      <c r="I152" s="260">
        <v>444.44999999999993</v>
      </c>
      <c r="J152" s="260">
        <v>448.9</v>
      </c>
      <c r="K152" s="259">
        <v>440</v>
      </c>
      <c r="L152" s="259">
        <v>431.1</v>
      </c>
      <c r="M152" s="259">
        <v>4.4703799999999996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1499.95</v>
      </c>
      <c r="D153" s="260">
        <v>1486</v>
      </c>
      <c r="E153" s="260">
        <v>1462</v>
      </c>
      <c r="F153" s="260">
        <v>1424.05</v>
      </c>
      <c r="G153" s="260">
        <v>1400.05</v>
      </c>
      <c r="H153" s="260">
        <v>1523.95</v>
      </c>
      <c r="I153" s="260">
        <v>1547.95</v>
      </c>
      <c r="J153" s="260">
        <v>1585.9</v>
      </c>
      <c r="K153" s="259">
        <v>1510</v>
      </c>
      <c r="L153" s="259">
        <v>1448.05</v>
      </c>
      <c r="M153" s="259">
        <v>5.7865700000000002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80.7</v>
      </c>
      <c r="D154" s="260">
        <v>78.25</v>
      </c>
      <c r="E154" s="260">
        <v>75.3</v>
      </c>
      <c r="F154" s="260">
        <v>69.899999999999991</v>
      </c>
      <c r="G154" s="260">
        <v>66.949999999999989</v>
      </c>
      <c r="H154" s="260">
        <v>83.65</v>
      </c>
      <c r="I154" s="260">
        <v>86.6</v>
      </c>
      <c r="J154" s="260">
        <v>92.000000000000014</v>
      </c>
      <c r="K154" s="259">
        <v>81.2</v>
      </c>
      <c r="L154" s="259">
        <v>72.849999999999994</v>
      </c>
      <c r="M154" s="259">
        <v>379.14177999999998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53.5</v>
      </c>
      <c r="D155" s="260">
        <v>53.6</v>
      </c>
      <c r="E155" s="260">
        <v>50.150000000000006</v>
      </c>
      <c r="F155" s="260">
        <v>46.800000000000004</v>
      </c>
      <c r="G155" s="260">
        <v>43.350000000000009</v>
      </c>
      <c r="H155" s="260">
        <v>56.95</v>
      </c>
      <c r="I155" s="260">
        <v>60.400000000000006</v>
      </c>
      <c r="J155" s="260">
        <v>63.75</v>
      </c>
      <c r="K155" s="259">
        <v>57.05</v>
      </c>
      <c r="L155" s="259">
        <v>50.25</v>
      </c>
      <c r="M155" s="259">
        <v>97.672300000000007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2015.4</v>
      </c>
      <c r="D156" s="260">
        <v>2016.1833333333334</v>
      </c>
      <c r="E156" s="260">
        <v>1997.4666666666667</v>
      </c>
      <c r="F156" s="260">
        <v>1979.5333333333333</v>
      </c>
      <c r="G156" s="260">
        <v>1960.8166666666666</v>
      </c>
      <c r="H156" s="260">
        <v>2034.1166666666668</v>
      </c>
      <c r="I156" s="260">
        <v>2052.8333333333335</v>
      </c>
      <c r="J156" s="260">
        <v>2070.7666666666669</v>
      </c>
      <c r="K156" s="259">
        <v>2034.9</v>
      </c>
      <c r="L156" s="259">
        <v>1998.25</v>
      </c>
      <c r="M156" s="259">
        <v>1.6950499999999999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186.7</v>
      </c>
      <c r="D157" s="260">
        <v>185.29999999999998</v>
      </c>
      <c r="E157" s="260">
        <v>183.39999999999998</v>
      </c>
      <c r="F157" s="260">
        <v>180.1</v>
      </c>
      <c r="G157" s="260">
        <v>178.2</v>
      </c>
      <c r="H157" s="260">
        <v>188.59999999999997</v>
      </c>
      <c r="I157" s="260">
        <v>190.5</v>
      </c>
      <c r="J157" s="260">
        <v>193.79999999999995</v>
      </c>
      <c r="K157" s="259">
        <v>187.2</v>
      </c>
      <c r="L157" s="259">
        <v>182</v>
      </c>
      <c r="M157" s="259">
        <v>93.374390000000005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285</v>
      </c>
      <c r="D158" s="260">
        <v>285.06666666666666</v>
      </c>
      <c r="E158" s="260">
        <v>281.13333333333333</v>
      </c>
      <c r="F158" s="260">
        <v>277.26666666666665</v>
      </c>
      <c r="G158" s="260">
        <v>273.33333333333331</v>
      </c>
      <c r="H158" s="260">
        <v>288.93333333333334</v>
      </c>
      <c r="I158" s="260">
        <v>292.86666666666662</v>
      </c>
      <c r="J158" s="260">
        <v>296.73333333333335</v>
      </c>
      <c r="K158" s="259">
        <v>289</v>
      </c>
      <c r="L158" s="259">
        <v>281.2</v>
      </c>
      <c r="M158" s="259">
        <v>3.4390000000000001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185.6</v>
      </c>
      <c r="D159" s="260">
        <v>182.01666666666665</v>
      </c>
      <c r="E159" s="260">
        <v>174.6333333333333</v>
      </c>
      <c r="F159" s="260">
        <v>163.66666666666666</v>
      </c>
      <c r="G159" s="260">
        <v>156.2833333333333</v>
      </c>
      <c r="H159" s="260">
        <v>192.98333333333329</v>
      </c>
      <c r="I159" s="260">
        <v>200.36666666666662</v>
      </c>
      <c r="J159" s="260">
        <v>211.33333333333329</v>
      </c>
      <c r="K159" s="259">
        <v>189.4</v>
      </c>
      <c r="L159" s="259">
        <v>171.05</v>
      </c>
      <c r="M159" s="259">
        <v>499.29939999999999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134.94999999999999</v>
      </c>
      <c r="D160" s="260">
        <v>134.44999999999999</v>
      </c>
      <c r="E160" s="260">
        <v>133.29999999999998</v>
      </c>
      <c r="F160" s="260">
        <v>131.65</v>
      </c>
      <c r="G160" s="260">
        <v>130.5</v>
      </c>
      <c r="H160" s="260">
        <v>136.09999999999997</v>
      </c>
      <c r="I160" s="260">
        <v>137.24999999999994</v>
      </c>
      <c r="J160" s="260">
        <v>138.89999999999995</v>
      </c>
      <c r="K160" s="259">
        <v>135.6</v>
      </c>
      <c r="L160" s="259">
        <v>132.80000000000001</v>
      </c>
      <c r="M160" s="259">
        <v>77.631540000000001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127.25</v>
      </c>
      <c r="D161" s="260">
        <v>128.21666666666667</v>
      </c>
      <c r="E161" s="260">
        <v>125.03333333333333</v>
      </c>
      <c r="F161" s="260">
        <v>122.81666666666666</v>
      </c>
      <c r="G161" s="260">
        <v>119.63333333333333</v>
      </c>
      <c r="H161" s="260">
        <v>130.43333333333334</v>
      </c>
      <c r="I161" s="260">
        <v>133.61666666666667</v>
      </c>
      <c r="J161" s="260">
        <v>135.83333333333334</v>
      </c>
      <c r="K161" s="259">
        <v>131.4</v>
      </c>
      <c r="L161" s="259">
        <v>126</v>
      </c>
      <c r="M161" s="259">
        <v>1.3327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6115.45</v>
      </c>
      <c r="D162" s="260">
        <v>6148.9833333333336</v>
      </c>
      <c r="E162" s="260">
        <v>6066.5166666666673</v>
      </c>
      <c r="F162" s="260">
        <v>6017.5833333333339</v>
      </c>
      <c r="G162" s="260">
        <v>5935.1166666666677</v>
      </c>
      <c r="H162" s="260">
        <v>6197.916666666667</v>
      </c>
      <c r="I162" s="260">
        <v>6280.3833333333341</v>
      </c>
      <c r="J162" s="260">
        <v>6329.3166666666666</v>
      </c>
      <c r="K162" s="259">
        <v>6231.45</v>
      </c>
      <c r="L162" s="259">
        <v>6100.05</v>
      </c>
      <c r="M162" s="259">
        <v>0.36632999999999999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526.65</v>
      </c>
      <c r="D163" s="260">
        <v>530.88333333333333</v>
      </c>
      <c r="E163" s="260">
        <v>516.76666666666665</v>
      </c>
      <c r="F163" s="260">
        <v>506.88333333333333</v>
      </c>
      <c r="G163" s="260">
        <v>492.76666666666665</v>
      </c>
      <c r="H163" s="260">
        <v>540.76666666666665</v>
      </c>
      <c r="I163" s="260">
        <v>554.88333333333321</v>
      </c>
      <c r="J163" s="260">
        <v>564.76666666666665</v>
      </c>
      <c r="K163" s="259">
        <v>545</v>
      </c>
      <c r="L163" s="259">
        <v>521</v>
      </c>
      <c r="M163" s="259">
        <v>4.9066299999999998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157.85</v>
      </c>
      <c r="D164" s="260">
        <v>159.53333333333333</v>
      </c>
      <c r="E164" s="260">
        <v>154.71666666666667</v>
      </c>
      <c r="F164" s="260">
        <v>151.58333333333334</v>
      </c>
      <c r="G164" s="260">
        <v>146.76666666666668</v>
      </c>
      <c r="H164" s="260">
        <v>162.66666666666666</v>
      </c>
      <c r="I164" s="260">
        <v>167.48333333333332</v>
      </c>
      <c r="J164" s="260">
        <v>170.61666666666665</v>
      </c>
      <c r="K164" s="259">
        <v>164.35</v>
      </c>
      <c r="L164" s="259">
        <v>156.4</v>
      </c>
      <c r="M164" s="259">
        <v>11.644489999999999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106.25</v>
      </c>
      <c r="D165" s="260">
        <v>106.95</v>
      </c>
      <c r="E165" s="260">
        <v>105.15</v>
      </c>
      <c r="F165" s="260">
        <v>104.05</v>
      </c>
      <c r="G165" s="260">
        <v>102.25</v>
      </c>
      <c r="H165" s="260">
        <v>108.05000000000001</v>
      </c>
      <c r="I165" s="260">
        <v>109.85</v>
      </c>
      <c r="J165" s="260">
        <v>110.95000000000002</v>
      </c>
      <c r="K165" s="259">
        <v>108.75</v>
      </c>
      <c r="L165" s="259">
        <v>105.85</v>
      </c>
      <c r="M165" s="259">
        <v>24.302350000000001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285.35000000000002</v>
      </c>
      <c r="D166" s="260">
        <v>285.45</v>
      </c>
      <c r="E166" s="260">
        <v>277.25</v>
      </c>
      <c r="F166" s="260">
        <v>269.15000000000003</v>
      </c>
      <c r="G166" s="260">
        <v>260.95000000000005</v>
      </c>
      <c r="H166" s="260">
        <v>293.54999999999995</v>
      </c>
      <c r="I166" s="260">
        <v>301.74999999999989</v>
      </c>
      <c r="J166" s="260">
        <v>309.84999999999991</v>
      </c>
      <c r="K166" s="259">
        <v>293.64999999999998</v>
      </c>
      <c r="L166" s="259">
        <v>277.35000000000002</v>
      </c>
      <c r="M166" s="259">
        <v>22.704139999999999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1162.5999999999999</v>
      </c>
      <c r="D167" s="260">
        <v>1160.6333333333332</v>
      </c>
      <c r="E167" s="260">
        <v>1152.2166666666665</v>
      </c>
      <c r="F167" s="260">
        <v>1141.8333333333333</v>
      </c>
      <c r="G167" s="260">
        <v>1133.4166666666665</v>
      </c>
      <c r="H167" s="260">
        <v>1171.0166666666664</v>
      </c>
      <c r="I167" s="260">
        <v>1179.4333333333334</v>
      </c>
      <c r="J167" s="260">
        <v>1189.8166666666664</v>
      </c>
      <c r="K167" s="259">
        <v>1169.05</v>
      </c>
      <c r="L167" s="259">
        <v>1150.25</v>
      </c>
      <c r="M167" s="259">
        <v>0.24168000000000001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90.15</v>
      </c>
      <c r="D168" s="260">
        <v>90.133333333333326</v>
      </c>
      <c r="E168" s="260">
        <v>89.366666666666646</v>
      </c>
      <c r="F168" s="260">
        <v>88.583333333333314</v>
      </c>
      <c r="G168" s="260">
        <v>87.816666666666634</v>
      </c>
      <c r="H168" s="260">
        <v>90.916666666666657</v>
      </c>
      <c r="I168" s="260">
        <v>91.683333333333337</v>
      </c>
      <c r="J168" s="260">
        <v>92.466666666666669</v>
      </c>
      <c r="K168" s="259">
        <v>90.9</v>
      </c>
      <c r="L168" s="259">
        <v>89.35</v>
      </c>
      <c r="M168" s="259">
        <v>49.252659999999999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1920.05</v>
      </c>
      <c r="D169" s="260">
        <v>1921</v>
      </c>
      <c r="E169" s="260">
        <v>1890.6</v>
      </c>
      <c r="F169" s="260">
        <v>1861.1499999999999</v>
      </c>
      <c r="G169" s="260">
        <v>1830.7499999999998</v>
      </c>
      <c r="H169" s="260">
        <v>1950.45</v>
      </c>
      <c r="I169" s="260">
        <v>1980.8500000000001</v>
      </c>
      <c r="J169" s="260">
        <v>2010.3000000000002</v>
      </c>
      <c r="K169" s="259">
        <v>1951.4</v>
      </c>
      <c r="L169" s="259">
        <v>1891.55</v>
      </c>
      <c r="M169" s="259">
        <v>1.3048299999999999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37.35</v>
      </c>
      <c r="D170" s="260">
        <v>36.949999999999996</v>
      </c>
      <c r="E170" s="260">
        <v>35.999999999999993</v>
      </c>
      <c r="F170" s="260">
        <v>34.65</v>
      </c>
      <c r="G170" s="260">
        <v>33.699999999999996</v>
      </c>
      <c r="H170" s="260">
        <v>38.29999999999999</v>
      </c>
      <c r="I170" s="260">
        <v>39.249999999999993</v>
      </c>
      <c r="J170" s="260">
        <v>40.599999999999987</v>
      </c>
      <c r="K170" s="259">
        <v>37.9</v>
      </c>
      <c r="L170" s="259">
        <v>35.6</v>
      </c>
      <c r="M170" s="259">
        <v>187.78913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2892.35</v>
      </c>
      <c r="D171" s="260">
        <v>2901.6</v>
      </c>
      <c r="E171" s="260">
        <v>2865.75</v>
      </c>
      <c r="F171" s="260">
        <v>2839.15</v>
      </c>
      <c r="G171" s="260">
        <v>2803.3</v>
      </c>
      <c r="H171" s="260">
        <v>2928.2</v>
      </c>
      <c r="I171" s="260">
        <v>2964.0499999999993</v>
      </c>
      <c r="J171" s="260">
        <v>2990.6499999999996</v>
      </c>
      <c r="K171" s="259">
        <v>2937.45</v>
      </c>
      <c r="L171" s="259">
        <v>2875</v>
      </c>
      <c r="M171" s="259">
        <v>6.2670000000000003E-2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3301.9</v>
      </c>
      <c r="D172" s="260">
        <v>3298.0166666666664</v>
      </c>
      <c r="E172" s="260">
        <v>3261.333333333333</v>
      </c>
      <c r="F172" s="260">
        <v>3220.7666666666664</v>
      </c>
      <c r="G172" s="260">
        <v>3184.083333333333</v>
      </c>
      <c r="H172" s="260">
        <v>3338.583333333333</v>
      </c>
      <c r="I172" s="260">
        <v>3375.2666666666664</v>
      </c>
      <c r="J172" s="260">
        <v>3415.833333333333</v>
      </c>
      <c r="K172" s="259">
        <v>3334.7</v>
      </c>
      <c r="L172" s="259">
        <v>3257.45</v>
      </c>
      <c r="M172" s="259">
        <v>8.7529999999999997E-2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135.85</v>
      </c>
      <c r="D173" s="260">
        <v>136.88333333333333</v>
      </c>
      <c r="E173" s="260">
        <v>134.06666666666666</v>
      </c>
      <c r="F173" s="260">
        <v>132.28333333333333</v>
      </c>
      <c r="G173" s="260">
        <v>129.46666666666667</v>
      </c>
      <c r="H173" s="260">
        <v>138.66666666666666</v>
      </c>
      <c r="I173" s="260">
        <v>141.48333333333332</v>
      </c>
      <c r="J173" s="260">
        <v>143.26666666666665</v>
      </c>
      <c r="K173" s="259">
        <v>139.69999999999999</v>
      </c>
      <c r="L173" s="259">
        <v>135.1</v>
      </c>
      <c r="M173" s="259">
        <v>2.9225699999999999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1735.05</v>
      </c>
      <c r="D174" s="260">
        <v>1728.3666666666666</v>
      </c>
      <c r="E174" s="260">
        <v>1716.8833333333332</v>
      </c>
      <c r="F174" s="260">
        <v>1698.7166666666667</v>
      </c>
      <c r="G174" s="260">
        <v>1687.2333333333333</v>
      </c>
      <c r="H174" s="260">
        <v>1746.5333333333331</v>
      </c>
      <c r="I174" s="260">
        <v>1758.0166666666662</v>
      </c>
      <c r="J174" s="260">
        <v>1776.1833333333329</v>
      </c>
      <c r="K174" s="259">
        <v>1739.85</v>
      </c>
      <c r="L174" s="259">
        <v>1710.2</v>
      </c>
      <c r="M174" s="259">
        <v>1.51006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1327.9</v>
      </c>
      <c r="D175" s="260">
        <v>1328.3</v>
      </c>
      <c r="E175" s="260">
        <v>1321.6</v>
      </c>
      <c r="F175" s="260">
        <v>1315.3</v>
      </c>
      <c r="G175" s="260">
        <v>1308.5999999999999</v>
      </c>
      <c r="H175" s="260">
        <v>1334.6</v>
      </c>
      <c r="I175" s="260">
        <v>1341.3000000000002</v>
      </c>
      <c r="J175" s="260">
        <v>1347.6</v>
      </c>
      <c r="K175" s="259">
        <v>1335</v>
      </c>
      <c r="L175" s="259">
        <v>1322</v>
      </c>
      <c r="M175" s="259">
        <v>0.24171000000000001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429.3</v>
      </c>
      <c r="D176" s="260">
        <v>429.39999999999992</v>
      </c>
      <c r="E176" s="260">
        <v>425.29999999999984</v>
      </c>
      <c r="F176" s="260">
        <v>421.2999999999999</v>
      </c>
      <c r="G176" s="260">
        <v>417.19999999999982</v>
      </c>
      <c r="H176" s="260">
        <v>433.39999999999986</v>
      </c>
      <c r="I176" s="260">
        <v>437.49999999999989</v>
      </c>
      <c r="J176" s="260">
        <v>441.49999999999989</v>
      </c>
      <c r="K176" s="259">
        <v>433.5</v>
      </c>
      <c r="L176" s="259">
        <v>425.4</v>
      </c>
      <c r="M176" s="259">
        <v>5.5430999999999999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1131.8</v>
      </c>
      <c r="D177" s="260">
        <v>1143.2833333333333</v>
      </c>
      <c r="E177" s="260">
        <v>1111.5166666666667</v>
      </c>
      <c r="F177" s="260">
        <v>1091.2333333333333</v>
      </c>
      <c r="G177" s="260">
        <v>1059.4666666666667</v>
      </c>
      <c r="H177" s="260">
        <v>1163.5666666666666</v>
      </c>
      <c r="I177" s="260">
        <v>1195.333333333333</v>
      </c>
      <c r="J177" s="260">
        <v>1215.6166666666666</v>
      </c>
      <c r="K177" s="259">
        <v>1175.05</v>
      </c>
      <c r="L177" s="259">
        <v>1123</v>
      </c>
      <c r="M177" s="259">
        <v>0.68074999999999997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1860.05</v>
      </c>
      <c r="D178" s="260">
        <v>1830.7</v>
      </c>
      <c r="E178" s="260">
        <v>1776.4</v>
      </c>
      <c r="F178" s="260">
        <v>1692.75</v>
      </c>
      <c r="G178" s="260">
        <v>1638.45</v>
      </c>
      <c r="H178" s="260">
        <v>1914.3500000000001</v>
      </c>
      <c r="I178" s="260">
        <v>1968.6499999999999</v>
      </c>
      <c r="J178" s="260">
        <v>2052.3000000000002</v>
      </c>
      <c r="K178" s="259">
        <v>1885</v>
      </c>
      <c r="L178" s="259">
        <v>1747.05</v>
      </c>
      <c r="M178" s="259">
        <v>5.1470700000000003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464.8</v>
      </c>
      <c r="D179" s="260">
        <v>465.7166666666667</v>
      </c>
      <c r="E179" s="260">
        <v>462.23333333333341</v>
      </c>
      <c r="F179" s="260">
        <v>459.66666666666669</v>
      </c>
      <c r="G179" s="260">
        <v>456.18333333333339</v>
      </c>
      <c r="H179" s="260">
        <v>468.28333333333342</v>
      </c>
      <c r="I179" s="260">
        <v>471.76666666666677</v>
      </c>
      <c r="J179" s="260">
        <v>474.33333333333343</v>
      </c>
      <c r="K179" s="259">
        <v>469.2</v>
      </c>
      <c r="L179" s="259">
        <v>463.15</v>
      </c>
      <c r="M179" s="259">
        <v>0.86124000000000001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838.85</v>
      </c>
      <c r="D180" s="260">
        <v>842.04999999999984</v>
      </c>
      <c r="E180" s="260">
        <v>831.09999999999968</v>
      </c>
      <c r="F180" s="260">
        <v>823.3499999999998</v>
      </c>
      <c r="G180" s="260">
        <v>812.39999999999964</v>
      </c>
      <c r="H180" s="260">
        <v>849.79999999999973</v>
      </c>
      <c r="I180" s="260">
        <v>860.74999999999977</v>
      </c>
      <c r="J180" s="260">
        <v>868.49999999999977</v>
      </c>
      <c r="K180" s="259">
        <v>853</v>
      </c>
      <c r="L180" s="259">
        <v>834.3</v>
      </c>
      <c r="M180" s="259">
        <v>10.757899999999999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407.35</v>
      </c>
      <c r="D181" s="260">
        <v>407.93333333333334</v>
      </c>
      <c r="E181" s="260">
        <v>404.4666666666667</v>
      </c>
      <c r="F181" s="260">
        <v>401.58333333333337</v>
      </c>
      <c r="G181" s="260">
        <v>398.11666666666673</v>
      </c>
      <c r="H181" s="260">
        <v>410.81666666666666</v>
      </c>
      <c r="I181" s="260">
        <v>414.28333333333325</v>
      </c>
      <c r="J181" s="260">
        <v>417.16666666666663</v>
      </c>
      <c r="K181" s="259">
        <v>411.4</v>
      </c>
      <c r="L181" s="259">
        <v>405.05</v>
      </c>
      <c r="M181" s="259">
        <v>1.1571800000000001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1289.7</v>
      </c>
      <c r="D182" s="260">
        <v>1292.1499999999999</v>
      </c>
      <c r="E182" s="260">
        <v>1283.0499999999997</v>
      </c>
      <c r="F182" s="260">
        <v>1276.3999999999999</v>
      </c>
      <c r="G182" s="260">
        <v>1267.2999999999997</v>
      </c>
      <c r="H182" s="260">
        <v>1298.7999999999997</v>
      </c>
      <c r="I182" s="260">
        <v>1307.8999999999996</v>
      </c>
      <c r="J182" s="260">
        <v>1314.5499999999997</v>
      </c>
      <c r="K182" s="259">
        <v>1301.25</v>
      </c>
      <c r="L182" s="259">
        <v>1285.5</v>
      </c>
      <c r="M182" s="259">
        <v>3.1857600000000001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364.75</v>
      </c>
      <c r="D183" s="260">
        <v>365.2</v>
      </c>
      <c r="E183" s="260">
        <v>362</v>
      </c>
      <c r="F183" s="260">
        <v>359.25</v>
      </c>
      <c r="G183" s="260">
        <v>356.05</v>
      </c>
      <c r="H183" s="260">
        <v>367.95</v>
      </c>
      <c r="I183" s="260">
        <v>371.14999999999992</v>
      </c>
      <c r="J183" s="260">
        <v>373.9</v>
      </c>
      <c r="K183" s="259">
        <v>368.4</v>
      </c>
      <c r="L183" s="259">
        <v>362.45</v>
      </c>
      <c r="M183" s="259">
        <v>5.0519800000000004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364.3</v>
      </c>
      <c r="D184" s="260">
        <v>364.58333333333331</v>
      </c>
      <c r="E184" s="260">
        <v>360.76666666666665</v>
      </c>
      <c r="F184" s="260">
        <v>357.23333333333335</v>
      </c>
      <c r="G184" s="260">
        <v>353.41666666666669</v>
      </c>
      <c r="H184" s="260">
        <v>368.11666666666662</v>
      </c>
      <c r="I184" s="260">
        <v>371.93333333333334</v>
      </c>
      <c r="J184" s="260">
        <v>375.46666666666658</v>
      </c>
      <c r="K184" s="259">
        <v>368.4</v>
      </c>
      <c r="L184" s="259">
        <v>361.05</v>
      </c>
      <c r="M184" s="259">
        <v>2.9761899999999999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1710.65</v>
      </c>
      <c r="D185" s="260">
        <v>1710.5166666666667</v>
      </c>
      <c r="E185" s="260">
        <v>1697.1333333333332</v>
      </c>
      <c r="F185" s="260">
        <v>1683.6166666666666</v>
      </c>
      <c r="G185" s="260">
        <v>1670.2333333333331</v>
      </c>
      <c r="H185" s="260">
        <v>1724.0333333333333</v>
      </c>
      <c r="I185" s="260">
        <v>1737.416666666667</v>
      </c>
      <c r="J185" s="260">
        <v>1750.9333333333334</v>
      </c>
      <c r="K185" s="259">
        <v>1723.9</v>
      </c>
      <c r="L185" s="259">
        <v>1697</v>
      </c>
      <c r="M185" s="259">
        <v>6.35825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613.9</v>
      </c>
      <c r="D186" s="260">
        <v>612.36666666666667</v>
      </c>
      <c r="E186" s="260">
        <v>603.38333333333333</v>
      </c>
      <c r="F186" s="260">
        <v>592.86666666666667</v>
      </c>
      <c r="G186" s="260">
        <v>583.88333333333333</v>
      </c>
      <c r="H186" s="260">
        <v>622.88333333333333</v>
      </c>
      <c r="I186" s="260">
        <v>631.86666666666667</v>
      </c>
      <c r="J186" s="260">
        <v>642.38333333333333</v>
      </c>
      <c r="K186" s="259">
        <v>621.35</v>
      </c>
      <c r="L186" s="259">
        <v>601.85</v>
      </c>
      <c r="M186" s="259">
        <v>3.17367</v>
      </c>
      <c r="N186" s="1"/>
      <c r="O186" s="1"/>
    </row>
    <row r="187" spans="1:15" ht="12.75" customHeight="1">
      <c r="A187" s="30">
        <v>177</v>
      </c>
      <c r="B187" s="269" t="s">
        <v>873</v>
      </c>
      <c r="C187" s="259">
        <v>354.4</v>
      </c>
      <c r="D187" s="260">
        <v>355.84999999999997</v>
      </c>
      <c r="E187" s="260">
        <v>351.04999999999995</v>
      </c>
      <c r="F187" s="260">
        <v>347.7</v>
      </c>
      <c r="G187" s="260">
        <v>342.9</v>
      </c>
      <c r="H187" s="260">
        <v>359.19999999999993</v>
      </c>
      <c r="I187" s="260">
        <v>364</v>
      </c>
      <c r="J187" s="260">
        <v>367.34999999999991</v>
      </c>
      <c r="K187" s="259">
        <v>360.65</v>
      </c>
      <c r="L187" s="259">
        <v>352.5</v>
      </c>
      <c r="M187" s="259">
        <v>1.6854800000000001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2006.6</v>
      </c>
      <c r="D188" s="260">
        <v>2012</v>
      </c>
      <c r="E188" s="260">
        <v>1964.5</v>
      </c>
      <c r="F188" s="260">
        <v>1922.4</v>
      </c>
      <c r="G188" s="260">
        <v>1874.9</v>
      </c>
      <c r="H188" s="260">
        <v>2054.1</v>
      </c>
      <c r="I188" s="260">
        <v>2101.6</v>
      </c>
      <c r="J188" s="260">
        <v>2143.6999999999998</v>
      </c>
      <c r="K188" s="259">
        <v>2059.5</v>
      </c>
      <c r="L188" s="259">
        <v>1969.9</v>
      </c>
      <c r="M188" s="259">
        <v>0.34490999999999999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784.5</v>
      </c>
      <c r="D189" s="260">
        <v>787.5333333333333</v>
      </c>
      <c r="E189" s="260">
        <v>776.96666666666658</v>
      </c>
      <c r="F189" s="260">
        <v>769.43333333333328</v>
      </c>
      <c r="G189" s="260">
        <v>758.86666666666656</v>
      </c>
      <c r="H189" s="260">
        <v>795.06666666666661</v>
      </c>
      <c r="I189" s="260">
        <v>805.63333333333321</v>
      </c>
      <c r="J189" s="260">
        <v>813.16666666666663</v>
      </c>
      <c r="K189" s="259">
        <v>798.1</v>
      </c>
      <c r="L189" s="259">
        <v>780</v>
      </c>
      <c r="M189" s="259">
        <v>0.96423000000000003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229.95</v>
      </c>
      <c r="D190" s="260">
        <v>230.95000000000002</v>
      </c>
      <c r="E190" s="260">
        <v>228.00000000000003</v>
      </c>
      <c r="F190" s="260">
        <v>226.05</v>
      </c>
      <c r="G190" s="260">
        <v>223.10000000000002</v>
      </c>
      <c r="H190" s="260">
        <v>232.90000000000003</v>
      </c>
      <c r="I190" s="260">
        <v>235.85000000000002</v>
      </c>
      <c r="J190" s="260">
        <v>237.80000000000004</v>
      </c>
      <c r="K190" s="259">
        <v>233.9</v>
      </c>
      <c r="L190" s="259">
        <v>229</v>
      </c>
      <c r="M190" s="259">
        <v>1.19781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3482.7</v>
      </c>
      <c r="D191" s="260">
        <v>3505.2166666666667</v>
      </c>
      <c r="E191" s="260">
        <v>3437.4333333333334</v>
      </c>
      <c r="F191" s="260">
        <v>3392.1666666666665</v>
      </c>
      <c r="G191" s="260">
        <v>3324.3833333333332</v>
      </c>
      <c r="H191" s="260">
        <v>3550.4833333333336</v>
      </c>
      <c r="I191" s="260">
        <v>3618.2666666666673</v>
      </c>
      <c r="J191" s="260">
        <v>3663.5333333333338</v>
      </c>
      <c r="K191" s="259">
        <v>3573</v>
      </c>
      <c r="L191" s="259">
        <v>3459.95</v>
      </c>
      <c r="M191" s="259">
        <v>0.93108999999999997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498.4</v>
      </c>
      <c r="D192" s="260">
        <v>499.93333333333334</v>
      </c>
      <c r="E192" s="260">
        <v>490.9666666666667</v>
      </c>
      <c r="F192" s="260">
        <v>483.53333333333336</v>
      </c>
      <c r="G192" s="260">
        <v>474.56666666666672</v>
      </c>
      <c r="H192" s="260">
        <v>507.36666666666667</v>
      </c>
      <c r="I192" s="260">
        <v>516.33333333333326</v>
      </c>
      <c r="J192" s="260">
        <v>523.76666666666665</v>
      </c>
      <c r="K192" s="259">
        <v>508.9</v>
      </c>
      <c r="L192" s="259">
        <v>492.5</v>
      </c>
      <c r="M192" s="259">
        <v>9.2362099999999998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568.65</v>
      </c>
      <c r="D193" s="260">
        <v>572.9666666666667</v>
      </c>
      <c r="E193" s="260">
        <v>560.68333333333339</v>
      </c>
      <c r="F193" s="260">
        <v>552.7166666666667</v>
      </c>
      <c r="G193" s="260">
        <v>540.43333333333339</v>
      </c>
      <c r="H193" s="260">
        <v>580.93333333333339</v>
      </c>
      <c r="I193" s="260">
        <v>593.2166666666667</v>
      </c>
      <c r="J193" s="260">
        <v>601.18333333333339</v>
      </c>
      <c r="K193" s="259">
        <v>585.25</v>
      </c>
      <c r="L193" s="259">
        <v>565</v>
      </c>
      <c r="M193" s="259">
        <v>12.88383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91.75</v>
      </c>
      <c r="D194" s="260">
        <v>91.616666666666674</v>
      </c>
      <c r="E194" s="260">
        <v>90.233333333333348</v>
      </c>
      <c r="F194" s="260">
        <v>88.716666666666669</v>
      </c>
      <c r="G194" s="260">
        <v>87.333333333333343</v>
      </c>
      <c r="H194" s="260">
        <v>93.133333333333354</v>
      </c>
      <c r="I194" s="260">
        <v>94.51666666666668</v>
      </c>
      <c r="J194" s="260">
        <v>96.03333333333336</v>
      </c>
      <c r="K194" s="259">
        <v>93</v>
      </c>
      <c r="L194" s="259">
        <v>90.1</v>
      </c>
      <c r="M194" s="259">
        <v>12.645820000000001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120.7</v>
      </c>
      <c r="D195" s="260">
        <v>121.13333333333334</v>
      </c>
      <c r="E195" s="260">
        <v>119.61666666666667</v>
      </c>
      <c r="F195" s="260">
        <v>118.53333333333333</v>
      </c>
      <c r="G195" s="260">
        <v>117.01666666666667</v>
      </c>
      <c r="H195" s="260">
        <v>122.21666666666668</v>
      </c>
      <c r="I195" s="260">
        <v>123.73333333333336</v>
      </c>
      <c r="J195" s="260">
        <v>124.81666666666669</v>
      </c>
      <c r="K195" s="259">
        <v>122.65</v>
      </c>
      <c r="L195" s="259">
        <v>120.05</v>
      </c>
      <c r="M195" s="259">
        <v>10.17928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239.1</v>
      </c>
      <c r="D196" s="260">
        <v>240.86666666666665</v>
      </c>
      <c r="E196" s="260">
        <v>236.43333333333328</v>
      </c>
      <c r="F196" s="260">
        <v>233.76666666666662</v>
      </c>
      <c r="G196" s="260">
        <v>229.33333333333326</v>
      </c>
      <c r="H196" s="260">
        <v>243.5333333333333</v>
      </c>
      <c r="I196" s="260">
        <v>247.96666666666664</v>
      </c>
      <c r="J196" s="260">
        <v>250.63333333333333</v>
      </c>
      <c r="K196" s="259">
        <v>245.3</v>
      </c>
      <c r="L196" s="259">
        <v>238.2</v>
      </c>
      <c r="M196" s="259">
        <v>5.3657500000000002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996.9</v>
      </c>
      <c r="D197" s="260">
        <v>1003.65</v>
      </c>
      <c r="E197" s="260">
        <v>988.25</v>
      </c>
      <c r="F197" s="260">
        <v>979.6</v>
      </c>
      <c r="G197" s="260">
        <v>964.2</v>
      </c>
      <c r="H197" s="260">
        <v>1012.3</v>
      </c>
      <c r="I197" s="260">
        <v>1027.6999999999998</v>
      </c>
      <c r="J197" s="260">
        <v>1036.3499999999999</v>
      </c>
      <c r="K197" s="259">
        <v>1019.05</v>
      </c>
      <c r="L197" s="259">
        <v>995</v>
      </c>
      <c r="M197" s="259">
        <v>1.8462799999999999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1092.55</v>
      </c>
      <c r="D198" s="260">
        <v>1094.0833333333333</v>
      </c>
      <c r="E198" s="260">
        <v>1087.5666666666666</v>
      </c>
      <c r="F198" s="260">
        <v>1082.5833333333333</v>
      </c>
      <c r="G198" s="260">
        <v>1076.0666666666666</v>
      </c>
      <c r="H198" s="260">
        <v>1099.0666666666666</v>
      </c>
      <c r="I198" s="260">
        <v>1105.5833333333335</v>
      </c>
      <c r="J198" s="260">
        <v>1110.5666666666666</v>
      </c>
      <c r="K198" s="259">
        <v>1100.5999999999999</v>
      </c>
      <c r="L198" s="259">
        <v>1089.0999999999999</v>
      </c>
      <c r="M198" s="259">
        <v>24.608830000000001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2047.3</v>
      </c>
      <c r="D199" s="260">
        <v>2050.5666666666671</v>
      </c>
      <c r="E199" s="260">
        <v>2027.8833333333341</v>
      </c>
      <c r="F199" s="260">
        <v>2008.4666666666672</v>
      </c>
      <c r="G199" s="260">
        <v>1985.7833333333342</v>
      </c>
      <c r="H199" s="260">
        <v>2069.983333333334</v>
      </c>
      <c r="I199" s="260">
        <v>2092.6666666666674</v>
      </c>
      <c r="J199" s="260">
        <v>2112.0833333333339</v>
      </c>
      <c r="K199" s="259">
        <v>2073.25</v>
      </c>
      <c r="L199" s="259">
        <v>2031.15</v>
      </c>
      <c r="M199" s="259">
        <v>2.1692399999999998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1618.15</v>
      </c>
      <c r="D200" s="260">
        <v>1621.2</v>
      </c>
      <c r="E200" s="260">
        <v>1610.8500000000001</v>
      </c>
      <c r="F200" s="260">
        <v>1603.5500000000002</v>
      </c>
      <c r="G200" s="260">
        <v>1593.2000000000003</v>
      </c>
      <c r="H200" s="260">
        <v>1628.5</v>
      </c>
      <c r="I200" s="260">
        <v>1638.85</v>
      </c>
      <c r="J200" s="260">
        <v>1646.1499999999999</v>
      </c>
      <c r="K200" s="259">
        <v>1631.55</v>
      </c>
      <c r="L200" s="259">
        <v>1613.9</v>
      </c>
      <c r="M200" s="259">
        <v>60.504649999999998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531.20000000000005</v>
      </c>
      <c r="D201" s="260">
        <v>530.6</v>
      </c>
      <c r="E201" s="260">
        <v>525.65000000000009</v>
      </c>
      <c r="F201" s="260">
        <v>520.1</v>
      </c>
      <c r="G201" s="260">
        <v>515.15000000000009</v>
      </c>
      <c r="H201" s="260">
        <v>536.15000000000009</v>
      </c>
      <c r="I201" s="260">
        <v>541.10000000000014</v>
      </c>
      <c r="J201" s="260">
        <v>546.65000000000009</v>
      </c>
      <c r="K201" s="259">
        <v>535.54999999999995</v>
      </c>
      <c r="L201" s="259">
        <v>525.04999999999995</v>
      </c>
      <c r="M201" s="259">
        <v>28.36626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79.650000000000006</v>
      </c>
      <c r="D202" s="260">
        <v>80.116666666666674</v>
      </c>
      <c r="E202" s="260">
        <v>78.733333333333348</v>
      </c>
      <c r="F202" s="260">
        <v>77.816666666666677</v>
      </c>
      <c r="G202" s="260">
        <v>76.433333333333351</v>
      </c>
      <c r="H202" s="260">
        <v>81.033333333333346</v>
      </c>
      <c r="I202" s="260">
        <v>82.416666666666671</v>
      </c>
      <c r="J202" s="260">
        <v>83.333333333333343</v>
      </c>
      <c r="K202" s="259">
        <v>81.5</v>
      </c>
      <c r="L202" s="259">
        <v>79.2</v>
      </c>
      <c r="M202" s="259">
        <v>76.78519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660.85</v>
      </c>
      <c r="D203" s="260">
        <v>662.69999999999993</v>
      </c>
      <c r="E203" s="260">
        <v>657.14999999999986</v>
      </c>
      <c r="F203" s="260">
        <v>653.44999999999993</v>
      </c>
      <c r="G203" s="260">
        <v>647.89999999999986</v>
      </c>
      <c r="H203" s="260">
        <v>666.39999999999986</v>
      </c>
      <c r="I203" s="260">
        <v>671.94999999999982</v>
      </c>
      <c r="J203" s="260">
        <v>675.64999999999986</v>
      </c>
      <c r="K203" s="259">
        <v>668.25</v>
      </c>
      <c r="L203" s="259">
        <v>659</v>
      </c>
      <c r="M203" s="259">
        <v>0.15298999999999999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975.45</v>
      </c>
      <c r="D204" s="260">
        <v>977.56666666666672</v>
      </c>
      <c r="E204" s="260">
        <v>971.28333333333342</v>
      </c>
      <c r="F204" s="260">
        <v>967.11666666666667</v>
      </c>
      <c r="G204" s="260">
        <v>960.83333333333337</v>
      </c>
      <c r="H204" s="260">
        <v>981.73333333333346</v>
      </c>
      <c r="I204" s="260">
        <v>988.01666666666677</v>
      </c>
      <c r="J204" s="260">
        <v>992.18333333333351</v>
      </c>
      <c r="K204" s="259">
        <v>983.85</v>
      </c>
      <c r="L204" s="259">
        <v>973.4</v>
      </c>
      <c r="M204" s="259">
        <v>1.19425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937.45</v>
      </c>
      <c r="D205" s="260">
        <v>939.11666666666667</v>
      </c>
      <c r="E205" s="260">
        <v>928.33333333333337</v>
      </c>
      <c r="F205" s="260">
        <v>919.2166666666667</v>
      </c>
      <c r="G205" s="260">
        <v>908.43333333333339</v>
      </c>
      <c r="H205" s="260">
        <v>948.23333333333335</v>
      </c>
      <c r="I205" s="260">
        <v>959.01666666666665</v>
      </c>
      <c r="J205" s="260">
        <v>968.13333333333333</v>
      </c>
      <c r="K205" s="259">
        <v>949.9</v>
      </c>
      <c r="L205" s="259">
        <v>930</v>
      </c>
      <c r="M205" s="259">
        <v>4.7320000000000001E-2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1223.5999999999999</v>
      </c>
      <c r="D206" s="260">
        <v>1224.1166666666668</v>
      </c>
      <c r="E206" s="260">
        <v>1213.5333333333335</v>
      </c>
      <c r="F206" s="260">
        <v>1203.4666666666667</v>
      </c>
      <c r="G206" s="260">
        <v>1192.8833333333334</v>
      </c>
      <c r="H206" s="260">
        <v>1234.1833333333336</v>
      </c>
      <c r="I206" s="260">
        <v>1244.7666666666667</v>
      </c>
      <c r="J206" s="260">
        <v>1254.8333333333337</v>
      </c>
      <c r="K206" s="259">
        <v>1234.7</v>
      </c>
      <c r="L206" s="259">
        <v>1214.05</v>
      </c>
      <c r="M206" s="259">
        <v>3.8906000000000001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2744</v>
      </c>
      <c r="D207" s="260">
        <v>2745.4333333333329</v>
      </c>
      <c r="E207" s="260">
        <v>2725.766666666666</v>
      </c>
      <c r="F207" s="260">
        <v>2707.5333333333328</v>
      </c>
      <c r="G207" s="260">
        <v>2687.8666666666659</v>
      </c>
      <c r="H207" s="260">
        <v>2763.6666666666661</v>
      </c>
      <c r="I207" s="260">
        <v>2783.333333333333</v>
      </c>
      <c r="J207" s="260">
        <v>2801.5666666666662</v>
      </c>
      <c r="K207" s="259">
        <v>2765.1</v>
      </c>
      <c r="L207" s="259">
        <v>2727.2</v>
      </c>
      <c r="M207" s="259">
        <v>5.1739300000000004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331.65</v>
      </c>
      <c r="D208" s="260">
        <v>331.11666666666662</v>
      </c>
      <c r="E208" s="260">
        <v>328.23333333333323</v>
      </c>
      <c r="F208" s="260">
        <v>324.81666666666661</v>
      </c>
      <c r="G208" s="260">
        <v>321.93333333333322</v>
      </c>
      <c r="H208" s="260">
        <v>334.53333333333325</v>
      </c>
      <c r="I208" s="260">
        <v>337.41666666666657</v>
      </c>
      <c r="J208" s="260">
        <v>340.83333333333326</v>
      </c>
      <c r="K208" s="259">
        <v>334</v>
      </c>
      <c r="L208" s="259">
        <v>327.7</v>
      </c>
      <c r="M208" s="259">
        <v>0.98924000000000001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440.45</v>
      </c>
      <c r="D209" s="260">
        <v>440.45</v>
      </c>
      <c r="E209" s="260">
        <v>436.5</v>
      </c>
      <c r="F209" s="260">
        <v>432.55</v>
      </c>
      <c r="G209" s="260">
        <v>428.6</v>
      </c>
      <c r="H209" s="260">
        <v>444.4</v>
      </c>
      <c r="I209" s="260">
        <v>448.34999999999991</v>
      </c>
      <c r="J209" s="260">
        <v>452.29999999999995</v>
      </c>
      <c r="K209" s="259">
        <v>444.4</v>
      </c>
      <c r="L209" s="259">
        <v>436.5</v>
      </c>
      <c r="M209" s="259">
        <v>65.338229999999996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1306.1500000000001</v>
      </c>
      <c r="D210" s="260">
        <v>1310.8</v>
      </c>
      <c r="E210" s="260">
        <v>1295.8</v>
      </c>
      <c r="F210" s="260">
        <v>1285.45</v>
      </c>
      <c r="G210" s="260">
        <v>1270.45</v>
      </c>
      <c r="H210" s="260">
        <v>1321.1499999999999</v>
      </c>
      <c r="I210" s="260">
        <v>1336.1499999999999</v>
      </c>
      <c r="J210" s="260">
        <v>1346.4999999999998</v>
      </c>
      <c r="K210" s="259">
        <v>1325.8</v>
      </c>
      <c r="L210" s="259">
        <v>1300.45</v>
      </c>
      <c r="M210" s="259">
        <v>0.34343000000000001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2682.35</v>
      </c>
      <c r="D211" s="260">
        <v>2685.3666666666668</v>
      </c>
      <c r="E211" s="260">
        <v>2648.0833333333335</v>
      </c>
      <c r="F211" s="260">
        <v>2613.8166666666666</v>
      </c>
      <c r="G211" s="260">
        <v>2576.5333333333333</v>
      </c>
      <c r="H211" s="260">
        <v>2719.6333333333337</v>
      </c>
      <c r="I211" s="260">
        <v>2756.9166666666665</v>
      </c>
      <c r="J211" s="260">
        <v>2791.1833333333338</v>
      </c>
      <c r="K211" s="259">
        <v>2722.65</v>
      </c>
      <c r="L211" s="259">
        <v>2651.1</v>
      </c>
      <c r="M211" s="259">
        <v>20.972290000000001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112.25</v>
      </c>
      <c r="D212" s="260">
        <v>112.85000000000001</v>
      </c>
      <c r="E212" s="260">
        <v>109.95000000000002</v>
      </c>
      <c r="F212" s="260">
        <v>107.65</v>
      </c>
      <c r="G212" s="260">
        <v>104.75000000000001</v>
      </c>
      <c r="H212" s="260">
        <v>115.15000000000002</v>
      </c>
      <c r="I212" s="260">
        <v>118.05000000000003</v>
      </c>
      <c r="J212" s="260">
        <v>120.35000000000002</v>
      </c>
      <c r="K212" s="259">
        <v>115.75</v>
      </c>
      <c r="L212" s="259">
        <v>110.55</v>
      </c>
      <c r="M212" s="259">
        <v>55.308570000000003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210.1</v>
      </c>
      <c r="D213" s="260">
        <v>209.43333333333331</v>
      </c>
      <c r="E213" s="260">
        <v>208.06666666666661</v>
      </c>
      <c r="F213" s="260">
        <v>206.0333333333333</v>
      </c>
      <c r="G213" s="260">
        <v>204.6666666666666</v>
      </c>
      <c r="H213" s="260">
        <v>211.46666666666661</v>
      </c>
      <c r="I213" s="260">
        <v>212.83333333333334</v>
      </c>
      <c r="J213" s="260">
        <v>214.86666666666662</v>
      </c>
      <c r="K213" s="259">
        <v>210.8</v>
      </c>
      <c r="L213" s="259">
        <v>207.4</v>
      </c>
      <c r="M213" s="259">
        <v>18.52984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2460</v>
      </c>
      <c r="D214" s="260">
        <v>2470.75</v>
      </c>
      <c r="E214" s="260">
        <v>2443.5</v>
      </c>
      <c r="F214" s="260">
        <v>2427</v>
      </c>
      <c r="G214" s="260">
        <v>2399.75</v>
      </c>
      <c r="H214" s="260">
        <v>2487.25</v>
      </c>
      <c r="I214" s="260">
        <v>2514.5</v>
      </c>
      <c r="J214" s="260">
        <v>2531</v>
      </c>
      <c r="K214" s="259">
        <v>2498</v>
      </c>
      <c r="L214" s="259">
        <v>2454.25</v>
      </c>
      <c r="M214" s="259">
        <v>9.6047600000000006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324.25</v>
      </c>
      <c r="D215" s="260">
        <v>323.66666666666669</v>
      </c>
      <c r="E215" s="260">
        <v>320.53333333333336</v>
      </c>
      <c r="F215" s="260">
        <v>316.81666666666666</v>
      </c>
      <c r="G215" s="260">
        <v>313.68333333333334</v>
      </c>
      <c r="H215" s="260">
        <v>327.38333333333338</v>
      </c>
      <c r="I215" s="260">
        <v>330.51666666666671</v>
      </c>
      <c r="J215" s="260">
        <v>334.23333333333341</v>
      </c>
      <c r="K215" s="259">
        <v>326.8</v>
      </c>
      <c r="L215" s="259">
        <v>319.95</v>
      </c>
      <c r="M215" s="259">
        <v>26.36045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2942.7</v>
      </c>
      <c r="D216" s="260">
        <v>2957.2000000000003</v>
      </c>
      <c r="E216" s="260">
        <v>2914.5000000000005</v>
      </c>
      <c r="F216" s="260">
        <v>2886.3</v>
      </c>
      <c r="G216" s="260">
        <v>2843.6000000000004</v>
      </c>
      <c r="H216" s="260">
        <v>2985.4000000000005</v>
      </c>
      <c r="I216" s="260">
        <v>3028.1000000000004</v>
      </c>
      <c r="J216" s="260">
        <v>3056.3000000000006</v>
      </c>
      <c r="K216" s="259">
        <v>2999.9</v>
      </c>
      <c r="L216" s="259">
        <v>2929</v>
      </c>
      <c r="M216" s="259">
        <v>0.17202999999999999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733</v>
      </c>
      <c r="D217" s="260">
        <v>730.36666666666679</v>
      </c>
      <c r="E217" s="260">
        <v>719.8333333333336</v>
      </c>
      <c r="F217" s="260">
        <v>706.66666666666686</v>
      </c>
      <c r="G217" s="260">
        <v>696.13333333333367</v>
      </c>
      <c r="H217" s="260">
        <v>743.53333333333353</v>
      </c>
      <c r="I217" s="260">
        <v>754.06666666666683</v>
      </c>
      <c r="J217" s="260">
        <v>767.23333333333346</v>
      </c>
      <c r="K217" s="259">
        <v>740.9</v>
      </c>
      <c r="L217" s="259">
        <v>717.2</v>
      </c>
      <c r="M217" s="259">
        <v>4.4206599999999998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40207.949999999997</v>
      </c>
      <c r="D218" s="260">
        <v>40239.73333333333</v>
      </c>
      <c r="E218" s="260">
        <v>39779.46666666666</v>
      </c>
      <c r="F218" s="260">
        <v>39350.98333333333</v>
      </c>
      <c r="G218" s="260">
        <v>38890.71666666666</v>
      </c>
      <c r="H218" s="260">
        <v>40668.21666666666</v>
      </c>
      <c r="I218" s="260">
        <v>41128.483333333337</v>
      </c>
      <c r="J218" s="260">
        <v>41556.96666666666</v>
      </c>
      <c r="K218" s="259">
        <v>40700</v>
      </c>
      <c r="L218" s="259">
        <v>39811.25</v>
      </c>
      <c r="M218" s="259">
        <v>5.04E-2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48.9</v>
      </c>
      <c r="D219" s="260">
        <v>48.416666666666664</v>
      </c>
      <c r="E219" s="260">
        <v>47.033333333333331</v>
      </c>
      <c r="F219" s="260">
        <v>45.166666666666664</v>
      </c>
      <c r="G219" s="260">
        <v>43.783333333333331</v>
      </c>
      <c r="H219" s="260">
        <v>50.283333333333331</v>
      </c>
      <c r="I219" s="260">
        <v>51.666666666666671</v>
      </c>
      <c r="J219" s="260">
        <v>53.533333333333331</v>
      </c>
      <c r="K219" s="259">
        <v>49.8</v>
      </c>
      <c r="L219" s="259">
        <v>46.55</v>
      </c>
      <c r="M219" s="259">
        <v>616.57223999999997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2659.25</v>
      </c>
      <c r="D220" s="260">
        <v>2671.9166666666665</v>
      </c>
      <c r="E220" s="260">
        <v>2638.833333333333</v>
      </c>
      <c r="F220" s="260">
        <v>2618.4166666666665</v>
      </c>
      <c r="G220" s="260">
        <v>2585.333333333333</v>
      </c>
      <c r="H220" s="260">
        <v>2692.333333333333</v>
      </c>
      <c r="I220" s="260">
        <v>2725.4166666666661</v>
      </c>
      <c r="J220" s="260">
        <v>2745.833333333333</v>
      </c>
      <c r="K220" s="259">
        <v>2705</v>
      </c>
      <c r="L220" s="259">
        <v>2651.5</v>
      </c>
      <c r="M220" s="259">
        <v>25.90306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919.8</v>
      </c>
      <c r="D221" s="260">
        <v>917.48333333333323</v>
      </c>
      <c r="E221" s="260">
        <v>912.66666666666652</v>
      </c>
      <c r="F221" s="260">
        <v>905.5333333333333</v>
      </c>
      <c r="G221" s="260">
        <v>900.71666666666658</v>
      </c>
      <c r="H221" s="260">
        <v>924.61666666666645</v>
      </c>
      <c r="I221" s="260">
        <v>929.43333333333328</v>
      </c>
      <c r="J221" s="260">
        <v>936.56666666666638</v>
      </c>
      <c r="K221" s="259">
        <v>922.3</v>
      </c>
      <c r="L221" s="259">
        <v>910.35</v>
      </c>
      <c r="M221" s="259">
        <v>125.84193999999999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1127.25</v>
      </c>
      <c r="D222" s="260">
        <v>1132.5833333333333</v>
      </c>
      <c r="E222" s="260">
        <v>1118.1666666666665</v>
      </c>
      <c r="F222" s="260">
        <v>1109.0833333333333</v>
      </c>
      <c r="G222" s="260">
        <v>1094.6666666666665</v>
      </c>
      <c r="H222" s="260">
        <v>1141.6666666666665</v>
      </c>
      <c r="I222" s="260">
        <v>1156.083333333333</v>
      </c>
      <c r="J222" s="260">
        <v>1165.1666666666665</v>
      </c>
      <c r="K222" s="259">
        <v>1147</v>
      </c>
      <c r="L222" s="259">
        <v>1123.5</v>
      </c>
      <c r="M222" s="259">
        <v>6.4192200000000001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476.95</v>
      </c>
      <c r="D223" s="260">
        <v>476.88333333333338</v>
      </c>
      <c r="E223" s="260">
        <v>471.76666666666677</v>
      </c>
      <c r="F223" s="260">
        <v>466.58333333333337</v>
      </c>
      <c r="G223" s="260">
        <v>461.46666666666675</v>
      </c>
      <c r="H223" s="260">
        <v>482.06666666666678</v>
      </c>
      <c r="I223" s="260">
        <v>487.18333333333345</v>
      </c>
      <c r="J223" s="260">
        <v>492.36666666666679</v>
      </c>
      <c r="K223" s="259">
        <v>482</v>
      </c>
      <c r="L223" s="259">
        <v>471.7</v>
      </c>
      <c r="M223" s="259">
        <v>17.31223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545.04999999999995</v>
      </c>
      <c r="D224" s="260">
        <v>545.4</v>
      </c>
      <c r="E224" s="260">
        <v>539.65</v>
      </c>
      <c r="F224" s="260">
        <v>534.25</v>
      </c>
      <c r="G224" s="260">
        <v>528.5</v>
      </c>
      <c r="H224" s="260">
        <v>550.79999999999995</v>
      </c>
      <c r="I224" s="260">
        <v>556.54999999999995</v>
      </c>
      <c r="J224" s="260">
        <v>561.94999999999993</v>
      </c>
      <c r="K224" s="259">
        <v>551.15</v>
      </c>
      <c r="L224" s="259">
        <v>540</v>
      </c>
      <c r="M224" s="259">
        <v>3.1226099999999999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46.7</v>
      </c>
      <c r="D225" s="260">
        <v>46.716666666666661</v>
      </c>
      <c r="E225" s="260">
        <v>46.283333333333324</v>
      </c>
      <c r="F225" s="260">
        <v>45.86666666666666</v>
      </c>
      <c r="G225" s="260">
        <v>45.433333333333323</v>
      </c>
      <c r="H225" s="260">
        <v>47.133333333333326</v>
      </c>
      <c r="I225" s="260">
        <v>47.566666666666663</v>
      </c>
      <c r="J225" s="260">
        <v>47.983333333333327</v>
      </c>
      <c r="K225" s="259">
        <v>47.15</v>
      </c>
      <c r="L225" s="259">
        <v>46.3</v>
      </c>
      <c r="M225" s="259">
        <v>53.956400000000002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56.3</v>
      </c>
      <c r="D226" s="260">
        <v>56.4</v>
      </c>
      <c r="E226" s="260">
        <v>55.699999999999996</v>
      </c>
      <c r="F226" s="260">
        <v>55.099999999999994</v>
      </c>
      <c r="G226" s="260">
        <v>54.399999999999991</v>
      </c>
      <c r="H226" s="260">
        <v>57</v>
      </c>
      <c r="I226" s="260">
        <v>57.7</v>
      </c>
      <c r="J226" s="260">
        <v>58.300000000000004</v>
      </c>
      <c r="K226" s="259">
        <v>57.1</v>
      </c>
      <c r="L226" s="259">
        <v>55.8</v>
      </c>
      <c r="M226" s="259">
        <v>251.10504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77.650000000000006</v>
      </c>
      <c r="D227" s="260">
        <v>77.63333333333334</v>
      </c>
      <c r="E227" s="260">
        <v>76.816666666666677</v>
      </c>
      <c r="F227" s="260">
        <v>75.983333333333334</v>
      </c>
      <c r="G227" s="260">
        <v>75.166666666666671</v>
      </c>
      <c r="H227" s="260">
        <v>78.466666666666683</v>
      </c>
      <c r="I227" s="260">
        <v>79.283333333333346</v>
      </c>
      <c r="J227" s="260">
        <v>80.116666666666688</v>
      </c>
      <c r="K227" s="259">
        <v>78.45</v>
      </c>
      <c r="L227" s="259">
        <v>76.8</v>
      </c>
      <c r="M227" s="259">
        <v>53.81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934.5</v>
      </c>
      <c r="D228" s="260">
        <v>941.19999999999993</v>
      </c>
      <c r="E228" s="260">
        <v>923.39999999999986</v>
      </c>
      <c r="F228" s="260">
        <v>912.3</v>
      </c>
      <c r="G228" s="260">
        <v>894.49999999999989</v>
      </c>
      <c r="H228" s="260">
        <v>952.29999999999984</v>
      </c>
      <c r="I228" s="260">
        <v>970.0999999999998</v>
      </c>
      <c r="J228" s="260">
        <v>981.19999999999982</v>
      </c>
      <c r="K228" s="259">
        <v>959</v>
      </c>
      <c r="L228" s="259">
        <v>930.1</v>
      </c>
      <c r="M228" s="259">
        <v>7.0519999999999999E-2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419.7</v>
      </c>
      <c r="D229" s="260">
        <v>419.43333333333339</v>
      </c>
      <c r="E229" s="260">
        <v>413.36666666666679</v>
      </c>
      <c r="F229" s="260">
        <v>407.03333333333342</v>
      </c>
      <c r="G229" s="260">
        <v>400.96666666666681</v>
      </c>
      <c r="H229" s="260">
        <v>425.76666666666677</v>
      </c>
      <c r="I229" s="260">
        <v>431.83333333333337</v>
      </c>
      <c r="J229" s="260">
        <v>438.16666666666674</v>
      </c>
      <c r="K229" s="259">
        <v>425.5</v>
      </c>
      <c r="L229" s="259">
        <v>413.1</v>
      </c>
      <c r="M229" s="259">
        <v>3.7039499999999999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1774.1</v>
      </c>
      <c r="D230" s="260">
        <v>1775.0166666666667</v>
      </c>
      <c r="E230" s="260">
        <v>1765.5333333333333</v>
      </c>
      <c r="F230" s="260">
        <v>1756.9666666666667</v>
      </c>
      <c r="G230" s="260">
        <v>1747.4833333333333</v>
      </c>
      <c r="H230" s="260">
        <v>1783.5833333333333</v>
      </c>
      <c r="I230" s="260">
        <v>1793.0666666666664</v>
      </c>
      <c r="J230" s="260">
        <v>1801.6333333333332</v>
      </c>
      <c r="K230" s="259">
        <v>1784.5</v>
      </c>
      <c r="L230" s="259">
        <v>1766.45</v>
      </c>
      <c r="M230" s="259">
        <v>3.5790000000000002E-2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249.4</v>
      </c>
      <c r="D231" s="260">
        <v>250.01666666666665</v>
      </c>
      <c r="E231" s="260">
        <v>246.58333333333331</v>
      </c>
      <c r="F231" s="260">
        <v>243.76666666666665</v>
      </c>
      <c r="G231" s="260">
        <v>240.33333333333331</v>
      </c>
      <c r="H231" s="260">
        <v>252.83333333333331</v>
      </c>
      <c r="I231" s="260">
        <v>256.26666666666665</v>
      </c>
      <c r="J231" s="260">
        <v>259.08333333333331</v>
      </c>
      <c r="K231" s="259">
        <v>253.45</v>
      </c>
      <c r="L231" s="259">
        <v>247.2</v>
      </c>
      <c r="M231" s="259">
        <v>7.8367800000000001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343.7</v>
      </c>
      <c r="D232" s="260">
        <v>344.58333333333331</v>
      </c>
      <c r="E232" s="260">
        <v>341.71666666666664</v>
      </c>
      <c r="F232" s="260">
        <v>339.73333333333335</v>
      </c>
      <c r="G232" s="260">
        <v>336.86666666666667</v>
      </c>
      <c r="H232" s="260">
        <v>346.56666666666661</v>
      </c>
      <c r="I232" s="260">
        <v>349.43333333333328</v>
      </c>
      <c r="J232" s="260">
        <v>351.41666666666657</v>
      </c>
      <c r="K232" s="259">
        <v>347.45</v>
      </c>
      <c r="L232" s="259">
        <v>342.6</v>
      </c>
      <c r="M232" s="259">
        <v>99.942700000000002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110.7</v>
      </c>
      <c r="D233" s="260">
        <v>111.05</v>
      </c>
      <c r="E233" s="260">
        <v>109.89999999999999</v>
      </c>
      <c r="F233" s="260">
        <v>109.1</v>
      </c>
      <c r="G233" s="260">
        <v>107.94999999999999</v>
      </c>
      <c r="H233" s="260">
        <v>111.85</v>
      </c>
      <c r="I233" s="260">
        <v>113</v>
      </c>
      <c r="J233" s="260">
        <v>113.8</v>
      </c>
      <c r="K233" s="259">
        <v>112.2</v>
      </c>
      <c r="L233" s="259">
        <v>110.25</v>
      </c>
      <c r="M233" s="259">
        <v>2.36131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235.6</v>
      </c>
      <c r="D234" s="260">
        <v>237.5</v>
      </c>
      <c r="E234" s="260">
        <v>230.2</v>
      </c>
      <c r="F234" s="260">
        <v>224.79999999999998</v>
      </c>
      <c r="G234" s="260">
        <v>217.49999999999997</v>
      </c>
      <c r="H234" s="260">
        <v>242.9</v>
      </c>
      <c r="I234" s="260">
        <v>250.20000000000002</v>
      </c>
      <c r="J234" s="260">
        <v>255.60000000000002</v>
      </c>
      <c r="K234" s="259">
        <v>244.8</v>
      </c>
      <c r="L234" s="259">
        <v>232.1</v>
      </c>
      <c r="M234" s="259">
        <v>30.281469999999999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125.85</v>
      </c>
      <c r="D235" s="260">
        <v>125.71666666666665</v>
      </c>
      <c r="E235" s="260">
        <v>123.93333333333331</v>
      </c>
      <c r="F235" s="260">
        <v>122.01666666666665</v>
      </c>
      <c r="G235" s="260">
        <v>120.23333333333331</v>
      </c>
      <c r="H235" s="260">
        <v>127.63333333333331</v>
      </c>
      <c r="I235" s="260">
        <v>129.41666666666663</v>
      </c>
      <c r="J235" s="260">
        <v>131.33333333333331</v>
      </c>
      <c r="K235" s="259">
        <v>127.5</v>
      </c>
      <c r="L235" s="259">
        <v>123.8</v>
      </c>
      <c r="M235" s="259">
        <v>95.93056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81.3</v>
      </c>
      <c r="D236" s="260">
        <v>81.399999999999991</v>
      </c>
      <c r="E236" s="260">
        <v>80.199999999999989</v>
      </c>
      <c r="F236" s="260">
        <v>79.099999999999994</v>
      </c>
      <c r="G236" s="260">
        <v>77.899999999999991</v>
      </c>
      <c r="H236" s="260">
        <v>82.499999999999986</v>
      </c>
      <c r="I236" s="260">
        <v>83.7</v>
      </c>
      <c r="J236" s="260">
        <v>84.799999999999983</v>
      </c>
      <c r="K236" s="259">
        <v>82.6</v>
      </c>
      <c r="L236" s="259">
        <v>80.3</v>
      </c>
      <c r="M236" s="259">
        <v>42.402099999999997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4583.25</v>
      </c>
      <c r="D237" s="260">
        <v>4599.916666666667</v>
      </c>
      <c r="E237" s="260">
        <v>4485.8833333333341</v>
      </c>
      <c r="F237" s="260">
        <v>4388.5166666666673</v>
      </c>
      <c r="G237" s="260">
        <v>4274.4833333333345</v>
      </c>
      <c r="H237" s="260">
        <v>4697.2833333333338</v>
      </c>
      <c r="I237" s="260">
        <v>4811.3166666666666</v>
      </c>
      <c r="J237" s="260">
        <v>4908.6833333333334</v>
      </c>
      <c r="K237" s="259">
        <v>4713.95</v>
      </c>
      <c r="L237" s="259">
        <v>4502.55</v>
      </c>
      <c r="M237" s="259">
        <v>2.0248699999999999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271.60000000000002</v>
      </c>
      <c r="D238" s="260">
        <v>269.41666666666669</v>
      </c>
      <c r="E238" s="260">
        <v>266.23333333333335</v>
      </c>
      <c r="F238" s="260">
        <v>260.86666666666667</v>
      </c>
      <c r="G238" s="260">
        <v>257.68333333333334</v>
      </c>
      <c r="H238" s="260">
        <v>274.78333333333336</v>
      </c>
      <c r="I238" s="260">
        <v>277.96666666666664</v>
      </c>
      <c r="J238" s="260">
        <v>283.33333333333337</v>
      </c>
      <c r="K238" s="259">
        <v>272.60000000000002</v>
      </c>
      <c r="L238" s="259">
        <v>264.05</v>
      </c>
      <c r="M238" s="259">
        <v>11.5091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139</v>
      </c>
      <c r="D239" s="260">
        <v>139.5</v>
      </c>
      <c r="E239" s="260">
        <v>137.80000000000001</v>
      </c>
      <c r="F239" s="260">
        <v>136.60000000000002</v>
      </c>
      <c r="G239" s="260">
        <v>134.90000000000003</v>
      </c>
      <c r="H239" s="260">
        <v>140.69999999999999</v>
      </c>
      <c r="I239" s="260">
        <v>142.39999999999998</v>
      </c>
      <c r="J239" s="260">
        <v>143.59999999999997</v>
      </c>
      <c r="K239" s="259">
        <v>141.19999999999999</v>
      </c>
      <c r="L239" s="259">
        <v>138.30000000000001</v>
      </c>
      <c r="M239" s="259">
        <v>45.359180000000002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315.60000000000002</v>
      </c>
      <c r="D240" s="260">
        <v>313.35000000000002</v>
      </c>
      <c r="E240" s="260">
        <v>308.90000000000003</v>
      </c>
      <c r="F240" s="260">
        <v>302.2</v>
      </c>
      <c r="G240" s="260">
        <v>297.75</v>
      </c>
      <c r="H240" s="260">
        <v>320.05000000000007</v>
      </c>
      <c r="I240" s="260">
        <v>324.50000000000011</v>
      </c>
      <c r="J240" s="260">
        <v>331.2000000000001</v>
      </c>
      <c r="K240" s="259">
        <v>317.8</v>
      </c>
      <c r="L240" s="259">
        <v>306.64999999999998</v>
      </c>
      <c r="M240" s="259">
        <v>98.135689999999997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69.099999999999994</v>
      </c>
      <c r="D241" s="260">
        <v>69.266666666666666</v>
      </c>
      <c r="E241" s="260">
        <v>68.833333333333329</v>
      </c>
      <c r="F241" s="260">
        <v>68.566666666666663</v>
      </c>
      <c r="G241" s="260">
        <v>68.133333333333326</v>
      </c>
      <c r="H241" s="260">
        <v>69.533333333333331</v>
      </c>
      <c r="I241" s="260">
        <v>69.966666666666669</v>
      </c>
      <c r="J241" s="260">
        <v>70.233333333333334</v>
      </c>
      <c r="K241" s="259">
        <v>69.7</v>
      </c>
      <c r="L241" s="259">
        <v>69</v>
      </c>
      <c r="M241" s="259">
        <v>52.640889999999999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20.25</v>
      </c>
      <c r="D242" s="260">
        <v>20.25</v>
      </c>
      <c r="E242" s="260">
        <v>19.95</v>
      </c>
      <c r="F242" s="260">
        <v>19.649999999999999</v>
      </c>
      <c r="G242" s="260">
        <v>19.349999999999998</v>
      </c>
      <c r="H242" s="260">
        <v>20.55</v>
      </c>
      <c r="I242" s="260">
        <v>20.849999999999998</v>
      </c>
      <c r="J242" s="260">
        <v>21.150000000000002</v>
      </c>
      <c r="K242" s="259">
        <v>20.55</v>
      </c>
      <c r="L242" s="259">
        <v>19.95</v>
      </c>
      <c r="M242" s="259">
        <v>51.498220000000003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726.45</v>
      </c>
      <c r="D243" s="260">
        <v>729.30000000000007</v>
      </c>
      <c r="E243" s="260">
        <v>720.15000000000009</v>
      </c>
      <c r="F243" s="260">
        <v>713.85</v>
      </c>
      <c r="G243" s="260">
        <v>704.7</v>
      </c>
      <c r="H243" s="260">
        <v>735.60000000000014</v>
      </c>
      <c r="I243" s="260">
        <v>744.75</v>
      </c>
      <c r="J243" s="260">
        <v>751.05000000000018</v>
      </c>
      <c r="K243" s="259">
        <v>738.45</v>
      </c>
      <c r="L243" s="259">
        <v>723</v>
      </c>
      <c r="M243" s="259">
        <v>16.070260000000001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27.9</v>
      </c>
      <c r="D244" s="260">
        <v>27.916666666666668</v>
      </c>
      <c r="E244" s="260">
        <v>27.133333333333336</v>
      </c>
      <c r="F244" s="260">
        <v>26.366666666666667</v>
      </c>
      <c r="G244" s="260">
        <v>25.583333333333336</v>
      </c>
      <c r="H244" s="260">
        <v>28.683333333333337</v>
      </c>
      <c r="I244" s="260">
        <v>29.466666666666669</v>
      </c>
      <c r="J244" s="260">
        <v>30.233333333333338</v>
      </c>
      <c r="K244" s="259">
        <v>28.7</v>
      </c>
      <c r="L244" s="259">
        <v>27.15</v>
      </c>
      <c r="M244" s="259">
        <v>2159.82024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1345.25</v>
      </c>
      <c r="D245" s="260">
        <v>1349.0333333333333</v>
      </c>
      <c r="E245" s="260">
        <v>1336.2166666666667</v>
      </c>
      <c r="F245" s="260">
        <v>1327.1833333333334</v>
      </c>
      <c r="G245" s="260">
        <v>1314.3666666666668</v>
      </c>
      <c r="H245" s="260">
        <v>1358.0666666666666</v>
      </c>
      <c r="I245" s="260">
        <v>1370.8833333333332</v>
      </c>
      <c r="J245" s="260">
        <v>1379.9166666666665</v>
      </c>
      <c r="K245" s="259">
        <v>1361.85</v>
      </c>
      <c r="L245" s="259">
        <v>1340</v>
      </c>
      <c r="M245" s="259">
        <v>0.4481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354.35</v>
      </c>
      <c r="D246" s="260">
        <v>353.95</v>
      </c>
      <c r="E246" s="260">
        <v>350.45</v>
      </c>
      <c r="F246" s="260">
        <v>346.55</v>
      </c>
      <c r="G246" s="260">
        <v>343.05</v>
      </c>
      <c r="H246" s="260">
        <v>357.84999999999997</v>
      </c>
      <c r="I246" s="260">
        <v>361.34999999999997</v>
      </c>
      <c r="J246" s="260">
        <v>365.24999999999994</v>
      </c>
      <c r="K246" s="259">
        <v>357.45</v>
      </c>
      <c r="L246" s="259">
        <v>350.05</v>
      </c>
      <c r="M246" s="259">
        <v>0.30401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412.05</v>
      </c>
      <c r="D247" s="260">
        <v>416.05</v>
      </c>
      <c r="E247" s="260">
        <v>407.3</v>
      </c>
      <c r="F247" s="260">
        <v>402.55</v>
      </c>
      <c r="G247" s="260">
        <v>393.8</v>
      </c>
      <c r="H247" s="260">
        <v>420.8</v>
      </c>
      <c r="I247" s="260">
        <v>429.55</v>
      </c>
      <c r="J247" s="260">
        <v>434.3</v>
      </c>
      <c r="K247" s="259">
        <v>424.8</v>
      </c>
      <c r="L247" s="259">
        <v>411.3</v>
      </c>
      <c r="M247" s="259">
        <v>12.90457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196.55</v>
      </c>
      <c r="D248" s="260">
        <v>195.45000000000002</v>
      </c>
      <c r="E248" s="260">
        <v>193.60000000000002</v>
      </c>
      <c r="F248" s="260">
        <v>190.65</v>
      </c>
      <c r="G248" s="260">
        <v>188.8</v>
      </c>
      <c r="H248" s="260">
        <v>198.40000000000003</v>
      </c>
      <c r="I248" s="260">
        <v>200.25</v>
      </c>
      <c r="J248" s="260">
        <v>203.20000000000005</v>
      </c>
      <c r="K248" s="259">
        <v>197.3</v>
      </c>
      <c r="L248" s="259">
        <v>192.5</v>
      </c>
      <c r="M248" s="259">
        <v>24.17586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1146.5</v>
      </c>
      <c r="D249" s="260">
        <v>1145.6000000000001</v>
      </c>
      <c r="E249" s="260">
        <v>1138.4500000000003</v>
      </c>
      <c r="F249" s="260">
        <v>1130.4000000000001</v>
      </c>
      <c r="G249" s="260">
        <v>1123.2500000000002</v>
      </c>
      <c r="H249" s="260">
        <v>1153.6500000000003</v>
      </c>
      <c r="I249" s="260">
        <v>1160.8000000000004</v>
      </c>
      <c r="J249" s="260">
        <v>1168.8500000000004</v>
      </c>
      <c r="K249" s="259">
        <v>1152.75</v>
      </c>
      <c r="L249" s="259">
        <v>1137.55</v>
      </c>
      <c r="M249" s="259">
        <v>17.21557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16.350000000000001</v>
      </c>
      <c r="D250" s="260">
        <v>16.516666666666666</v>
      </c>
      <c r="E250" s="260">
        <v>16.083333333333332</v>
      </c>
      <c r="F250" s="260">
        <v>15.816666666666666</v>
      </c>
      <c r="G250" s="260">
        <v>15.383333333333333</v>
      </c>
      <c r="H250" s="260">
        <v>16.783333333333331</v>
      </c>
      <c r="I250" s="260">
        <v>17.216666666666669</v>
      </c>
      <c r="J250" s="260">
        <v>17.483333333333331</v>
      </c>
      <c r="K250" s="259">
        <v>16.95</v>
      </c>
      <c r="L250" s="259">
        <v>16.25</v>
      </c>
      <c r="M250" s="259">
        <v>42.452199999999998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3907.55</v>
      </c>
      <c r="D251" s="260">
        <v>3982.8666666666668</v>
      </c>
      <c r="E251" s="260">
        <v>3825.6833333333334</v>
      </c>
      <c r="F251" s="260">
        <v>3743.8166666666666</v>
      </c>
      <c r="G251" s="260">
        <v>3586.6333333333332</v>
      </c>
      <c r="H251" s="260">
        <v>4064.7333333333336</v>
      </c>
      <c r="I251" s="260">
        <v>4221.916666666667</v>
      </c>
      <c r="J251" s="260">
        <v>4303.7833333333338</v>
      </c>
      <c r="K251" s="259">
        <v>4140.05</v>
      </c>
      <c r="L251" s="259">
        <v>3901</v>
      </c>
      <c r="M251" s="259">
        <v>10.76159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1587.4</v>
      </c>
      <c r="D252" s="260">
        <v>1591.05</v>
      </c>
      <c r="E252" s="260">
        <v>1579.3</v>
      </c>
      <c r="F252" s="260">
        <v>1571.2</v>
      </c>
      <c r="G252" s="260">
        <v>1559.45</v>
      </c>
      <c r="H252" s="260">
        <v>1599.1499999999999</v>
      </c>
      <c r="I252" s="260">
        <v>1610.8999999999999</v>
      </c>
      <c r="J252" s="260">
        <v>1618.9999999999998</v>
      </c>
      <c r="K252" s="259">
        <v>1602.8</v>
      </c>
      <c r="L252" s="259">
        <v>1582.95</v>
      </c>
      <c r="M252" s="259">
        <v>34.695149999999998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511.75</v>
      </c>
      <c r="D253" s="260">
        <v>515</v>
      </c>
      <c r="E253" s="260">
        <v>505.04999999999995</v>
      </c>
      <c r="F253" s="260">
        <v>498.34999999999997</v>
      </c>
      <c r="G253" s="260">
        <v>488.39999999999992</v>
      </c>
      <c r="H253" s="260">
        <v>521.70000000000005</v>
      </c>
      <c r="I253" s="260">
        <v>531.65000000000009</v>
      </c>
      <c r="J253" s="260">
        <v>538.35</v>
      </c>
      <c r="K253" s="259">
        <v>524.95000000000005</v>
      </c>
      <c r="L253" s="259">
        <v>508.3</v>
      </c>
      <c r="M253" s="259">
        <v>2.9192200000000001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448.55</v>
      </c>
      <c r="D254" s="260">
        <v>446.01666666666671</v>
      </c>
      <c r="E254" s="260">
        <v>440.63333333333344</v>
      </c>
      <c r="F254" s="260">
        <v>432.71666666666675</v>
      </c>
      <c r="G254" s="260">
        <v>427.33333333333348</v>
      </c>
      <c r="H254" s="260">
        <v>453.93333333333339</v>
      </c>
      <c r="I254" s="260">
        <v>459.31666666666672</v>
      </c>
      <c r="J254" s="260">
        <v>467.23333333333335</v>
      </c>
      <c r="K254" s="259">
        <v>451.4</v>
      </c>
      <c r="L254" s="259">
        <v>438.1</v>
      </c>
      <c r="M254" s="259">
        <v>5.2917899999999998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1748.65</v>
      </c>
      <c r="D255" s="260">
        <v>1753.9666666666665</v>
      </c>
      <c r="E255" s="260">
        <v>1735.6833333333329</v>
      </c>
      <c r="F255" s="260">
        <v>1722.7166666666665</v>
      </c>
      <c r="G255" s="260">
        <v>1704.4333333333329</v>
      </c>
      <c r="H255" s="260">
        <v>1766.9333333333329</v>
      </c>
      <c r="I255" s="260">
        <v>1785.2166666666662</v>
      </c>
      <c r="J255" s="260">
        <v>1798.1833333333329</v>
      </c>
      <c r="K255" s="259">
        <v>1772.25</v>
      </c>
      <c r="L255" s="259">
        <v>1741</v>
      </c>
      <c r="M255" s="259">
        <v>2.3938299999999999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867.8</v>
      </c>
      <c r="D256" s="260">
        <v>871.5</v>
      </c>
      <c r="E256" s="260">
        <v>862.3</v>
      </c>
      <c r="F256" s="260">
        <v>856.8</v>
      </c>
      <c r="G256" s="260">
        <v>847.59999999999991</v>
      </c>
      <c r="H256" s="260">
        <v>877</v>
      </c>
      <c r="I256" s="260">
        <v>886.2</v>
      </c>
      <c r="J256" s="260">
        <v>891.7</v>
      </c>
      <c r="K256" s="259">
        <v>880.7</v>
      </c>
      <c r="L256" s="259">
        <v>866</v>
      </c>
      <c r="M256" s="259">
        <v>1.7561599999999999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2042.2</v>
      </c>
      <c r="D257" s="260">
        <v>2059.4666666666667</v>
      </c>
      <c r="E257" s="260">
        <v>2002.9333333333334</v>
      </c>
      <c r="F257" s="260">
        <v>1963.6666666666667</v>
      </c>
      <c r="G257" s="260">
        <v>1907.1333333333334</v>
      </c>
      <c r="H257" s="260">
        <v>2098.7333333333336</v>
      </c>
      <c r="I257" s="260">
        <v>2155.2666666666673</v>
      </c>
      <c r="J257" s="260">
        <v>2194.5333333333333</v>
      </c>
      <c r="K257" s="259">
        <v>2116</v>
      </c>
      <c r="L257" s="259">
        <v>2020.2</v>
      </c>
      <c r="M257" s="259">
        <v>2.31176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2936.3</v>
      </c>
      <c r="D258" s="260">
        <v>2929.2000000000003</v>
      </c>
      <c r="E258" s="260">
        <v>2900.5000000000005</v>
      </c>
      <c r="F258" s="260">
        <v>2864.7000000000003</v>
      </c>
      <c r="G258" s="260">
        <v>2836.0000000000005</v>
      </c>
      <c r="H258" s="260">
        <v>2965.0000000000005</v>
      </c>
      <c r="I258" s="260">
        <v>2993.7000000000003</v>
      </c>
      <c r="J258" s="260">
        <v>3029.5000000000005</v>
      </c>
      <c r="K258" s="259">
        <v>2957.9</v>
      </c>
      <c r="L258" s="259">
        <v>2893.4</v>
      </c>
      <c r="M258" s="259">
        <v>1.0982400000000001</v>
      </c>
      <c r="N258" s="1"/>
      <c r="O258" s="1"/>
    </row>
    <row r="259" spans="1:15" ht="12.75" customHeight="1">
      <c r="A259" s="30">
        <v>249</v>
      </c>
      <c r="B259" s="269" t="s">
        <v>874</v>
      </c>
      <c r="C259" s="259">
        <v>428.35</v>
      </c>
      <c r="D259" s="260">
        <v>425.41666666666669</v>
      </c>
      <c r="E259" s="260">
        <v>416.88333333333338</v>
      </c>
      <c r="F259" s="260">
        <v>405.41666666666669</v>
      </c>
      <c r="G259" s="260">
        <v>396.88333333333338</v>
      </c>
      <c r="H259" s="260">
        <v>436.88333333333338</v>
      </c>
      <c r="I259" s="260">
        <v>445.41666666666669</v>
      </c>
      <c r="J259" s="260">
        <v>456.88333333333338</v>
      </c>
      <c r="K259" s="259">
        <v>433.95</v>
      </c>
      <c r="L259" s="259">
        <v>413.95</v>
      </c>
      <c r="M259" s="259">
        <v>1.9929399999999999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646.95000000000005</v>
      </c>
      <c r="D260" s="260">
        <v>651.88333333333333</v>
      </c>
      <c r="E260" s="260">
        <v>636.26666666666665</v>
      </c>
      <c r="F260" s="260">
        <v>625.58333333333337</v>
      </c>
      <c r="G260" s="260">
        <v>609.9666666666667</v>
      </c>
      <c r="H260" s="260">
        <v>662.56666666666661</v>
      </c>
      <c r="I260" s="260">
        <v>678.18333333333317</v>
      </c>
      <c r="J260" s="260">
        <v>688.86666666666656</v>
      </c>
      <c r="K260" s="259">
        <v>667.5</v>
      </c>
      <c r="L260" s="259">
        <v>641.20000000000005</v>
      </c>
      <c r="M260" s="259">
        <v>1.0979300000000001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419.6</v>
      </c>
      <c r="D261" s="260">
        <v>421.3</v>
      </c>
      <c r="E261" s="260">
        <v>416.40000000000003</v>
      </c>
      <c r="F261" s="260">
        <v>413.20000000000005</v>
      </c>
      <c r="G261" s="260">
        <v>408.30000000000007</v>
      </c>
      <c r="H261" s="260">
        <v>424.5</v>
      </c>
      <c r="I261" s="260">
        <v>429.4</v>
      </c>
      <c r="J261" s="260">
        <v>432.59999999999997</v>
      </c>
      <c r="K261" s="259">
        <v>426.2</v>
      </c>
      <c r="L261" s="259">
        <v>418.1</v>
      </c>
      <c r="M261" s="259">
        <v>5.4980000000000002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70.599999999999994</v>
      </c>
      <c r="D262" s="260">
        <v>71</v>
      </c>
      <c r="E262" s="260">
        <v>69.8</v>
      </c>
      <c r="F262" s="260">
        <v>69</v>
      </c>
      <c r="G262" s="260">
        <v>67.8</v>
      </c>
      <c r="H262" s="260">
        <v>71.8</v>
      </c>
      <c r="I262" s="260">
        <v>72.999999999999986</v>
      </c>
      <c r="J262" s="260">
        <v>73.8</v>
      </c>
      <c r="K262" s="259">
        <v>72.2</v>
      </c>
      <c r="L262" s="259">
        <v>70.2</v>
      </c>
      <c r="M262" s="259">
        <v>6.3536400000000004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309.75</v>
      </c>
      <c r="D263" s="260">
        <v>311.31666666666666</v>
      </c>
      <c r="E263" s="260">
        <v>306.93333333333334</v>
      </c>
      <c r="F263" s="260">
        <v>304.11666666666667</v>
      </c>
      <c r="G263" s="260">
        <v>299.73333333333335</v>
      </c>
      <c r="H263" s="260">
        <v>314.13333333333333</v>
      </c>
      <c r="I263" s="260">
        <v>318.51666666666665</v>
      </c>
      <c r="J263" s="260">
        <v>321.33333333333331</v>
      </c>
      <c r="K263" s="259">
        <v>315.7</v>
      </c>
      <c r="L263" s="259">
        <v>308.5</v>
      </c>
      <c r="M263" s="259">
        <v>3.9777900000000002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708.6</v>
      </c>
      <c r="D264" s="260">
        <v>706.36666666666679</v>
      </c>
      <c r="E264" s="260">
        <v>699.78333333333353</v>
      </c>
      <c r="F264" s="260">
        <v>690.9666666666667</v>
      </c>
      <c r="G264" s="260">
        <v>684.38333333333344</v>
      </c>
      <c r="H264" s="260">
        <v>715.18333333333362</v>
      </c>
      <c r="I264" s="260">
        <v>721.76666666666688</v>
      </c>
      <c r="J264" s="260">
        <v>730.58333333333371</v>
      </c>
      <c r="K264" s="259">
        <v>712.95</v>
      </c>
      <c r="L264" s="259">
        <v>697.55</v>
      </c>
      <c r="M264" s="259">
        <v>13.914490000000001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108.05</v>
      </c>
      <c r="D265" s="260">
        <v>108.8</v>
      </c>
      <c r="E265" s="260">
        <v>106.75</v>
      </c>
      <c r="F265" s="260">
        <v>105.45</v>
      </c>
      <c r="G265" s="260">
        <v>103.4</v>
      </c>
      <c r="H265" s="260">
        <v>110.1</v>
      </c>
      <c r="I265" s="260">
        <v>112.14999999999998</v>
      </c>
      <c r="J265" s="260">
        <v>113.44999999999999</v>
      </c>
      <c r="K265" s="259">
        <v>110.85</v>
      </c>
      <c r="L265" s="259">
        <v>107.5</v>
      </c>
      <c r="M265" s="259">
        <v>2.3903699999999999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171.45</v>
      </c>
      <c r="D266" s="260">
        <v>171.76666666666665</v>
      </c>
      <c r="E266" s="260">
        <v>169.18333333333331</v>
      </c>
      <c r="F266" s="260">
        <v>166.91666666666666</v>
      </c>
      <c r="G266" s="260">
        <v>164.33333333333331</v>
      </c>
      <c r="H266" s="260">
        <v>174.0333333333333</v>
      </c>
      <c r="I266" s="260">
        <v>176.61666666666667</v>
      </c>
      <c r="J266" s="260">
        <v>178.8833333333333</v>
      </c>
      <c r="K266" s="259">
        <v>174.35</v>
      </c>
      <c r="L266" s="259">
        <v>169.5</v>
      </c>
      <c r="M266" s="259">
        <v>10.12857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514.75</v>
      </c>
      <c r="D267" s="260">
        <v>513.78333333333342</v>
      </c>
      <c r="E267" s="260">
        <v>508.16666666666686</v>
      </c>
      <c r="F267" s="260">
        <v>501.58333333333343</v>
      </c>
      <c r="G267" s="260">
        <v>495.96666666666687</v>
      </c>
      <c r="H267" s="260">
        <v>520.36666666666679</v>
      </c>
      <c r="I267" s="260">
        <v>525.98333333333335</v>
      </c>
      <c r="J267" s="260">
        <v>532.56666666666683</v>
      </c>
      <c r="K267" s="259">
        <v>519.4</v>
      </c>
      <c r="L267" s="259">
        <v>507.2</v>
      </c>
      <c r="M267" s="259">
        <v>29.175740000000001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552.45000000000005</v>
      </c>
      <c r="D268" s="260">
        <v>552.25</v>
      </c>
      <c r="E268" s="260">
        <v>547.20000000000005</v>
      </c>
      <c r="F268" s="260">
        <v>541.95000000000005</v>
      </c>
      <c r="G268" s="260">
        <v>536.90000000000009</v>
      </c>
      <c r="H268" s="260">
        <v>557.5</v>
      </c>
      <c r="I268" s="260">
        <v>562.54999999999995</v>
      </c>
      <c r="J268" s="260">
        <v>567.79999999999995</v>
      </c>
      <c r="K268" s="259">
        <v>557.29999999999995</v>
      </c>
      <c r="L268" s="259">
        <v>547</v>
      </c>
      <c r="M268" s="259">
        <v>18.838439999999999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569.9</v>
      </c>
      <c r="D269" s="260">
        <v>572.65</v>
      </c>
      <c r="E269" s="260">
        <v>563.34999999999991</v>
      </c>
      <c r="F269" s="260">
        <v>556.79999999999995</v>
      </c>
      <c r="G269" s="260">
        <v>547.49999999999989</v>
      </c>
      <c r="H269" s="260">
        <v>579.19999999999993</v>
      </c>
      <c r="I269" s="260">
        <v>588.49999999999989</v>
      </c>
      <c r="J269" s="260">
        <v>595.04999999999995</v>
      </c>
      <c r="K269" s="259">
        <v>581.95000000000005</v>
      </c>
      <c r="L269" s="259">
        <v>566.1</v>
      </c>
      <c r="M269" s="259">
        <v>3.0859100000000002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379.3</v>
      </c>
      <c r="D270" s="260">
        <v>382.45</v>
      </c>
      <c r="E270" s="260">
        <v>371.84999999999997</v>
      </c>
      <c r="F270" s="260">
        <v>364.4</v>
      </c>
      <c r="G270" s="260">
        <v>353.79999999999995</v>
      </c>
      <c r="H270" s="260">
        <v>389.9</v>
      </c>
      <c r="I270" s="260">
        <v>400.5</v>
      </c>
      <c r="J270" s="260">
        <v>407.95</v>
      </c>
      <c r="K270" s="259">
        <v>393.05</v>
      </c>
      <c r="L270" s="259">
        <v>375</v>
      </c>
      <c r="M270" s="259">
        <v>1.05172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605.9</v>
      </c>
      <c r="D271" s="260">
        <v>605.6</v>
      </c>
      <c r="E271" s="260">
        <v>596.35</v>
      </c>
      <c r="F271" s="260">
        <v>586.79999999999995</v>
      </c>
      <c r="G271" s="260">
        <v>577.54999999999995</v>
      </c>
      <c r="H271" s="260">
        <v>615.15000000000009</v>
      </c>
      <c r="I271" s="260">
        <v>624.40000000000009</v>
      </c>
      <c r="J271" s="260">
        <v>633.95000000000016</v>
      </c>
      <c r="K271" s="259">
        <v>614.85</v>
      </c>
      <c r="L271" s="259">
        <v>596.04999999999995</v>
      </c>
      <c r="M271" s="259">
        <v>1.9931399999999999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190.9</v>
      </c>
      <c r="D272" s="260">
        <v>191.75</v>
      </c>
      <c r="E272" s="260">
        <v>189.2</v>
      </c>
      <c r="F272" s="260">
        <v>187.5</v>
      </c>
      <c r="G272" s="260">
        <v>184.95</v>
      </c>
      <c r="H272" s="260">
        <v>193.45</v>
      </c>
      <c r="I272" s="260">
        <v>196</v>
      </c>
      <c r="J272" s="260">
        <v>197.7</v>
      </c>
      <c r="K272" s="259">
        <v>194.3</v>
      </c>
      <c r="L272" s="259">
        <v>190.05</v>
      </c>
      <c r="M272" s="259">
        <v>1.45686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541.20000000000005</v>
      </c>
      <c r="D273" s="260">
        <v>544.63333333333333</v>
      </c>
      <c r="E273" s="260">
        <v>536.66666666666663</v>
      </c>
      <c r="F273" s="260">
        <v>532.13333333333333</v>
      </c>
      <c r="G273" s="260">
        <v>524.16666666666663</v>
      </c>
      <c r="H273" s="260">
        <v>549.16666666666663</v>
      </c>
      <c r="I273" s="260">
        <v>557.13333333333333</v>
      </c>
      <c r="J273" s="260">
        <v>561.66666666666663</v>
      </c>
      <c r="K273" s="259">
        <v>552.6</v>
      </c>
      <c r="L273" s="259">
        <v>540.1</v>
      </c>
      <c r="M273" s="259">
        <v>2.6601699999999999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1625.35</v>
      </c>
      <c r="D274" s="260">
        <v>1615.45</v>
      </c>
      <c r="E274" s="260">
        <v>1582.9</v>
      </c>
      <c r="F274" s="260">
        <v>1540.45</v>
      </c>
      <c r="G274" s="260">
        <v>1507.9</v>
      </c>
      <c r="H274" s="260">
        <v>1657.9</v>
      </c>
      <c r="I274" s="260">
        <v>1690.4499999999998</v>
      </c>
      <c r="J274" s="260">
        <v>1732.9</v>
      </c>
      <c r="K274" s="259">
        <v>1648</v>
      </c>
      <c r="L274" s="259">
        <v>1573</v>
      </c>
      <c r="M274" s="259">
        <v>1.6040399999999999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246.8</v>
      </c>
      <c r="D275" s="260">
        <v>245.46666666666667</v>
      </c>
      <c r="E275" s="260">
        <v>241.58333333333334</v>
      </c>
      <c r="F275" s="260">
        <v>236.36666666666667</v>
      </c>
      <c r="G275" s="260">
        <v>232.48333333333335</v>
      </c>
      <c r="H275" s="260">
        <v>250.68333333333334</v>
      </c>
      <c r="I275" s="260">
        <v>254.56666666666666</v>
      </c>
      <c r="J275" s="260">
        <v>259.7833333333333</v>
      </c>
      <c r="K275" s="259">
        <v>249.35</v>
      </c>
      <c r="L275" s="259">
        <v>240.25</v>
      </c>
      <c r="M275" s="259">
        <v>1.8213699999999999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695.8</v>
      </c>
      <c r="D276" s="260">
        <v>690.19999999999993</v>
      </c>
      <c r="E276" s="260">
        <v>676.69999999999982</v>
      </c>
      <c r="F276" s="260">
        <v>657.59999999999991</v>
      </c>
      <c r="G276" s="260">
        <v>644.0999999999998</v>
      </c>
      <c r="H276" s="260">
        <v>709.29999999999984</v>
      </c>
      <c r="I276" s="260">
        <v>722.80000000000007</v>
      </c>
      <c r="J276" s="260">
        <v>741.89999999999986</v>
      </c>
      <c r="K276" s="259">
        <v>703.7</v>
      </c>
      <c r="L276" s="259">
        <v>671.1</v>
      </c>
      <c r="M276" s="259">
        <v>17.875350000000001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400.35</v>
      </c>
      <c r="D277" s="260">
        <v>398.76666666666665</v>
      </c>
      <c r="E277" s="260">
        <v>393.58333333333331</v>
      </c>
      <c r="F277" s="260">
        <v>386.81666666666666</v>
      </c>
      <c r="G277" s="260">
        <v>381.63333333333333</v>
      </c>
      <c r="H277" s="260">
        <v>405.5333333333333</v>
      </c>
      <c r="I277" s="260">
        <v>410.7166666666667</v>
      </c>
      <c r="J277" s="260">
        <v>417.48333333333329</v>
      </c>
      <c r="K277" s="259">
        <v>403.95</v>
      </c>
      <c r="L277" s="259">
        <v>392</v>
      </c>
      <c r="M277" s="259">
        <v>4.4866799999999998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1030.1500000000001</v>
      </c>
      <c r="D278" s="260">
        <v>1029.55</v>
      </c>
      <c r="E278" s="260">
        <v>1021.5999999999999</v>
      </c>
      <c r="F278" s="260">
        <v>1013.05</v>
      </c>
      <c r="G278" s="260">
        <v>1005.0999999999999</v>
      </c>
      <c r="H278" s="260">
        <v>1038.0999999999999</v>
      </c>
      <c r="I278" s="260">
        <v>1046.0500000000002</v>
      </c>
      <c r="J278" s="260">
        <v>1054.5999999999999</v>
      </c>
      <c r="K278" s="259">
        <v>1037.5</v>
      </c>
      <c r="L278" s="259">
        <v>1021</v>
      </c>
      <c r="M278" s="259">
        <v>0.48942000000000002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497.75</v>
      </c>
      <c r="D279" s="260">
        <v>499.2</v>
      </c>
      <c r="E279" s="260">
        <v>493.4</v>
      </c>
      <c r="F279" s="260">
        <v>489.05</v>
      </c>
      <c r="G279" s="260">
        <v>483.25</v>
      </c>
      <c r="H279" s="260">
        <v>503.54999999999995</v>
      </c>
      <c r="I279" s="260">
        <v>509.35</v>
      </c>
      <c r="J279" s="260">
        <v>513.69999999999993</v>
      </c>
      <c r="K279" s="259">
        <v>505</v>
      </c>
      <c r="L279" s="259">
        <v>494.85</v>
      </c>
      <c r="M279" s="259">
        <v>1.36957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100.6</v>
      </c>
      <c r="D280" s="260">
        <v>100.91666666666667</v>
      </c>
      <c r="E280" s="260">
        <v>99.833333333333343</v>
      </c>
      <c r="F280" s="260">
        <v>99.066666666666677</v>
      </c>
      <c r="G280" s="260">
        <v>97.983333333333348</v>
      </c>
      <c r="H280" s="260">
        <v>101.68333333333334</v>
      </c>
      <c r="I280" s="260">
        <v>102.76666666666668</v>
      </c>
      <c r="J280" s="260">
        <v>103.53333333333333</v>
      </c>
      <c r="K280" s="259">
        <v>102</v>
      </c>
      <c r="L280" s="259">
        <v>100.15</v>
      </c>
      <c r="M280" s="259">
        <v>14.333410000000001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443.2</v>
      </c>
      <c r="D281" s="260">
        <v>443.2166666666667</v>
      </c>
      <c r="E281" s="260">
        <v>440.68333333333339</v>
      </c>
      <c r="F281" s="260">
        <v>438.16666666666669</v>
      </c>
      <c r="G281" s="260">
        <v>435.63333333333338</v>
      </c>
      <c r="H281" s="260">
        <v>445.73333333333341</v>
      </c>
      <c r="I281" s="260">
        <v>448.26666666666671</v>
      </c>
      <c r="J281" s="260">
        <v>450.78333333333342</v>
      </c>
      <c r="K281" s="259">
        <v>445.75</v>
      </c>
      <c r="L281" s="259">
        <v>440.7</v>
      </c>
      <c r="M281" s="259">
        <v>1.8297399999999999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102.55</v>
      </c>
      <c r="D282" s="260">
        <v>102.81666666666668</v>
      </c>
      <c r="E282" s="260">
        <v>101.13333333333335</v>
      </c>
      <c r="F282" s="260">
        <v>99.716666666666683</v>
      </c>
      <c r="G282" s="260">
        <v>98.03333333333336</v>
      </c>
      <c r="H282" s="260">
        <v>104.23333333333335</v>
      </c>
      <c r="I282" s="260">
        <v>105.91666666666666</v>
      </c>
      <c r="J282" s="260">
        <v>107.33333333333334</v>
      </c>
      <c r="K282" s="259">
        <v>104.5</v>
      </c>
      <c r="L282" s="259">
        <v>101.4</v>
      </c>
      <c r="M282" s="259">
        <v>37.515799999999999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427.2</v>
      </c>
      <c r="D283" s="260">
        <v>430.23333333333335</v>
      </c>
      <c r="E283" s="260">
        <v>421.9666666666667</v>
      </c>
      <c r="F283" s="260">
        <v>416.73333333333335</v>
      </c>
      <c r="G283" s="260">
        <v>408.4666666666667</v>
      </c>
      <c r="H283" s="260">
        <v>435.4666666666667</v>
      </c>
      <c r="I283" s="260">
        <v>443.73333333333335</v>
      </c>
      <c r="J283" s="260">
        <v>448.9666666666667</v>
      </c>
      <c r="K283" s="259">
        <v>438.5</v>
      </c>
      <c r="L283" s="259">
        <v>425</v>
      </c>
      <c r="M283" s="259">
        <v>2.4138999999999999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1950.55</v>
      </c>
      <c r="D284" s="260">
        <v>1952.9333333333334</v>
      </c>
      <c r="E284" s="260">
        <v>1940.8666666666668</v>
      </c>
      <c r="F284" s="260">
        <v>1931.1833333333334</v>
      </c>
      <c r="G284" s="260">
        <v>1919.1166666666668</v>
      </c>
      <c r="H284" s="260">
        <v>1962.6166666666668</v>
      </c>
      <c r="I284" s="260">
        <v>1974.6833333333334</v>
      </c>
      <c r="J284" s="260">
        <v>1984.3666666666668</v>
      </c>
      <c r="K284" s="259">
        <v>1965</v>
      </c>
      <c r="L284" s="259">
        <v>1943.25</v>
      </c>
      <c r="M284" s="259">
        <v>24.08671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1591.35</v>
      </c>
      <c r="D285" s="260">
        <v>1598.3500000000001</v>
      </c>
      <c r="E285" s="260">
        <v>1575.0000000000002</v>
      </c>
      <c r="F285" s="260">
        <v>1558.65</v>
      </c>
      <c r="G285" s="260">
        <v>1535.3000000000002</v>
      </c>
      <c r="H285" s="260">
        <v>1614.7000000000003</v>
      </c>
      <c r="I285" s="260">
        <v>1638.0500000000002</v>
      </c>
      <c r="J285" s="260">
        <v>1654.4000000000003</v>
      </c>
      <c r="K285" s="259">
        <v>1621.7</v>
      </c>
      <c r="L285" s="259">
        <v>1582</v>
      </c>
      <c r="M285" s="259">
        <v>0.64983000000000002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80.95</v>
      </c>
      <c r="D286" s="260">
        <v>81.38333333333334</v>
      </c>
      <c r="E286" s="260">
        <v>79.666666666666686</v>
      </c>
      <c r="F286" s="260">
        <v>78.38333333333334</v>
      </c>
      <c r="G286" s="260">
        <v>76.666666666666686</v>
      </c>
      <c r="H286" s="260">
        <v>82.666666666666686</v>
      </c>
      <c r="I286" s="260">
        <v>84.383333333333354</v>
      </c>
      <c r="J286" s="260">
        <v>85.666666666666686</v>
      </c>
      <c r="K286" s="259">
        <v>83.1</v>
      </c>
      <c r="L286" s="259">
        <v>80.099999999999994</v>
      </c>
      <c r="M286" s="259">
        <v>76.588269999999994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3755.5</v>
      </c>
      <c r="D287" s="260">
        <v>3743.85</v>
      </c>
      <c r="E287" s="260">
        <v>3712.7</v>
      </c>
      <c r="F287" s="260">
        <v>3669.9</v>
      </c>
      <c r="G287" s="260">
        <v>3638.75</v>
      </c>
      <c r="H287" s="260">
        <v>3786.6499999999996</v>
      </c>
      <c r="I287" s="260">
        <v>3817.8</v>
      </c>
      <c r="J287" s="260">
        <v>3860.5999999999995</v>
      </c>
      <c r="K287" s="259">
        <v>3775</v>
      </c>
      <c r="L287" s="259">
        <v>3701.05</v>
      </c>
      <c r="M287" s="259">
        <v>1.6331199999999999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376.2</v>
      </c>
      <c r="D288" s="260">
        <v>377.91666666666669</v>
      </c>
      <c r="E288" s="260">
        <v>373.38333333333338</v>
      </c>
      <c r="F288" s="260">
        <v>370.56666666666672</v>
      </c>
      <c r="G288" s="260">
        <v>366.03333333333342</v>
      </c>
      <c r="H288" s="260">
        <v>380.73333333333335</v>
      </c>
      <c r="I288" s="260">
        <v>385.26666666666665</v>
      </c>
      <c r="J288" s="260">
        <v>388.08333333333331</v>
      </c>
      <c r="K288" s="259">
        <v>382.45</v>
      </c>
      <c r="L288" s="259">
        <v>375.1</v>
      </c>
      <c r="M288" s="259">
        <v>15.269679999999999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13144.05</v>
      </c>
      <c r="D289" s="260">
        <v>13080.35</v>
      </c>
      <c r="E289" s="260">
        <v>12915.7</v>
      </c>
      <c r="F289" s="260">
        <v>12687.35</v>
      </c>
      <c r="G289" s="260">
        <v>12522.7</v>
      </c>
      <c r="H289" s="260">
        <v>13308.7</v>
      </c>
      <c r="I289" s="260">
        <v>13473.349999999999</v>
      </c>
      <c r="J289" s="260">
        <v>13701.7</v>
      </c>
      <c r="K289" s="259">
        <v>13245</v>
      </c>
      <c r="L289" s="259">
        <v>12852</v>
      </c>
      <c r="M289" s="259">
        <v>3.882E-2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4930</v>
      </c>
      <c r="D290" s="260">
        <v>4938.8666666666668</v>
      </c>
      <c r="E290" s="260">
        <v>4849.7333333333336</v>
      </c>
      <c r="F290" s="260">
        <v>4769.4666666666672</v>
      </c>
      <c r="G290" s="260">
        <v>4680.3333333333339</v>
      </c>
      <c r="H290" s="260">
        <v>5019.1333333333332</v>
      </c>
      <c r="I290" s="260">
        <v>5108.2666666666664</v>
      </c>
      <c r="J290" s="260">
        <v>5188.5333333333328</v>
      </c>
      <c r="K290" s="259">
        <v>5028</v>
      </c>
      <c r="L290" s="259">
        <v>4858.6000000000004</v>
      </c>
      <c r="M290" s="259">
        <v>4.5147399999999998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2029.55</v>
      </c>
      <c r="D291" s="260">
        <v>2029.8833333333332</v>
      </c>
      <c r="E291" s="260">
        <v>2000.7666666666664</v>
      </c>
      <c r="F291" s="260">
        <v>1971.9833333333331</v>
      </c>
      <c r="G291" s="260">
        <v>1942.8666666666663</v>
      </c>
      <c r="H291" s="260">
        <v>2058.6666666666665</v>
      </c>
      <c r="I291" s="260">
        <v>2087.7833333333333</v>
      </c>
      <c r="J291" s="260">
        <v>2116.5666666666666</v>
      </c>
      <c r="K291" s="259">
        <v>2059</v>
      </c>
      <c r="L291" s="259">
        <v>2001.1</v>
      </c>
      <c r="M291" s="259">
        <v>37.861820000000002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376.3</v>
      </c>
      <c r="D292" s="260">
        <v>378.25</v>
      </c>
      <c r="E292" s="260">
        <v>372.05</v>
      </c>
      <c r="F292" s="260">
        <v>367.8</v>
      </c>
      <c r="G292" s="260">
        <v>361.6</v>
      </c>
      <c r="H292" s="260">
        <v>382.5</v>
      </c>
      <c r="I292" s="260">
        <v>388.70000000000005</v>
      </c>
      <c r="J292" s="260">
        <v>392.95</v>
      </c>
      <c r="K292" s="259">
        <v>384.45</v>
      </c>
      <c r="L292" s="259">
        <v>374</v>
      </c>
      <c r="M292" s="259">
        <v>2.7551899999999998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460.3</v>
      </c>
      <c r="D293" s="260">
        <v>460.68333333333339</v>
      </c>
      <c r="E293" s="260">
        <v>456.71666666666681</v>
      </c>
      <c r="F293" s="260">
        <v>453.13333333333344</v>
      </c>
      <c r="G293" s="260">
        <v>449.16666666666686</v>
      </c>
      <c r="H293" s="260">
        <v>464.26666666666677</v>
      </c>
      <c r="I293" s="260">
        <v>468.23333333333335</v>
      </c>
      <c r="J293" s="260">
        <v>471.81666666666672</v>
      </c>
      <c r="K293" s="259">
        <v>464.65</v>
      </c>
      <c r="L293" s="259">
        <v>457.1</v>
      </c>
      <c r="M293" s="259">
        <v>4.8370899999999999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293.35000000000002</v>
      </c>
      <c r="D294" s="260">
        <v>294.95</v>
      </c>
      <c r="E294" s="260">
        <v>290.89999999999998</v>
      </c>
      <c r="F294" s="260">
        <v>288.45</v>
      </c>
      <c r="G294" s="260">
        <v>284.39999999999998</v>
      </c>
      <c r="H294" s="260">
        <v>297.39999999999998</v>
      </c>
      <c r="I294" s="260">
        <v>301.45000000000005</v>
      </c>
      <c r="J294" s="260">
        <v>303.89999999999998</v>
      </c>
      <c r="K294" s="259">
        <v>299</v>
      </c>
      <c r="L294" s="259">
        <v>292.5</v>
      </c>
      <c r="M294" s="259">
        <v>4.7250100000000002</v>
      </c>
      <c r="N294" s="1"/>
      <c r="O294" s="1"/>
    </row>
    <row r="295" spans="1:15" ht="12.75" customHeight="1">
      <c r="A295" s="30">
        <v>285</v>
      </c>
      <c r="B295" s="269" t="s">
        <v>866</v>
      </c>
      <c r="C295" s="259">
        <v>643.85</v>
      </c>
      <c r="D295" s="260">
        <v>643.54999999999995</v>
      </c>
      <c r="E295" s="260">
        <v>637.84999999999991</v>
      </c>
      <c r="F295" s="260">
        <v>631.84999999999991</v>
      </c>
      <c r="G295" s="260">
        <v>626.14999999999986</v>
      </c>
      <c r="H295" s="260">
        <v>649.54999999999995</v>
      </c>
      <c r="I295" s="260">
        <v>655.25</v>
      </c>
      <c r="J295" s="260">
        <v>661.25</v>
      </c>
      <c r="K295" s="259">
        <v>649.25</v>
      </c>
      <c r="L295" s="259">
        <v>637.54999999999995</v>
      </c>
      <c r="M295" s="259">
        <v>12.111739999999999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3089.75</v>
      </c>
      <c r="D296" s="260">
        <v>3086.2833333333333</v>
      </c>
      <c r="E296" s="260">
        <v>3059.4666666666667</v>
      </c>
      <c r="F296" s="260">
        <v>3029.1833333333334</v>
      </c>
      <c r="G296" s="260">
        <v>3002.3666666666668</v>
      </c>
      <c r="H296" s="260">
        <v>3116.5666666666666</v>
      </c>
      <c r="I296" s="260">
        <v>3143.3833333333332</v>
      </c>
      <c r="J296" s="260">
        <v>3173.6666666666665</v>
      </c>
      <c r="K296" s="259">
        <v>3113.1</v>
      </c>
      <c r="L296" s="259">
        <v>3056</v>
      </c>
      <c r="M296" s="259">
        <v>0.18346999999999999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736.1</v>
      </c>
      <c r="D297" s="260">
        <v>737.63333333333333</v>
      </c>
      <c r="E297" s="260">
        <v>728.56666666666661</v>
      </c>
      <c r="F297" s="260">
        <v>721.0333333333333</v>
      </c>
      <c r="G297" s="260">
        <v>711.96666666666658</v>
      </c>
      <c r="H297" s="260">
        <v>745.16666666666663</v>
      </c>
      <c r="I297" s="260">
        <v>754.23333333333346</v>
      </c>
      <c r="J297" s="260">
        <v>761.76666666666665</v>
      </c>
      <c r="K297" s="259">
        <v>746.7</v>
      </c>
      <c r="L297" s="259">
        <v>730.1</v>
      </c>
      <c r="M297" s="259">
        <v>6.47445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1680.6</v>
      </c>
      <c r="D298" s="260">
        <v>1689.5333333333335</v>
      </c>
      <c r="E298" s="260">
        <v>1669.0666666666671</v>
      </c>
      <c r="F298" s="260">
        <v>1657.5333333333335</v>
      </c>
      <c r="G298" s="260">
        <v>1637.0666666666671</v>
      </c>
      <c r="H298" s="260">
        <v>1701.0666666666671</v>
      </c>
      <c r="I298" s="260">
        <v>1721.5333333333338</v>
      </c>
      <c r="J298" s="260">
        <v>1733.0666666666671</v>
      </c>
      <c r="K298" s="259">
        <v>1710</v>
      </c>
      <c r="L298" s="259">
        <v>1678</v>
      </c>
      <c r="M298" s="259">
        <v>0.25387999999999999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36.1</v>
      </c>
      <c r="D299" s="260">
        <v>36.133333333333333</v>
      </c>
      <c r="E299" s="260">
        <v>35.516666666666666</v>
      </c>
      <c r="F299" s="260">
        <v>34.93333333333333</v>
      </c>
      <c r="G299" s="260">
        <v>34.316666666666663</v>
      </c>
      <c r="H299" s="260">
        <v>36.716666666666669</v>
      </c>
      <c r="I299" s="260">
        <v>37.333333333333329</v>
      </c>
      <c r="J299" s="260">
        <v>37.916666666666671</v>
      </c>
      <c r="K299" s="259">
        <v>36.75</v>
      </c>
      <c r="L299" s="259">
        <v>35.549999999999997</v>
      </c>
      <c r="M299" s="259">
        <v>22.245010000000001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154.35</v>
      </c>
      <c r="D300" s="260">
        <v>154.49999999999997</v>
      </c>
      <c r="E300" s="260">
        <v>153.54999999999995</v>
      </c>
      <c r="F300" s="260">
        <v>152.74999999999997</v>
      </c>
      <c r="G300" s="260">
        <v>151.79999999999995</v>
      </c>
      <c r="H300" s="260">
        <v>155.29999999999995</v>
      </c>
      <c r="I300" s="260">
        <v>156.24999999999994</v>
      </c>
      <c r="J300" s="260">
        <v>157.04999999999995</v>
      </c>
      <c r="K300" s="259">
        <v>155.44999999999999</v>
      </c>
      <c r="L300" s="259">
        <v>153.69999999999999</v>
      </c>
      <c r="M300" s="259">
        <v>0.51180999999999999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87890.45</v>
      </c>
      <c r="D301" s="260">
        <v>87726.900000000009</v>
      </c>
      <c r="E301" s="260">
        <v>87303.800000000017</v>
      </c>
      <c r="F301" s="260">
        <v>86717.150000000009</v>
      </c>
      <c r="G301" s="260">
        <v>86294.050000000017</v>
      </c>
      <c r="H301" s="260">
        <v>88313.550000000017</v>
      </c>
      <c r="I301" s="260">
        <v>88736.650000000023</v>
      </c>
      <c r="J301" s="260">
        <v>89323.300000000017</v>
      </c>
      <c r="K301" s="259">
        <v>88150</v>
      </c>
      <c r="L301" s="259">
        <v>87140.25</v>
      </c>
      <c r="M301" s="259">
        <v>8.5250000000000006E-2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1557.75</v>
      </c>
      <c r="D302" s="260">
        <v>1563.95</v>
      </c>
      <c r="E302" s="260">
        <v>1540.2</v>
      </c>
      <c r="F302" s="260">
        <v>1522.65</v>
      </c>
      <c r="G302" s="260">
        <v>1498.9</v>
      </c>
      <c r="H302" s="260">
        <v>1581.5</v>
      </c>
      <c r="I302" s="260">
        <v>1605.25</v>
      </c>
      <c r="J302" s="260">
        <v>1622.8</v>
      </c>
      <c r="K302" s="259">
        <v>1587.7</v>
      </c>
      <c r="L302" s="259">
        <v>1546.4</v>
      </c>
      <c r="M302" s="259">
        <v>0.47842000000000001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1013.15</v>
      </c>
      <c r="D303" s="260">
        <v>1000.1333333333333</v>
      </c>
      <c r="E303" s="260">
        <v>980.26666666666665</v>
      </c>
      <c r="F303" s="260">
        <v>947.38333333333333</v>
      </c>
      <c r="G303" s="260">
        <v>927.51666666666665</v>
      </c>
      <c r="H303" s="260">
        <v>1033.0166666666667</v>
      </c>
      <c r="I303" s="260">
        <v>1052.8833333333332</v>
      </c>
      <c r="J303" s="260">
        <v>1085.7666666666667</v>
      </c>
      <c r="K303" s="259">
        <v>1020</v>
      </c>
      <c r="L303" s="259">
        <v>967.25</v>
      </c>
      <c r="M303" s="259">
        <v>8.5935199999999998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879.05</v>
      </c>
      <c r="D304" s="260">
        <v>882.43333333333339</v>
      </c>
      <c r="E304" s="260">
        <v>871.01666666666677</v>
      </c>
      <c r="F304" s="260">
        <v>862.98333333333335</v>
      </c>
      <c r="G304" s="260">
        <v>851.56666666666672</v>
      </c>
      <c r="H304" s="260">
        <v>890.46666666666681</v>
      </c>
      <c r="I304" s="260">
        <v>901.88333333333333</v>
      </c>
      <c r="J304" s="260">
        <v>909.91666666666686</v>
      </c>
      <c r="K304" s="259">
        <v>893.85</v>
      </c>
      <c r="L304" s="259">
        <v>874.4</v>
      </c>
      <c r="M304" s="259">
        <v>2.9304700000000001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203.95</v>
      </c>
      <c r="D305" s="260">
        <v>205.13333333333333</v>
      </c>
      <c r="E305" s="260">
        <v>202.46666666666664</v>
      </c>
      <c r="F305" s="260">
        <v>200.98333333333332</v>
      </c>
      <c r="G305" s="260">
        <v>198.31666666666663</v>
      </c>
      <c r="H305" s="260">
        <v>206.61666666666665</v>
      </c>
      <c r="I305" s="260">
        <v>209.28333333333333</v>
      </c>
      <c r="J305" s="260">
        <v>210.76666666666665</v>
      </c>
      <c r="K305" s="259">
        <v>207.8</v>
      </c>
      <c r="L305" s="259">
        <v>203.65</v>
      </c>
      <c r="M305" s="259">
        <v>47.691040000000001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1259.3499999999999</v>
      </c>
      <c r="D306" s="260">
        <v>1266.1666666666667</v>
      </c>
      <c r="E306" s="260">
        <v>1247.3333333333335</v>
      </c>
      <c r="F306" s="260">
        <v>1235.3166666666668</v>
      </c>
      <c r="G306" s="260">
        <v>1216.4833333333336</v>
      </c>
      <c r="H306" s="260">
        <v>1278.1833333333334</v>
      </c>
      <c r="I306" s="260">
        <v>1297.0166666666669</v>
      </c>
      <c r="J306" s="260">
        <v>1309.0333333333333</v>
      </c>
      <c r="K306" s="259">
        <v>1285</v>
      </c>
      <c r="L306" s="259">
        <v>1254.1500000000001</v>
      </c>
      <c r="M306" s="259">
        <v>23.19979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292.8</v>
      </c>
      <c r="D307" s="260">
        <v>292.01666666666671</v>
      </c>
      <c r="E307" s="260">
        <v>289.13333333333344</v>
      </c>
      <c r="F307" s="260">
        <v>285.46666666666675</v>
      </c>
      <c r="G307" s="260">
        <v>282.58333333333348</v>
      </c>
      <c r="H307" s="260">
        <v>295.68333333333339</v>
      </c>
      <c r="I307" s="260">
        <v>298.56666666666672</v>
      </c>
      <c r="J307" s="260">
        <v>302.23333333333335</v>
      </c>
      <c r="K307" s="259">
        <v>294.89999999999998</v>
      </c>
      <c r="L307" s="259">
        <v>288.35000000000002</v>
      </c>
      <c r="M307" s="259">
        <v>2.5222899999999999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268.14999999999998</v>
      </c>
      <c r="D308" s="260">
        <v>267.7833333333333</v>
      </c>
      <c r="E308" s="260">
        <v>265.11666666666662</v>
      </c>
      <c r="F308" s="260">
        <v>262.08333333333331</v>
      </c>
      <c r="G308" s="260">
        <v>259.41666666666663</v>
      </c>
      <c r="H308" s="260">
        <v>270.81666666666661</v>
      </c>
      <c r="I308" s="260">
        <v>273.48333333333335</v>
      </c>
      <c r="J308" s="260">
        <v>276.51666666666659</v>
      </c>
      <c r="K308" s="259">
        <v>270.45</v>
      </c>
      <c r="L308" s="259">
        <v>264.75</v>
      </c>
      <c r="M308" s="259">
        <v>1.76366</v>
      </c>
      <c r="N308" s="1"/>
      <c r="O308" s="1"/>
    </row>
    <row r="309" spans="1:15" ht="12.75" customHeight="1">
      <c r="A309" s="30">
        <v>299</v>
      </c>
      <c r="B309" s="269" t="s">
        <v>875</v>
      </c>
      <c r="C309" s="259">
        <v>395.25</v>
      </c>
      <c r="D309" s="260">
        <v>393.09999999999997</v>
      </c>
      <c r="E309" s="260">
        <v>380.19999999999993</v>
      </c>
      <c r="F309" s="260">
        <v>365.15</v>
      </c>
      <c r="G309" s="260">
        <v>352.24999999999994</v>
      </c>
      <c r="H309" s="260">
        <v>408.14999999999992</v>
      </c>
      <c r="I309" s="260">
        <v>421.0499999999999</v>
      </c>
      <c r="J309" s="260">
        <v>436.09999999999991</v>
      </c>
      <c r="K309" s="259">
        <v>406</v>
      </c>
      <c r="L309" s="259">
        <v>378.05</v>
      </c>
      <c r="M309" s="259">
        <v>2.7622800000000001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515.65</v>
      </c>
      <c r="D310" s="260">
        <v>517.35</v>
      </c>
      <c r="E310" s="260">
        <v>509.70000000000005</v>
      </c>
      <c r="F310" s="260">
        <v>503.75</v>
      </c>
      <c r="G310" s="260">
        <v>496.1</v>
      </c>
      <c r="H310" s="260">
        <v>523.30000000000007</v>
      </c>
      <c r="I310" s="260">
        <v>530.94999999999993</v>
      </c>
      <c r="J310" s="260">
        <v>536.90000000000009</v>
      </c>
      <c r="K310" s="259">
        <v>525</v>
      </c>
      <c r="L310" s="259">
        <v>511.4</v>
      </c>
      <c r="M310" s="259">
        <v>1.0223800000000001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116.2</v>
      </c>
      <c r="D311" s="260">
        <v>116.43333333333332</v>
      </c>
      <c r="E311" s="260">
        <v>114.86666666666665</v>
      </c>
      <c r="F311" s="260">
        <v>113.53333333333332</v>
      </c>
      <c r="G311" s="260">
        <v>111.96666666666664</v>
      </c>
      <c r="H311" s="260">
        <v>117.76666666666665</v>
      </c>
      <c r="I311" s="260">
        <v>119.33333333333334</v>
      </c>
      <c r="J311" s="260">
        <v>120.66666666666666</v>
      </c>
      <c r="K311" s="259">
        <v>118</v>
      </c>
      <c r="L311" s="259">
        <v>115.1</v>
      </c>
      <c r="M311" s="259">
        <v>80.006709999999998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53.9</v>
      </c>
      <c r="D312" s="260">
        <v>53.916666666666664</v>
      </c>
      <c r="E312" s="260">
        <v>53.43333333333333</v>
      </c>
      <c r="F312" s="260">
        <v>52.966666666666669</v>
      </c>
      <c r="G312" s="260">
        <v>52.483333333333334</v>
      </c>
      <c r="H312" s="260">
        <v>54.383333333333326</v>
      </c>
      <c r="I312" s="260">
        <v>54.86666666666666</v>
      </c>
      <c r="J312" s="260">
        <v>55.333333333333321</v>
      </c>
      <c r="K312" s="259">
        <v>54.4</v>
      </c>
      <c r="L312" s="259">
        <v>53.45</v>
      </c>
      <c r="M312" s="259">
        <v>11.70003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488.3</v>
      </c>
      <c r="D313" s="260">
        <v>489.66666666666669</v>
      </c>
      <c r="E313" s="260">
        <v>484.33333333333337</v>
      </c>
      <c r="F313" s="260">
        <v>480.36666666666667</v>
      </c>
      <c r="G313" s="260">
        <v>475.03333333333336</v>
      </c>
      <c r="H313" s="260">
        <v>493.63333333333338</v>
      </c>
      <c r="I313" s="260">
        <v>498.96666666666675</v>
      </c>
      <c r="J313" s="260">
        <v>502.93333333333339</v>
      </c>
      <c r="K313" s="259">
        <v>495</v>
      </c>
      <c r="L313" s="259">
        <v>485.7</v>
      </c>
      <c r="M313" s="259">
        <v>23.860690000000002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8986.4500000000007</v>
      </c>
      <c r="D314" s="260">
        <v>9042.0166666666682</v>
      </c>
      <c r="E314" s="260">
        <v>8914.4333333333361</v>
      </c>
      <c r="F314" s="260">
        <v>8842.4166666666679</v>
      </c>
      <c r="G314" s="260">
        <v>8714.8333333333358</v>
      </c>
      <c r="H314" s="260">
        <v>9114.0333333333365</v>
      </c>
      <c r="I314" s="260">
        <v>9241.6166666666686</v>
      </c>
      <c r="J314" s="260">
        <v>9313.6333333333369</v>
      </c>
      <c r="K314" s="259">
        <v>9169.6</v>
      </c>
      <c r="L314" s="259">
        <v>8970</v>
      </c>
      <c r="M314" s="259">
        <v>4.09572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1627.25</v>
      </c>
      <c r="D315" s="260">
        <v>1621.1333333333332</v>
      </c>
      <c r="E315" s="260">
        <v>1608.2666666666664</v>
      </c>
      <c r="F315" s="260">
        <v>1589.2833333333333</v>
      </c>
      <c r="G315" s="260">
        <v>1576.4166666666665</v>
      </c>
      <c r="H315" s="260">
        <v>1640.1166666666663</v>
      </c>
      <c r="I315" s="260">
        <v>1652.9833333333331</v>
      </c>
      <c r="J315" s="260">
        <v>1671.9666666666662</v>
      </c>
      <c r="K315" s="259">
        <v>1634</v>
      </c>
      <c r="L315" s="259">
        <v>1602.15</v>
      </c>
      <c r="M315" s="259">
        <v>0.23299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650.04999999999995</v>
      </c>
      <c r="D316" s="260">
        <v>648.09999999999991</v>
      </c>
      <c r="E316" s="260">
        <v>642.29999999999984</v>
      </c>
      <c r="F316" s="260">
        <v>634.54999999999995</v>
      </c>
      <c r="G316" s="260">
        <v>628.74999999999989</v>
      </c>
      <c r="H316" s="260">
        <v>655.8499999999998</v>
      </c>
      <c r="I316" s="260">
        <v>661.65</v>
      </c>
      <c r="J316" s="260">
        <v>669.39999999999975</v>
      </c>
      <c r="K316" s="259">
        <v>653.9</v>
      </c>
      <c r="L316" s="259">
        <v>640.35</v>
      </c>
      <c r="M316" s="259">
        <v>11.33541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418.1</v>
      </c>
      <c r="D317" s="260">
        <v>421.36666666666662</v>
      </c>
      <c r="E317" s="260">
        <v>407.23333333333323</v>
      </c>
      <c r="F317" s="260">
        <v>396.36666666666662</v>
      </c>
      <c r="G317" s="260">
        <v>382.23333333333323</v>
      </c>
      <c r="H317" s="260">
        <v>432.23333333333323</v>
      </c>
      <c r="I317" s="260">
        <v>446.36666666666656</v>
      </c>
      <c r="J317" s="260">
        <v>457.23333333333323</v>
      </c>
      <c r="K317" s="259">
        <v>435.5</v>
      </c>
      <c r="L317" s="259">
        <v>410.5</v>
      </c>
      <c r="M317" s="259">
        <v>37.090649999999997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871.95</v>
      </c>
      <c r="D318" s="260">
        <v>873.31666666666661</v>
      </c>
      <c r="E318" s="260">
        <v>858.63333333333321</v>
      </c>
      <c r="F318" s="260">
        <v>845.31666666666661</v>
      </c>
      <c r="G318" s="260">
        <v>830.63333333333321</v>
      </c>
      <c r="H318" s="260">
        <v>886.63333333333321</v>
      </c>
      <c r="I318" s="260">
        <v>901.31666666666661</v>
      </c>
      <c r="J318" s="260">
        <v>914.63333333333321</v>
      </c>
      <c r="K318" s="259">
        <v>888</v>
      </c>
      <c r="L318" s="259">
        <v>860</v>
      </c>
      <c r="M318" s="259">
        <v>58.311819999999997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626.9</v>
      </c>
      <c r="D319" s="260">
        <v>624.31666666666672</v>
      </c>
      <c r="E319" s="260">
        <v>614.63333333333344</v>
      </c>
      <c r="F319" s="260">
        <v>602.36666666666667</v>
      </c>
      <c r="G319" s="260">
        <v>592.68333333333339</v>
      </c>
      <c r="H319" s="260">
        <v>636.58333333333348</v>
      </c>
      <c r="I319" s="260">
        <v>646.26666666666665</v>
      </c>
      <c r="J319" s="260">
        <v>658.53333333333353</v>
      </c>
      <c r="K319" s="259">
        <v>634</v>
      </c>
      <c r="L319" s="259">
        <v>612.04999999999995</v>
      </c>
      <c r="M319" s="259">
        <v>0.4662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807.6</v>
      </c>
      <c r="D320" s="260">
        <v>809.08333333333337</v>
      </c>
      <c r="E320" s="260">
        <v>801.36666666666679</v>
      </c>
      <c r="F320" s="260">
        <v>795.13333333333344</v>
      </c>
      <c r="G320" s="260">
        <v>787.41666666666686</v>
      </c>
      <c r="H320" s="260">
        <v>815.31666666666672</v>
      </c>
      <c r="I320" s="260">
        <v>823.03333333333319</v>
      </c>
      <c r="J320" s="260">
        <v>829.26666666666665</v>
      </c>
      <c r="K320" s="259">
        <v>816.8</v>
      </c>
      <c r="L320" s="259">
        <v>802.85</v>
      </c>
      <c r="M320" s="259">
        <v>1.4604900000000001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1431.8</v>
      </c>
      <c r="D321" s="260">
        <v>1427.55</v>
      </c>
      <c r="E321" s="260">
        <v>1408.35</v>
      </c>
      <c r="F321" s="260">
        <v>1384.8999999999999</v>
      </c>
      <c r="G321" s="260">
        <v>1365.6999999999998</v>
      </c>
      <c r="H321" s="260">
        <v>1451</v>
      </c>
      <c r="I321" s="260">
        <v>1470.2000000000003</v>
      </c>
      <c r="J321" s="260">
        <v>1493.65</v>
      </c>
      <c r="K321" s="259">
        <v>1446.75</v>
      </c>
      <c r="L321" s="259">
        <v>1404.1</v>
      </c>
      <c r="M321" s="259">
        <v>6.9935799999999997</v>
      </c>
      <c r="N321" s="1"/>
      <c r="O321" s="1"/>
    </row>
    <row r="322" spans="1:15" ht="12.75" customHeight="1">
      <c r="A322" s="30">
        <v>312</v>
      </c>
      <c r="B322" s="269" t="s">
        <v>867</v>
      </c>
      <c r="C322" s="259">
        <v>60.5</v>
      </c>
      <c r="D322" s="260">
        <v>60.6</v>
      </c>
      <c r="E322" s="260">
        <v>59.7</v>
      </c>
      <c r="F322" s="260">
        <v>58.9</v>
      </c>
      <c r="G322" s="260">
        <v>58</v>
      </c>
      <c r="H322" s="260">
        <v>61.400000000000006</v>
      </c>
      <c r="I322" s="260">
        <v>62.3</v>
      </c>
      <c r="J322" s="260">
        <v>63.100000000000009</v>
      </c>
      <c r="K322" s="259">
        <v>61.5</v>
      </c>
      <c r="L322" s="259">
        <v>59.8</v>
      </c>
      <c r="M322" s="259">
        <v>24.053090000000001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683.7</v>
      </c>
      <c r="D323" s="260">
        <v>685.23333333333323</v>
      </c>
      <c r="E323" s="260">
        <v>680.46666666666647</v>
      </c>
      <c r="F323" s="260">
        <v>677.23333333333323</v>
      </c>
      <c r="G323" s="260">
        <v>672.46666666666647</v>
      </c>
      <c r="H323" s="260">
        <v>688.46666666666647</v>
      </c>
      <c r="I323" s="260">
        <v>693.23333333333312</v>
      </c>
      <c r="J323" s="260">
        <v>696.46666666666647</v>
      </c>
      <c r="K323" s="259">
        <v>690</v>
      </c>
      <c r="L323" s="259">
        <v>682</v>
      </c>
      <c r="M323" s="259">
        <v>0.72799999999999998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1972.55</v>
      </c>
      <c r="D324" s="260">
        <v>1991.8666666666668</v>
      </c>
      <c r="E324" s="260">
        <v>1945.6833333333336</v>
      </c>
      <c r="F324" s="260">
        <v>1918.8166666666668</v>
      </c>
      <c r="G324" s="260">
        <v>1872.6333333333337</v>
      </c>
      <c r="H324" s="260">
        <v>2018.7333333333336</v>
      </c>
      <c r="I324" s="260">
        <v>2064.916666666667</v>
      </c>
      <c r="J324" s="260">
        <v>2091.7833333333338</v>
      </c>
      <c r="K324" s="259">
        <v>2038.05</v>
      </c>
      <c r="L324" s="259">
        <v>1965</v>
      </c>
      <c r="M324" s="259">
        <v>5.1946199999999996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1520.6</v>
      </c>
      <c r="D325" s="260">
        <v>1519.8833333333332</v>
      </c>
      <c r="E325" s="260">
        <v>1507.7666666666664</v>
      </c>
      <c r="F325" s="260">
        <v>1494.9333333333332</v>
      </c>
      <c r="G325" s="260">
        <v>1482.8166666666664</v>
      </c>
      <c r="H325" s="260">
        <v>1532.7166666666665</v>
      </c>
      <c r="I325" s="260">
        <v>1544.8333333333333</v>
      </c>
      <c r="J325" s="260">
        <v>1557.6666666666665</v>
      </c>
      <c r="K325" s="259">
        <v>1532</v>
      </c>
      <c r="L325" s="259">
        <v>1507.05</v>
      </c>
      <c r="M325" s="259">
        <v>1.15022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1083.25</v>
      </c>
      <c r="D326" s="260">
        <v>1085.1833333333334</v>
      </c>
      <c r="E326" s="260">
        <v>1077.3666666666668</v>
      </c>
      <c r="F326" s="260">
        <v>1071.4833333333333</v>
      </c>
      <c r="G326" s="260">
        <v>1063.6666666666667</v>
      </c>
      <c r="H326" s="260">
        <v>1091.0666666666668</v>
      </c>
      <c r="I326" s="260">
        <v>1098.8833333333334</v>
      </c>
      <c r="J326" s="260">
        <v>1104.7666666666669</v>
      </c>
      <c r="K326" s="259">
        <v>1093</v>
      </c>
      <c r="L326" s="259">
        <v>1079.3</v>
      </c>
      <c r="M326" s="259">
        <v>4.6581099999999998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569.85</v>
      </c>
      <c r="D327" s="260">
        <v>572.33333333333337</v>
      </c>
      <c r="E327" s="260">
        <v>559.7166666666667</v>
      </c>
      <c r="F327" s="260">
        <v>549.58333333333337</v>
      </c>
      <c r="G327" s="260">
        <v>536.9666666666667</v>
      </c>
      <c r="H327" s="260">
        <v>582.4666666666667</v>
      </c>
      <c r="I327" s="260">
        <v>595.08333333333326</v>
      </c>
      <c r="J327" s="260">
        <v>605.2166666666667</v>
      </c>
      <c r="K327" s="259">
        <v>584.95000000000005</v>
      </c>
      <c r="L327" s="259">
        <v>562.20000000000005</v>
      </c>
      <c r="M327" s="259">
        <v>1.8450899999999999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38</v>
      </c>
      <c r="D328" s="260">
        <v>37.700000000000003</v>
      </c>
      <c r="E328" s="260">
        <v>36.500000000000007</v>
      </c>
      <c r="F328" s="260">
        <v>35.000000000000007</v>
      </c>
      <c r="G328" s="260">
        <v>33.800000000000011</v>
      </c>
      <c r="H328" s="260">
        <v>39.200000000000003</v>
      </c>
      <c r="I328" s="260">
        <v>40.399999999999991</v>
      </c>
      <c r="J328" s="260">
        <v>41.9</v>
      </c>
      <c r="K328" s="259">
        <v>38.9</v>
      </c>
      <c r="L328" s="259">
        <v>36.200000000000003</v>
      </c>
      <c r="M328" s="259">
        <v>398.05614000000003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77.650000000000006</v>
      </c>
      <c r="D329" s="260">
        <v>77.683333333333337</v>
      </c>
      <c r="E329" s="260">
        <v>74.966666666666669</v>
      </c>
      <c r="F329" s="260">
        <v>72.283333333333331</v>
      </c>
      <c r="G329" s="260">
        <v>69.566666666666663</v>
      </c>
      <c r="H329" s="260">
        <v>80.366666666666674</v>
      </c>
      <c r="I329" s="260">
        <v>83.083333333333343</v>
      </c>
      <c r="J329" s="260">
        <v>85.76666666666668</v>
      </c>
      <c r="K329" s="259">
        <v>80.400000000000006</v>
      </c>
      <c r="L329" s="259">
        <v>75</v>
      </c>
      <c r="M329" s="259">
        <v>46.712339999999998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41.95</v>
      </c>
      <c r="D330" s="260">
        <v>42.300000000000004</v>
      </c>
      <c r="E330" s="260">
        <v>41.500000000000007</v>
      </c>
      <c r="F330" s="260">
        <v>41.050000000000004</v>
      </c>
      <c r="G330" s="260">
        <v>40.250000000000007</v>
      </c>
      <c r="H330" s="260">
        <v>42.750000000000007</v>
      </c>
      <c r="I330" s="260">
        <v>43.550000000000004</v>
      </c>
      <c r="J330" s="260">
        <v>44.000000000000007</v>
      </c>
      <c r="K330" s="259">
        <v>43.1</v>
      </c>
      <c r="L330" s="259">
        <v>41.85</v>
      </c>
      <c r="M330" s="259">
        <v>81.754140000000007</v>
      </c>
      <c r="N330" s="1"/>
      <c r="O330" s="1"/>
    </row>
    <row r="331" spans="1:15" ht="12.75" customHeight="1">
      <c r="A331" s="30">
        <v>321</v>
      </c>
      <c r="B331" s="269" t="s">
        <v>876</v>
      </c>
      <c r="C331" s="259">
        <v>312.5</v>
      </c>
      <c r="D331" s="260">
        <v>310.05</v>
      </c>
      <c r="E331" s="260">
        <v>305.20000000000005</v>
      </c>
      <c r="F331" s="260">
        <v>297.90000000000003</v>
      </c>
      <c r="G331" s="260">
        <v>293.05000000000007</v>
      </c>
      <c r="H331" s="260">
        <v>317.35000000000002</v>
      </c>
      <c r="I331" s="260">
        <v>322.20000000000005</v>
      </c>
      <c r="J331" s="260">
        <v>329.5</v>
      </c>
      <c r="K331" s="259">
        <v>314.89999999999998</v>
      </c>
      <c r="L331" s="259">
        <v>302.75</v>
      </c>
      <c r="M331" s="259">
        <v>3.80267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80.45</v>
      </c>
      <c r="D332" s="260">
        <v>79.116666666666674</v>
      </c>
      <c r="E332" s="260">
        <v>77.033333333333346</v>
      </c>
      <c r="F332" s="260">
        <v>73.616666666666674</v>
      </c>
      <c r="G332" s="260">
        <v>71.533333333333346</v>
      </c>
      <c r="H332" s="260">
        <v>82.533333333333346</v>
      </c>
      <c r="I332" s="260">
        <v>84.61666666666666</v>
      </c>
      <c r="J332" s="260">
        <v>88.033333333333346</v>
      </c>
      <c r="K332" s="259">
        <v>81.2</v>
      </c>
      <c r="L332" s="259">
        <v>75.7</v>
      </c>
      <c r="M332" s="259">
        <v>74.985240000000005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230.6</v>
      </c>
      <c r="D333" s="260">
        <v>229.85</v>
      </c>
      <c r="E333" s="260">
        <v>226.85</v>
      </c>
      <c r="F333" s="260">
        <v>223.1</v>
      </c>
      <c r="G333" s="260">
        <v>220.1</v>
      </c>
      <c r="H333" s="260">
        <v>233.6</v>
      </c>
      <c r="I333" s="260">
        <v>236.6</v>
      </c>
      <c r="J333" s="260">
        <v>240.35</v>
      </c>
      <c r="K333" s="259">
        <v>232.85</v>
      </c>
      <c r="L333" s="259">
        <v>226.1</v>
      </c>
      <c r="M333" s="259">
        <v>5.1164500000000004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168.3</v>
      </c>
      <c r="D334" s="260">
        <v>168.86666666666667</v>
      </c>
      <c r="E334" s="260">
        <v>166.93333333333334</v>
      </c>
      <c r="F334" s="260">
        <v>165.56666666666666</v>
      </c>
      <c r="G334" s="260">
        <v>163.63333333333333</v>
      </c>
      <c r="H334" s="260">
        <v>170.23333333333335</v>
      </c>
      <c r="I334" s="260">
        <v>172.16666666666669</v>
      </c>
      <c r="J334" s="260">
        <v>173.53333333333336</v>
      </c>
      <c r="K334" s="259">
        <v>170.8</v>
      </c>
      <c r="L334" s="259">
        <v>167.5</v>
      </c>
      <c r="M334" s="259">
        <v>127.78124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749.2</v>
      </c>
      <c r="D335" s="260">
        <v>750.73333333333323</v>
      </c>
      <c r="E335" s="260">
        <v>744.66666666666652</v>
      </c>
      <c r="F335" s="260">
        <v>740.13333333333333</v>
      </c>
      <c r="G335" s="260">
        <v>734.06666666666661</v>
      </c>
      <c r="H335" s="260">
        <v>755.26666666666642</v>
      </c>
      <c r="I335" s="260">
        <v>761.33333333333326</v>
      </c>
      <c r="J335" s="260">
        <v>765.86666666666633</v>
      </c>
      <c r="K335" s="259">
        <v>756.8</v>
      </c>
      <c r="L335" s="259">
        <v>746.2</v>
      </c>
      <c r="M335" s="259">
        <v>0.93574999999999997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75.349999999999994</v>
      </c>
      <c r="D336" s="260">
        <v>75.316666666666677</v>
      </c>
      <c r="E336" s="260">
        <v>74.433333333333351</v>
      </c>
      <c r="F336" s="260">
        <v>73.51666666666668</v>
      </c>
      <c r="G336" s="260">
        <v>72.633333333333354</v>
      </c>
      <c r="H336" s="260">
        <v>76.233333333333348</v>
      </c>
      <c r="I336" s="260">
        <v>77.116666666666674</v>
      </c>
      <c r="J336" s="260">
        <v>78.033333333333346</v>
      </c>
      <c r="K336" s="259">
        <v>76.2</v>
      </c>
      <c r="L336" s="259">
        <v>74.400000000000006</v>
      </c>
      <c r="M336" s="259">
        <v>67.857830000000007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4476.3</v>
      </c>
      <c r="D337" s="260">
        <v>4522.7</v>
      </c>
      <c r="E337" s="260">
        <v>4405.75</v>
      </c>
      <c r="F337" s="260">
        <v>4335.2</v>
      </c>
      <c r="G337" s="260">
        <v>4218.25</v>
      </c>
      <c r="H337" s="260">
        <v>4593.25</v>
      </c>
      <c r="I337" s="260">
        <v>4710.1999999999989</v>
      </c>
      <c r="J337" s="260">
        <v>4780.75</v>
      </c>
      <c r="K337" s="259">
        <v>4639.6499999999996</v>
      </c>
      <c r="L337" s="259">
        <v>4452.1499999999996</v>
      </c>
      <c r="M337" s="259">
        <v>2.8172100000000002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566.4</v>
      </c>
      <c r="D338" s="260">
        <v>550.48333333333323</v>
      </c>
      <c r="E338" s="260">
        <v>496.26666666666642</v>
      </c>
      <c r="F338" s="260">
        <v>426.13333333333321</v>
      </c>
      <c r="G338" s="260">
        <v>371.9166666666664</v>
      </c>
      <c r="H338" s="260">
        <v>620.61666666666645</v>
      </c>
      <c r="I338" s="260">
        <v>674.83333333333337</v>
      </c>
      <c r="J338" s="260">
        <v>744.96666666666647</v>
      </c>
      <c r="K338" s="259">
        <v>604.70000000000005</v>
      </c>
      <c r="L338" s="259">
        <v>480.35</v>
      </c>
      <c r="M338" s="259">
        <v>12.40405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19991</v>
      </c>
      <c r="D339" s="260">
        <v>20004.45</v>
      </c>
      <c r="E339" s="260">
        <v>19869.2</v>
      </c>
      <c r="F339" s="260">
        <v>19747.400000000001</v>
      </c>
      <c r="G339" s="260">
        <v>19612.150000000001</v>
      </c>
      <c r="H339" s="260">
        <v>20126.25</v>
      </c>
      <c r="I339" s="260">
        <v>20261.5</v>
      </c>
      <c r="J339" s="260">
        <v>20383.3</v>
      </c>
      <c r="K339" s="259">
        <v>20139.7</v>
      </c>
      <c r="L339" s="259">
        <v>19882.650000000001</v>
      </c>
      <c r="M339" s="259">
        <v>0.27782000000000001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62.3</v>
      </c>
      <c r="D340" s="260">
        <v>62.6</v>
      </c>
      <c r="E340" s="260">
        <v>61.7</v>
      </c>
      <c r="F340" s="260">
        <v>61.1</v>
      </c>
      <c r="G340" s="260">
        <v>60.2</v>
      </c>
      <c r="H340" s="260">
        <v>63.2</v>
      </c>
      <c r="I340" s="260">
        <v>64.099999999999994</v>
      </c>
      <c r="J340" s="260">
        <v>64.7</v>
      </c>
      <c r="K340" s="259">
        <v>63.5</v>
      </c>
      <c r="L340" s="259">
        <v>62</v>
      </c>
      <c r="M340" s="259">
        <v>4.2464300000000001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260.05</v>
      </c>
      <c r="D341" s="260">
        <v>261.43333333333334</v>
      </c>
      <c r="E341" s="260">
        <v>257.86666666666667</v>
      </c>
      <c r="F341" s="260">
        <v>255.68333333333334</v>
      </c>
      <c r="G341" s="260">
        <v>252.11666666666667</v>
      </c>
      <c r="H341" s="260">
        <v>263.61666666666667</v>
      </c>
      <c r="I341" s="260">
        <v>267.18333333333339</v>
      </c>
      <c r="J341" s="260">
        <v>269.36666666666667</v>
      </c>
      <c r="K341" s="259">
        <v>265</v>
      </c>
      <c r="L341" s="259">
        <v>259.25</v>
      </c>
      <c r="M341" s="259">
        <v>2.2450299999999999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372.5</v>
      </c>
      <c r="D342" s="260">
        <v>374.76666666666665</v>
      </c>
      <c r="E342" s="260">
        <v>369.7833333333333</v>
      </c>
      <c r="F342" s="260">
        <v>367.06666666666666</v>
      </c>
      <c r="G342" s="260">
        <v>362.08333333333331</v>
      </c>
      <c r="H342" s="260">
        <v>377.48333333333329</v>
      </c>
      <c r="I342" s="260">
        <v>382.46666666666664</v>
      </c>
      <c r="J342" s="260">
        <v>385.18333333333328</v>
      </c>
      <c r="K342" s="259">
        <v>379.75</v>
      </c>
      <c r="L342" s="259">
        <v>372.05</v>
      </c>
      <c r="M342" s="259">
        <v>0.35899999999999999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888.15</v>
      </c>
      <c r="D343" s="260">
        <v>887.2166666666667</v>
      </c>
      <c r="E343" s="260">
        <v>878.43333333333339</v>
      </c>
      <c r="F343" s="260">
        <v>868.7166666666667</v>
      </c>
      <c r="G343" s="260">
        <v>859.93333333333339</v>
      </c>
      <c r="H343" s="260">
        <v>896.93333333333339</v>
      </c>
      <c r="I343" s="260">
        <v>905.7166666666667</v>
      </c>
      <c r="J343" s="260">
        <v>915.43333333333339</v>
      </c>
      <c r="K343" s="259">
        <v>896</v>
      </c>
      <c r="L343" s="259">
        <v>877.5</v>
      </c>
      <c r="M343" s="259">
        <v>4.9389000000000003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143.19999999999999</v>
      </c>
      <c r="D344" s="260">
        <v>142.9</v>
      </c>
      <c r="E344" s="260">
        <v>142</v>
      </c>
      <c r="F344" s="260">
        <v>140.79999999999998</v>
      </c>
      <c r="G344" s="260">
        <v>139.89999999999998</v>
      </c>
      <c r="H344" s="260">
        <v>144.10000000000002</v>
      </c>
      <c r="I344" s="260">
        <v>145.00000000000006</v>
      </c>
      <c r="J344" s="260">
        <v>146.20000000000005</v>
      </c>
      <c r="K344" s="259">
        <v>143.80000000000001</v>
      </c>
      <c r="L344" s="259">
        <v>141.69999999999999</v>
      </c>
      <c r="M344" s="259">
        <v>133.68536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202.4</v>
      </c>
      <c r="D345" s="260">
        <v>202.95000000000002</v>
      </c>
      <c r="E345" s="260">
        <v>201.00000000000003</v>
      </c>
      <c r="F345" s="260">
        <v>199.60000000000002</v>
      </c>
      <c r="G345" s="260">
        <v>197.65000000000003</v>
      </c>
      <c r="H345" s="260">
        <v>204.35000000000002</v>
      </c>
      <c r="I345" s="260">
        <v>206.3</v>
      </c>
      <c r="J345" s="260">
        <v>207.70000000000002</v>
      </c>
      <c r="K345" s="259">
        <v>204.9</v>
      </c>
      <c r="L345" s="259">
        <v>201.55</v>
      </c>
      <c r="M345" s="259">
        <v>9.9542199999999994</v>
      </c>
      <c r="N345" s="1"/>
      <c r="O345" s="1"/>
    </row>
    <row r="346" spans="1:15" ht="12.75" customHeight="1">
      <c r="A346" s="30">
        <v>336</v>
      </c>
      <c r="B346" s="269" t="s">
        <v>877</v>
      </c>
      <c r="C346" s="259">
        <v>542.6</v>
      </c>
      <c r="D346" s="260">
        <v>541.9666666666667</v>
      </c>
      <c r="E346" s="260">
        <v>534.98333333333335</v>
      </c>
      <c r="F346" s="260">
        <v>527.36666666666667</v>
      </c>
      <c r="G346" s="260">
        <v>520.38333333333333</v>
      </c>
      <c r="H346" s="260">
        <v>549.58333333333337</v>
      </c>
      <c r="I346" s="260">
        <v>556.56666666666672</v>
      </c>
      <c r="J346" s="260">
        <v>564.18333333333339</v>
      </c>
      <c r="K346" s="259">
        <v>548.95000000000005</v>
      </c>
      <c r="L346" s="259">
        <v>534.35</v>
      </c>
      <c r="M346" s="259">
        <v>0.93259999999999998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539.79999999999995</v>
      </c>
      <c r="D347" s="260">
        <v>546.85</v>
      </c>
      <c r="E347" s="260">
        <v>527.95000000000005</v>
      </c>
      <c r="F347" s="260">
        <v>516.1</v>
      </c>
      <c r="G347" s="260">
        <v>497.20000000000005</v>
      </c>
      <c r="H347" s="260">
        <v>558.70000000000005</v>
      </c>
      <c r="I347" s="260">
        <v>577.59999999999991</v>
      </c>
      <c r="J347" s="260">
        <v>589.45000000000005</v>
      </c>
      <c r="K347" s="259">
        <v>565.75</v>
      </c>
      <c r="L347" s="259">
        <v>535</v>
      </c>
      <c r="M347" s="259">
        <v>572.00417000000004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3086.85</v>
      </c>
      <c r="D348" s="260">
        <v>3082.9833333333336</v>
      </c>
      <c r="E348" s="260">
        <v>3073.1166666666672</v>
      </c>
      <c r="F348" s="260">
        <v>3059.3833333333337</v>
      </c>
      <c r="G348" s="260">
        <v>3049.5166666666673</v>
      </c>
      <c r="H348" s="260">
        <v>3096.7166666666672</v>
      </c>
      <c r="I348" s="260">
        <v>3106.5833333333339</v>
      </c>
      <c r="J348" s="260">
        <v>3120.3166666666671</v>
      </c>
      <c r="K348" s="259">
        <v>3092.85</v>
      </c>
      <c r="L348" s="259">
        <v>3069.25</v>
      </c>
      <c r="M348" s="259">
        <v>0.17143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267.64999999999998</v>
      </c>
      <c r="D349" s="260">
        <v>267.43333333333334</v>
      </c>
      <c r="E349" s="260">
        <v>265.86666666666667</v>
      </c>
      <c r="F349" s="260">
        <v>264.08333333333331</v>
      </c>
      <c r="G349" s="260">
        <v>262.51666666666665</v>
      </c>
      <c r="H349" s="260">
        <v>269.2166666666667</v>
      </c>
      <c r="I349" s="260">
        <v>270.78333333333342</v>
      </c>
      <c r="J349" s="260">
        <v>272.56666666666672</v>
      </c>
      <c r="K349" s="259">
        <v>269</v>
      </c>
      <c r="L349" s="259">
        <v>265.64999999999998</v>
      </c>
      <c r="M349" s="259">
        <v>1.6064000000000001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371.55</v>
      </c>
      <c r="D350" s="260">
        <v>370.58333333333331</v>
      </c>
      <c r="E350" s="260">
        <v>357.16666666666663</v>
      </c>
      <c r="F350" s="260">
        <v>342.7833333333333</v>
      </c>
      <c r="G350" s="260">
        <v>329.36666666666662</v>
      </c>
      <c r="H350" s="260">
        <v>384.96666666666664</v>
      </c>
      <c r="I350" s="260">
        <v>398.38333333333327</v>
      </c>
      <c r="J350" s="260">
        <v>412.76666666666665</v>
      </c>
      <c r="K350" s="259">
        <v>384</v>
      </c>
      <c r="L350" s="259">
        <v>356.2</v>
      </c>
      <c r="M350" s="259">
        <v>73.888450000000006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135.1</v>
      </c>
      <c r="D351" s="260">
        <v>134.96666666666667</v>
      </c>
      <c r="E351" s="260">
        <v>133.43333333333334</v>
      </c>
      <c r="F351" s="260">
        <v>131.76666666666668</v>
      </c>
      <c r="G351" s="260">
        <v>130.23333333333335</v>
      </c>
      <c r="H351" s="260">
        <v>136.63333333333333</v>
      </c>
      <c r="I351" s="260">
        <v>138.16666666666669</v>
      </c>
      <c r="J351" s="260">
        <v>139.83333333333331</v>
      </c>
      <c r="K351" s="259">
        <v>136.5</v>
      </c>
      <c r="L351" s="259">
        <v>133.30000000000001</v>
      </c>
      <c r="M351" s="259">
        <v>13.51024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3371.5</v>
      </c>
      <c r="D352" s="260">
        <v>3390</v>
      </c>
      <c r="E352" s="260">
        <v>3336.4</v>
      </c>
      <c r="F352" s="260">
        <v>3301.3</v>
      </c>
      <c r="G352" s="260">
        <v>3247.7000000000003</v>
      </c>
      <c r="H352" s="260">
        <v>3425.1</v>
      </c>
      <c r="I352" s="260">
        <v>3478.7000000000003</v>
      </c>
      <c r="J352" s="260">
        <v>3513.7999999999997</v>
      </c>
      <c r="K352" s="259">
        <v>3443.6</v>
      </c>
      <c r="L352" s="259">
        <v>3354.9</v>
      </c>
      <c r="M352" s="259">
        <v>4.2130400000000003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419</v>
      </c>
      <c r="D353" s="260">
        <v>420.0333333333333</v>
      </c>
      <c r="E353" s="260">
        <v>415.06666666666661</v>
      </c>
      <c r="F353" s="260">
        <v>411.13333333333333</v>
      </c>
      <c r="G353" s="260">
        <v>406.16666666666663</v>
      </c>
      <c r="H353" s="260">
        <v>423.96666666666658</v>
      </c>
      <c r="I353" s="260">
        <v>428.93333333333328</v>
      </c>
      <c r="J353" s="260">
        <v>432.86666666666656</v>
      </c>
      <c r="K353" s="259">
        <v>425</v>
      </c>
      <c r="L353" s="259">
        <v>416.1</v>
      </c>
      <c r="M353" s="259">
        <v>1.25326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267.35000000000002</v>
      </c>
      <c r="D354" s="260">
        <v>266.75</v>
      </c>
      <c r="E354" s="260">
        <v>263.75</v>
      </c>
      <c r="F354" s="260">
        <v>260.14999999999998</v>
      </c>
      <c r="G354" s="260">
        <v>257.14999999999998</v>
      </c>
      <c r="H354" s="260">
        <v>270.35000000000002</v>
      </c>
      <c r="I354" s="260">
        <v>273.35000000000002</v>
      </c>
      <c r="J354" s="260">
        <v>276.95000000000005</v>
      </c>
      <c r="K354" s="259">
        <v>269.75</v>
      </c>
      <c r="L354" s="259">
        <v>263.14999999999998</v>
      </c>
      <c r="M354" s="259">
        <v>2.0579000000000001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1752.35</v>
      </c>
      <c r="D355" s="260">
        <v>1765.4666666666665</v>
      </c>
      <c r="E355" s="260">
        <v>1731.9333333333329</v>
      </c>
      <c r="F355" s="260">
        <v>1711.5166666666664</v>
      </c>
      <c r="G355" s="260">
        <v>1677.9833333333329</v>
      </c>
      <c r="H355" s="260">
        <v>1785.883333333333</v>
      </c>
      <c r="I355" s="260">
        <v>1819.4166666666663</v>
      </c>
      <c r="J355" s="260">
        <v>1839.833333333333</v>
      </c>
      <c r="K355" s="259">
        <v>1799</v>
      </c>
      <c r="L355" s="259">
        <v>1745.05</v>
      </c>
      <c r="M355" s="259">
        <v>3.20791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45906.15</v>
      </c>
      <c r="D356" s="260">
        <v>45918.716666666667</v>
      </c>
      <c r="E356" s="260">
        <v>45537.433333333334</v>
      </c>
      <c r="F356" s="260">
        <v>45168.716666666667</v>
      </c>
      <c r="G356" s="260">
        <v>44787.433333333334</v>
      </c>
      <c r="H356" s="260">
        <v>46287.433333333334</v>
      </c>
      <c r="I356" s="260">
        <v>46668.716666666674</v>
      </c>
      <c r="J356" s="260">
        <v>47037.433333333334</v>
      </c>
      <c r="K356" s="259">
        <v>46300</v>
      </c>
      <c r="L356" s="259">
        <v>45550</v>
      </c>
      <c r="M356" s="259">
        <v>0.22170999999999999</v>
      </c>
      <c r="N356" s="1"/>
      <c r="O356" s="1"/>
    </row>
    <row r="357" spans="1:15" ht="12.75" customHeight="1">
      <c r="A357" s="30">
        <v>347</v>
      </c>
      <c r="B357" s="269" t="s">
        <v>868</v>
      </c>
      <c r="C357" s="259">
        <v>1226.0999999999999</v>
      </c>
      <c r="D357" s="260">
        <v>1230.3666666666666</v>
      </c>
      <c r="E357" s="260">
        <v>1209.7333333333331</v>
      </c>
      <c r="F357" s="260">
        <v>1193.3666666666666</v>
      </c>
      <c r="G357" s="260">
        <v>1172.7333333333331</v>
      </c>
      <c r="H357" s="260">
        <v>1246.7333333333331</v>
      </c>
      <c r="I357" s="260">
        <v>1267.3666666666668</v>
      </c>
      <c r="J357" s="260">
        <v>1283.7333333333331</v>
      </c>
      <c r="K357" s="259">
        <v>1251</v>
      </c>
      <c r="L357" s="259">
        <v>1214</v>
      </c>
      <c r="M357" s="259">
        <v>2.98142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3776.1</v>
      </c>
      <c r="D358" s="260">
        <v>3770.0833333333335</v>
      </c>
      <c r="E358" s="260">
        <v>3735.3666666666668</v>
      </c>
      <c r="F358" s="260">
        <v>3694.6333333333332</v>
      </c>
      <c r="G358" s="260">
        <v>3659.9166666666665</v>
      </c>
      <c r="H358" s="260">
        <v>3810.8166666666671</v>
      </c>
      <c r="I358" s="260">
        <v>3845.5333333333333</v>
      </c>
      <c r="J358" s="260">
        <v>3886.2666666666673</v>
      </c>
      <c r="K358" s="259">
        <v>3804.8</v>
      </c>
      <c r="L358" s="259">
        <v>3729.35</v>
      </c>
      <c r="M358" s="259">
        <v>1.84226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214.65</v>
      </c>
      <c r="D359" s="260">
        <v>214.28333333333333</v>
      </c>
      <c r="E359" s="260">
        <v>212.96666666666667</v>
      </c>
      <c r="F359" s="260">
        <v>211.28333333333333</v>
      </c>
      <c r="G359" s="260">
        <v>209.96666666666667</v>
      </c>
      <c r="H359" s="260">
        <v>215.96666666666667</v>
      </c>
      <c r="I359" s="260">
        <v>217.28333333333333</v>
      </c>
      <c r="J359" s="260">
        <v>218.96666666666667</v>
      </c>
      <c r="K359" s="259">
        <v>215.6</v>
      </c>
      <c r="L359" s="259">
        <v>212.6</v>
      </c>
      <c r="M359" s="259">
        <v>8.90883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4496.2</v>
      </c>
      <c r="D360" s="260">
        <v>4466.5666666666666</v>
      </c>
      <c r="E360" s="260">
        <v>4421.6333333333332</v>
      </c>
      <c r="F360" s="260">
        <v>4347.0666666666666</v>
      </c>
      <c r="G360" s="260">
        <v>4302.1333333333332</v>
      </c>
      <c r="H360" s="260">
        <v>4541.1333333333332</v>
      </c>
      <c r="I360" s="260">
        <v>4586.0666666666657</v>
      </c>
      <c r="J360" s="260">
        <v>4660.6333333333332</v>
      </c>
      <c r="K360" s="259">
        <v>4511.5</v>
      </c>
      <c r="L360" s="259">
        <v>4392</v>
      </c>
      <c r="M360" s="259">
        <v>7.8259999999999996E-2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1480.45</v>
      </c>
      <c r="D361" s="260">
        <v>1473.1833333333332</v>
      </c>
      <c r="E361" s="260">
        <v>1448.3666666666663</v>
      </c>
      <c r="F361" s="260">
        <v>1416.2833333333331</v>
      </c>
      <c r="G361" s="260">
        <v>1391.4666666666662</v>
      </c>
      <c r="H361" s="260">
        <v>1505.2666666666664</v>
      </c>
      <c r="I361" s="260">
        <v>1530.0833333333335</v>
      </c>
      <c r="J361" s="260">
        <v>1562.1666666666665</v>
      </c>
      <c r="K361" s="259">
        <v>1498</v>
      </c>
      <c r="L361" s="259">
        <v>1441.1</v>
      </c>
      <c r="M361" s="259">
        <v>1.5152399999999999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2693.2</v>
      </c>
      <c r="D362" s="260">
        <v>2684.5333333333333</v>
      </c>
      <c r="E362" s="260">
        <v>2670.0666666666666</v>
      </c>
      <c r="F362" s="260">
        <v>2646.9333333333334</v>
      </c>
      <c r="G362" s="260">
        <v>2632.4666666666667</v>
      </c>
      <c r="H362" s="260">
        <v>2707.6666666666665</v>
      </c>
      <c r="I362" s="260">
        <v>2722.1333333333328</v>
      </c>
      <c r="J362" s="260">
        <v>2745.2666666666664</v>
      </c>
      <c r="K362" s="259">
        <v>2699</v>
      </c>
      <c r="L362" s="259">
        <v>2661.4</v>
      </c>
      <c r="M362" s="259">
        <v>3.3575400000000002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971.75</v>
      </c>
      <c r="D363" s="260">
        <v>975.33333333333337</v>
      </c>
      <c r="E363" s="260">
        <v>961.26666666666677</v>
      </c>
      <c r="F363" s="260">
        <v>950.78333333333342</v>
      </c>
      <c r="G363" s="260">
        <v>936.71666666666681</v>
      </c>
      <c r="H363" s="260">
        <v>985.81666666666672</v>
      </c>
      <c r="I363" s="260">
        <v>999.88333333333333</v>
      </c>
      <c r="J363" s="260">
        <v>1010.3666666666667</v>
      </c>
      <c r="K363" s="259">
        <v>989.4</v>
      </c>
      <c r="L363" s="259">
        <v>964.85</v>
      </c>
      <c r="M363" s="259">
        <v>0.22997999999999999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2570.1</v>
      </c>
      <c r="D364" s="260">
        <v>2581.9333333333334</v>
      </c>
      <c r="E364" s="260">
        <v>2549.4666666666667</v>
      </c>
      <c r="F364" s="260">
        <v>2528.8333333333335</v>
      </c>
      <c r="G364" s="260">
        <v>2496.3666666666668</v>
      </c>
      <c r="H364" s="260">
        <v>2602.5666666666666</v>
      </c>
      <c r="I364" s="260">
        <v>2635.0333333333338</v>
      </c>
      <c r="J364" s="260">
        <v>2655.6666666666665</v>
      </c>
      <c r="K364" s="259">
        <v>2614.4</v>
      </c>
      <c r="L364" s="259">
        <v>2561.3000000000002</v>
      </c>
      <c r="M364" s="259">
        <v>4.9192099999999996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1818.25</v>
      </c>
      <c r="D365" s="260">
        <v>1809.75</v>
      </c>
      <c r="E365" s="260">
        <v>1771.5</v>
      </c>
      <c r="F365" s="260">
        <v>1724.75</v>
      </c>
      <c r="G365" s="260">
        <v>1686.5</v>
      </c>
      <c r="H365" s="260">
        <v>1856.5</v>
      </c>
      <c r="I365" s="260">
        <v>1894.75</v>
      </c>
      <c r="J365" s="260">
        <v>1941.5</v>
      </c>
      <c r="K365" s="259">
        <v>1848</v>
      </c>
      <c r="L365" s="259">
        <v>1763</v>
      </c>
      <c r="M365" s="259">
        <v>3.7537799999999999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312.7</v>
      </c>
      <c r="D366" s="260">
        <v>310.56666666666666</v>
      </c>
      <c r="E366" s="260">
        <v>306.13333333333333</v>
      </c>
      <c r="F366" s="260">
        <v>299.56666666666666</v>
      </c>
      <c r="G366" s="260">
        <v>295.13333333333333</v>
      </c>
      <c r="H366" s="260">
        <v>317.13333333333333</v>
      </c>
      <c r="I366" s="260">
        <v>321.56666666666661</v>
      </c>
      <c r="J366" s="260">
        <v>328.13333333333333</v>
      </c>
      <c r="K366" s="259">
        <v>315</v>
      </c>
      <c r="L366" s="259">
        <v>304</v>
      </c>
      <c r="M366" s="259">
        <v>24.12538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123.05</v>
      </c>
      <c r="D367" s="260">
        <v>122.66666666666667</v>
      </c>
      <c r="E367" s="260">
        <v>120.53333333333335</v>
      </c>
      <c r="F367" s="260">
        <v>118.01666666666668</v>
      </c>
      <c r="G367" s="260">
        <v>115.88333333333335</v>
      </c>
      <c r="H367" s="260">
        <v>125.18333333333334</v>
      </c>
      <c r="I367" s="260">
        <v>127.31666666666666</v>
      </c>
      <c r="J367" s="260">
        <v>129.83333333333331</v>
      </c>
      <c r="K367" s="259">
        <v>124.8</v>
      </c>
      <c r="L367" s="259">
        <v>120.15</v>
      </c>
      <c r="M367" s="259">
        <v>136.62868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218.3</v>
      </c>
      <c r="D368" s="260">
        <v>218.33333333333334</v>
      </c>
      <c r="E368" s="260">
        <v>216.2166666666667</v>
      </c>
      <c r="F368" s="260">
        <v>214.13333333333335</v>
      </c>
      <c r="G368" s="260">
        <v>212.01666666666671</v>
      </c>
      <c r="H368" s="260">
        <v>220.41666666666669</v>
      </c>
      <c r="I368" s="260">
        <v>222.5333333333333</v>
      </c>
      <c r="J368" s="260">
        <v>224.61666666666667</v>
      </c>
      <c r="K368" s="259">
        <v>220.45</v>
      </c>
      <c r="L368" s="259">
        <v>216.25</v>
      </c>
      <c r="M368" s="259">
        <v>70.872489999999999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404.85</v>
      </c>
      <c r="D369" s="260">
        <v>410.40000000000003</v>
      </c>
      <c r="E369" s="260">
        <v>398.45000000000005</v>
      </c>
      <c r="F369" s="260">
        <v>392.05</v>
      </c>
      <c r="G369" s="260">
        <v>380.1</v>
      </c>
      <c r="H369" s="260">
        <v>416.80000000000007</v>
      </c>
      <c r="I369" s="260">
        <v>428.75</v>
      </c>
      <c r="J369" s="260">
        <v>435.15000000000009</v>
      </c>
      <c r="K369" s="259">
        <v>422.35</v>
      </c>
      <c r="L369" s="259">
        <v>404</v>
      </c>
      <c r="M369" s="259">
        <v>16.075310000000002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472</v>
      </c>
      <c r="D370" s="260">
        <v>470.8</v>
      </c>
      <c r="E370" s="260">
        <v>466.20000000000005</v>
      </c>
      <c r="F370" s="260">
        <v>460.40000000000003</v>
      </c>
      <c r="G370" s="260">
        <v>455.80000000000007</v>
      </c>
      <c r="H370" s="260">
        <v>476.6</v>
      </c>
      <c r="I370" s="260">
        <v>481.20000000000005</v>
      </c>
      <c r="J370" s="260">
        <v>487</v>
      </c>
      <c r="K370" s="259">
        <v>475.4</v>
      </c>
      <c r="L370" s="259">
        <v>465</v>
      </c>
      <c r="M370" s="259">
        <v>1.2980100000000001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576.5</v>
      </c>
      <c r="D371" s="260">
        <v>571.15</v>
      </c>
      <c r="E371" s="260">
        <v>564.4</v>
      </c>
      <c r="F371" s="260">
        <v>552.29999999999995</v>
      </c>
      <c r="G371" s="260">
        <v>545.54999999999995</v>
      </c>
      <c r="H371" s="260">
        <v>583.25</v>
      </c>
      <c r="I371" s="260">
        <v>590</v>
      </c>
      <c r="J371" s="260">
        <v>602.1</v>
      </c>
      <c r="K371" s="259">
        <v>577.9</v>
      </c>
      <c r="L371" s="259">
        <v>559.04999999999995</v>
      </c>
      <c r="M371" s="259">
        <v>1.4543900000000001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119.7</v>
      </c>
      <c r="D372" s="260">
        <v>120.60000000000001</v>
      </c>
      <c r="E372" s="260">
        <v>118.15000000000002</v>
      </c>
      <c r="F372" s="260">
        <v>116.60000000000001</v>
      </c>
      <c r="G372" s="260">
        <v>114.15000000000002</v>
      </c>
      <c r="H372" s="260">
        <v>122.15000000000002</v>
      </c>
      <c r="I372" s="260">
        <v>124.60000000000001</v>
      </c>
      <c r="J372" s="260">
        <v>126.15000000000002</v>
      </c>
      <c r="K372" s="259">
        <v>123.05</v>
      </c>
      <c r="L372" s="259">
        <v>119.05</v>
      </c>
      <c r="M372" s="259">
        <v>1.56026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1216.1500000000001</v>
      </c>
      <c r="D373" s="260">
        <v>1217.0333333333335</v>
      </c>
      <c r="E373" s="260">
        <v>1194.116666666667</v>
      </c>
      <c r="F373" s="260">
        <v>1172.0833333333335</v>
      </c>
      <c r="G373" s="260">
        <v>1149.166666666667</v>
      </c>
      <c r="H373" s="260">
        <v>1239.0666666666671</v>
      </c>
      <c r="I373" s="260">
        <v>1261.9833333333336</v>
      </c>
      <c r="J373" s="260">
        <v>1284.0166666666671</v>
      </c>
      <c r="K373" s="259">
        <v>1239.95</v>
      </c>
      <c r="L373" s="259">
        <v>1195</v>
      </c>
      <c r="M373" s="259">
        <v>0.12175999999999999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4240.3999999999996</v>
      </c>
      <c r="D374" s="260">
        <v>4257.1166666666659</v>
      </c>
      <c r="E374" s="260">
        <v>4202.2833333333319</v>
      </c>
      <c r="F374" s="260">
        <v>4164.1666666666661</v>
      </c>
      <c r="G374" s="260">
        <v>4109.3333333333321</v>
      </c>
      <c r="H374" s="260">
        <v>4295.2333333333318</v>
      </c>
      <c r="I374" s="260">
        <v>4350.0666666666657</v>
      </c>
      <c r="J374" s="260">
        <v>4388.1833333333316</v>
      </c>
      <c r="K374" s="259">
        <v>4311.95</v>
      </c>
      <c r="L374" s="259">
        <v>4219</v>
      </c>
      <c r="M374" s="259">
        <v>0.16006999999999999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14001.2</v>
      </c>
      <c r="D375" s="260">
        <v>13966.166666666666</v>
      </c>
      <c r="E375" s="260">
        <v>13895.033333333333</v>
      </c>
      <c r="F375" s="260">
        <v>13788.866666666667</v>
      </c>
      <c r="G375" s="260">
        <v>13717.733333333334</v>
      </c>
      <c r="H375" s="260">
        <v>14072.333333333332</v>
      </c>
      <c r="I375" s="260">
        <v>14143.466666666667</v>
      </c>
      <c r="J375" s="260">
        <v>14249.633333333331</v>
      </c>
      <c r="K375" s="259">
        <v>14037.3</v>
      </c>
      <c r="L375" s="259">
        <v>13860</v>
      </c>
      <c r="M375" s="259">
        <v>5.2519999999999997E-2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44.3</v>
      </c>
      <c r="D376" s="260">
        <v>44.133333333333333</v>
      </c>
      <c r="E376" s="260">
        <v>43.516666666666666</v>
      </c>
      <c r="F376" s="260">
        <v>42.733333333333334</v>
      </c>
      <c r="G376" s="260">
        <v>42.116666666666667</v>
      </c>
      <c r="H376" s="260">
        <v>44.916666666666664</v>
      </c>
      <c r="I376" s="260">
        <v>45.533333333333324</v>
      </c>
      <c r="J376" s="260">
        <v>46.316666666666663</v>
      </c>
      <c r="K376" s="259">
        <v>44.75</v>
      </c>
      <c r="L376" s="259">
        <v>43.35</v>
      </c>
      <c r="M376" s="259">
        <v>718.36181999999997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461.4</v>
      </c>
      <c r="D377" s="260">
        <v>465.3</v>
      </c>
      <c r="E377" s="260">
        <v>456.20000000000005</v>
      </c>
      <c r="F377" s="260">
        <v>451.00000000000006</v>
      </c>
      <c r="G377" s="260">
        <v>441.90000000000009</v>
      </c>
      <c r="H377" s="260">
        <v>470.5</v>
      </c>
      <c r="I377" s="260">
        <v>479.6</v>
      </c>
      <c r="J377" s="260">
        <v>484.79999999999995</v>
      </c>
      <c r="K377" s="259">
        <v>474.4</v>
      </c>
      <c r="L377" s="259">
        <v>460.1</v>
      </c>
      <c r="M377" s="259">
        <v>2.4439799999999998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145.19999999999999</v>
      </c>
      <c r="D378" s="260">
        <v>144.61666666666667</v>
      </c>
      <c r="E378" s="260">
        <v>142.58333333333334</v>
      </c>
      <c r="F378" s="260">
        <v>139.96666666666667</v>
      </c>
      <c r="G378" s="260">
        <v>137.93333333333334</v>
      </c>
      <c r="H378" s="260">
        <v>147.23333333333335</v>
      </c>
      <c r="I378" s="260">
        <v>149.26666666666665</v>
      </c>
      <c r="J378" s="260">
        <v>151.88333333333335</v>
      </c>
      <c r="K378" s="259">
        <v>146.65</v>
      </c>
      <c r="L378" s="259">
        <v>142</v>
      </c>
      <c r="M378" s="259">
        <v>111.8745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100.3</v>
      </c>
      <c r="D379" s="260">
        <v>100.40000000000002</v>
      </c>
      <c r="E379" s="260">
        <v>99.05000000000004</v>
      </c>
      <c r="F379" s="260">
        <v>97.800000000000026</v>
      </c>
      <c r="G379" s="260">
        <v>96.450000000000045</v>
      </c>
      <c r="H379" s="260">
        <v>101.65000000000003</v>
      </c>
      <c r="I379" s="260">
        <v>103.00000000000003</v>
      </c>
      <c r="J379" s="260">
        <v>104.25000000000003</v>
      </c>
      <c r="K379" s="259">
        <v>101.75</v>
      </c>
      <c r="L379" s="259">
        <v>99.15</v>
      </c>
      <c r="M379" s="259">
        <v>102.92615000000001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626.75</v>
      </c>
      <c r="D380" s="260">
        <v>623.86666666666667</v>
      </c>
      <c r="E380" s="260">
        <v>617.93333333333339</v>
      </c>
      <c r="F380" s="260">
        <v>609.11666666666667</v>
      </c>
      <c r="G380" s="260">
        <v>603.18333333333339</v>
      </c>
      <c r="H380" s="260">
        <v>632.68333333333339</v>
      </c>
      <c r="I380" s="260">
        <v>638.61666666666656</v>
      </c>
      <c r="J380" s="260">
        <v>647.43333333333339</v>
      </c>
      <c r="K380" s="259">
        <v>629.79999999999995</v>
      </c>
      <c r="L380" s="259">
        <v>615.04999999999995</v>
      </c>
      <c r="M380" s="259">
        <v>1.64131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385.35</v>
      </c>
      <c r="D381" s="260">
        <v>384.41666666666669</v>
      </c>
      <c r="E381" s="260">
        <v>379.93333333333339</v>
      </c>
      <c r="F381" s="260">
        <v>374.51666666666671</v>
      </c>
      <c r="G381" s="260">
        <v>370.03333333333342</v>
      </c>
      <c r="H381" s="260">
        <v>389.83333333333337</v>
      </c>
      <c r="I381" s="260">
        <v>394.31666666666661</v>
      </c>
      <c r="J381" s="260">
        <v>399.73333333333335</v>
      </c>
      <c r="K381" s="259">
        <v>388.9</v>
      </c>
      <c r="L381" s="259">
        <v>379</v>
      </c>
      <c r="M381" s="259">
        <v>9.9512300000000007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958.35</v>
      </c>
      <c r="D382" s="260">
        <v>949.86666666666679</v>
      </c>
      <c r="E382" s="260">
        <v>937.78333333333353</v>
      </c>
      <c r="F382" s="260">
        <v>917.2166666666667</v>
      </c>
      <c r="G382" s="260">
        <v>905.13333333333344</v>
      </c>
      <c r="H382" s="260">
        <v>970.43333333333362</v>
      </c>
      <c r="I382" s="260">
        <v>982.51666666666688</v>
      </c>
      <c r="J382" s="260">
        <v>1003.0833333333337</v>
      </c>
      <c r="K382" s="259">
        <v>961.95</v>
      </c>
      <c r="L382" s="259">
        <v>929.3</v>
      </c>
      <c r="M382" s="259">
        <v>2.49946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61.05</v>
      </c>
      <c r="D383" s="260">
        <v>61.15</v>
      </c>
      <c r="E383" s="260">
        <v>58.55</v>
      </c>
      <c r="F383" s="260">
        <v>56.05</v>
      </c>
      <c r="G383" s="260">
        <v>53.449999999999996</v>
      </c>
      <c r="H383" s="260">
        <v>63.65</v>
      </c>
      <c r="I383" s="260">
        <v>66.25</v>
      </c>
      <c r="J383" s="260">
        <v>68.75</v>
      </c>
      <c r="K383" s="259">
        <v>63.75</v>
      </c>
      <c r="L383" s="259">
        <v>58.65</v>
      </c>
      <c r="M383" s="259">
        <v>768.83204000000001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172.9</v>
      </c>
      <c r="D384" s="260">
        <v>173.73333333333335</v>
      </c>
      <c r="E384" s="260">
        <v>171.3666666666667</v>
      </c>
      <c r="F384" s="260">
        <v>169.83333333333334</v>
      </c>
      <c r="G384" s="260">
        <v>167.4666666666667</v>
      </c>
      <c r="H384" s="260">
        <v>175.26666666666671</v>
      </c>
      <c r="I384" s="260">
        <v>177.63333333333338</v>
      </c>
      <c r="J384" s="260">
        <v>179.16666666666671</v>
      </c>
      <c r="K384" s="259">
        <v>176.1</v>
      </c>
      <c r="L384" s="259">
        <v>172.2</v>
      </c>
      <c r="M384" s="259">
        <v>10.789619999999999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729.4</v>
      </c>
      <c r="D385" s="260">
        <v>735.80000000000007</v>
      </c>
      <c r="E385" s="260">
        <v>716.60000000000014</v>
      </c>
      <c r="F385" s="260">
        <v>703.80000000000007</v>
      </c>
      <c r="G385" s="260">
        <v>684.60000000000014</v>
      </c>
      <c r="H385" s="260">
        <v>748.60000000000014</v>
      </c>
      <c r="I385" s="260">
        <v>767.80000000000018</v>
      </c>
      <c r="J385" s="260">
        <v>780.60000000000014</v>
      </c>
      <c r="K385" s="259">
        <v>755</v>
      </c>
      <c r="L385" s="259">
        <v>723</v>
      </c>
      <c r="M385" s="259">
        <v>1.05236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227</v>
      </c>
      <c r="D386" s="260">
        <v>227.26666666666665</v>
      </c>
      <c r="E386" s="260">
        <v>225.1333333333333</v>
      </c>
      <c r="F386" s="260">
        <v>223.26666666666665</v>
      </c>
      <c r="G386" s="260">
        <v>221.1333333333333</v>
      </c>
      <c r="H386" s="260">
        <v>229.1333333333333</v>
      </c>
      <c r="I386" s="260">
        <v>231.26666666666662</v>
      </c>
      <c r="J386" s="260">
        <v>233.1333333333333</v>
      </c>
      <c r="K386" s="259">
        <v>229.4</v>
      </c>
      <c r="L386" s="259">
        <v>225.4</v>
      </c>
      <c r="M386" s="259">
        <v>2.1234700000000002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98.85</v>
      </c>
      <c r="D387" s="260">
        <v>99.55</v>
      </c>
      <c r="E387" s="260">
        <v>97.85</v>
      </c>
      <c r="F387" s="260">
        <v>96.85</v>
      </c>
      <c r="G387" s="260">
        <v>95.149999999999991</v>
      </c>
      <c r="H387" s="260">
        <v>100.55</v>
      </c>
      <c r="I387" s="260">
        <v>102.25000000000001</v>
      </c>
      <c r="J387" s="260">
        <v>103.25</v>
      </c>
      <c r="K387" s="259">
        <v>101.25</v>
      </c>
      <c r="L387" s="259">
        <v>98.55</v>
      </c>
      <c r="M387" s="259">
        <v>15.377549999999999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1937.05</v>
      </c>
      <c r="D388" s="260">
        <v>1928.0666666666666</v>
      </c>
      <c r="E388" s="260">
        <v>1908.2833333333333</v>
      </c>
      <c r="F388" s="260">
        <v>1879.5166666666667</v>
      </c>
      <c r="G388" s="260">
        <v>1859.7333333333333</v>
      </c>
      <c r="H388" s="260">
        <v>1956.8333333333333</v>
      </c>
      <c r="I388" s="260">
        <v>1976.6166666666666</v>
      </c>
      <c r="J388" s="260">
        <v>2005.3833333333332</v>
      </c>
      <c r="K388" s="259">
        <v>1947.85</v>
      </c>
      <c r="L388" s="259">
        <v>1899.3</v>
      </c>
      <c r="M388" s="259">
        <v>0.34659000000000001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49.05</v>
      </c>
      <c r="D389" s="260">
        <v>49.366666666666667</v>
      </c>
      <c r="E389" s="260">
        <v>48.533333333333331</v>
      </c>
      <c r="F389" s="260">
        <v>48.016666666666666</v>
      </c>
      <c r="G389" s="260">
        <v>47.18333333333333</v>
      </c>
      <c r="H389" s="260">
        <v>49.883333333333333</v>
      </c>
      <c r="I389" s="260">
        <v>50.716666666666661</v>
      </c>
      <c r="J389" s="260">
        <v>51.233333333333334</v>
      </c>
      <c r="K389" s="259">
        <v>50.2</v>
      </c>
      <c r="L389" s="259">
        <v>48.85</v>
      </c>
      <c r="M389" s="259">
        <v>7.6774100000000001</v>
      </c>
      <c r="N389" s="1"/>
      <c r="O389" s="1"/>
    </row>
    <row r="390" spans="1:15" ht="12.75" customHeight="1">
      <c r="A390" s="30">
        <v>380</v>
      </c>
      <c r="B390" s="269" t="s">
        <v>878</v>
      </c>
      <c r="C390" s="259">
        <v>1336.85</v>
      </c>
      <c r="D390" s="260">
        <v>1326.95</v>
      </c>
      <c r="E390" s="260">
        <v>1290.9000000000001</v>
      </c>
      <c r="F390" s="260">
        <v>1244.95</v>
      </c>
      <c r="G390" s="260">
        <v>1208.9000000000001</v>
      </c>
      <c r="H390" s="260">
        <v>1372.9</v>
      </c>
      <c r="I390" s="260">
        <v>1408.9499999999998</v>
      </c>
      <c r="J390" s="260">
        <v>1454.9</v>
      </c>
      <c r="K390" s="259">
        <v>1363</v>
      </c>
      <c r="L390" s="259">
        <v>1281</v>
      </c>
      <c r="M390" s="259">
        <v>8.8780300000000008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164.35</v>
      </c>
      <c r="D391" s="260">
        <v>166.03333333333333</v>
      </c>
      <c r="E391" s="260">
        <v>162.06666666666666</v>
      </c>
      <c r="F391" s="260">
        <v>159.78333333333333</v>
      </c>
      <c r="G391" s="260">
        <v>155.81666666666666</v>
      </c>
      <c r="H391" s="260">
        <v>168.31666666666666</v>
      </c>
      <c r="I391" s="260">
        <v>172.2833333333333</v>
      </c>
      <c r="J391" s="260">
        <v>174.56666666666666</v>
      </c>
      <c r="K391" s="259">
        <v>170</v>
      </c>
      <c r="L391" s="259">
        <v>163.75</v>
      </c>
      <c r="M391" s="259">
        <v>90.566469999999995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908.55</v>
      </c>
      <c r="D392" s="260">
        <v>909.2166666666667</v>
      </c>
      <c r="E392" s="260">
        <v>905.33333333333337</v>
      </c>
      <c r="F392" s="260">
        <v>902.11666666666667</v>
      </c>
      <c r="G392" s="260">
        <v>898.23333333333335</v>
      </c>
      <c r="H392" s="260">
        <v>912.43333333333339</v>
      </c>
      <c r="I392" s="260">
        <v>916.31666666666661</v>
      </c>
      <c r="J392" s="260">
        <v>919.53333333333342</v>
      </c>
      <c r="K392" s="259">
        <v>913.1</v>
      </c>
      <c r="L392" s="259">
        <v>906</v>
      </c>
      <c r="M392" s="259">
        <v>1.0647200000000001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2599.0500000000002</v>
      </c>
      <c r="D393" s="260">
        <v>2597.35</v>
      </c>
      <c r="E393" s="260">
        <v>2581.6999999999998</v>
      </c>
      <c r="F393" s="260">
        <v>2564.35</v>
      </c>
      <c r="G393" s="260">
        <v>2548.6999999999998</v>
      </c>
      <c r="H393" s="260">
        <v>2614.6999999999998</v>
      </c>
      <c r="I393" s="260">
        <v>2630.3500000000004</v>
      </c>
      <c r="J393" s="260">
        <v>2647.7</v>
      </c>
      <c r="K393" s="259">
        <v>2613</v>
      </c>
      <c r="L393" s="259">
        <v>2580</v>
      </c>
      <c r="M393" s="259">
        <v>30.74259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116.25</v>
      </c>
      <c r="D394" s="260">
        <v>116.21666666666665</v>
      </c>
      <c r="E394" s="260">
        <v>115.43333333333331</v>
      </c>
      <c r="F394" s="260">
        <v>114.61666666666666</v>
      </c>
      <c r="G394" s="260">
        <v>113.83333333333331</v>
      </c>
      <c r="H394" s="260">
        <v>117.0333333333333</v>
      </c>
      <c r="I394" s="260">
        <v>117.81666666666663</v>
      </c>
      <c r="J394" s="260">
        <v>118.6333333333333</v>
      </c>
      <c r="K394" s="259">
        <v>117</v>
      </c>
      <c r="L394" s="259">
        <v>115.4</v>
      </c>
      <c r="M394" s="259">
        <v>3.4472399999999999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811.25</v>
      </c>
      <c r="D395" s="260">
        <v>812.55000000000007</v>
      </c>
      <c r="E395" s="260">
        <v>806.70000000000016</v>
      </c>
      <c r="F395" s="260">
        <v>802.15000000000009</v>
      </c>
      <c r="G395" s="260">
        <v>796.30000000000018</v>
      </c>
      <c r="H395" s="260">
        <v>817.10000000000014</v>
      </c>
      <c r="I395" s="260">
        <v>822.95</v>
      </c>
      <c r="J395" s="260">
        <v>827.50000000000011</v>
      </c>
      <c r="K395" s="259">
        <v>818.4</v>
      </c>
      <c r="L395" s="259">
        <v>808</v>
      </c>
      <c r="M395" s="259">
        <v>0.18581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1326.75</v>
      </c>
      <c r="D396" s="260">
        <v>1327.25</v>
      </c>
      <c r="E396" s="260">
        <v>1314.5</v>
      </c>
      <c r="F396" s="260">
        <v>1302.25</v>
      </c>
      <c r="G396" s="260">
        <v>1289.5</v>
      </c>
      <c r="H396" s="260">
        <v>1339.5</v>
      </c>
      <c r="I396" s="260">
        <v>1352.25</v>
      </c>
      <c r="J396" s="260">
        <v>1364.5</v>
      </c>
      <c r="K396" s="259">
        <v>1340</v>
      </c>
      <c r="L396" s="259">
        <v>1315</v>
      </c>
      <c r="M396" s="259">
        <v>0.59453999999999996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797.35</v>
      </c>
      <c r="D397" s="260">
        <v>800.7833333333333</v>
      </c>
      <c r="E397" s="260">
        <v>790.56666666666661</v>
      </c>
      <c r="F397" s="260">
        <v>783.7833333333333</v>
      </c>
      <c r="G397" s="260">
        <v>773.56666666666661</v>
      </c>
      <c r="H397" s="260">
        <v>807.56666666666661</v>
      </c>
      <c r="I397" s="260">
        <v>817.7833333333333</v>
      </c>
      <c r="J397" s="260">
        <v>824.56666666666661</v>
      </c>
      <c r="K397" s="259">
        <v>811</v>
      </c>
      <c r="L397" s="259">
        <v>794</v>
      </c>
      <c r="M397" s="259">
        <v>15.58934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1254.3499999999999</v>
      </c>
      <c r="D398" s="260">
        <v>1253.1666666666667</v>
      </c>
      <c r="E398" s="260">
        <v>1245.1833333333334</v>
      </c>
      <c r="F398" s="260">
        <v>1236.0166666666667</v>
      </c>
      <c r="G398" s="260">
        <v>1228.0333333333333</v>
      </c>
      <c r="H398" s="260">
        <v>1262.3333333333335</v>
      </c>
      <c r="I398" s="260">
        <v>1270.3166666666666</v>
      </c>
      <c r="J398" s="260">
        <v>1279.4833333333336</v>
      </c>
      <c r="K398" s="259">
        <v>1261.1500000000001</v>
      </c>
      <c r="L398" s="259">
        <v>1244</v>
      </c>
      <c r="M398" s="259">
        <v>7.9647899999999998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397.5</v>
      </c>
      <c r="D399" s="260">
        <v>398.73333333333335</v>
      </c>
      <c r="E399" s="260">
        <v>393.76666666666671</v>
      </c>
      <c r="F399" s="260">
        <v>390.03333333333336</v>
      </c>
      <c r="G399" s="260">
        <v>385.06666666666672</v>
      </c>
      <c r="H399" s="260">
        <v>402.4666666666667</v>
      </c>
      <c r="I399" s="260">
        <v>407.43333333333339</v>
      </c>
      <c r="J399" s="260">
        <v>411.16666666666669</v>
      </c>
      <c r="K399" s="259">
        <v>403.7</v>
      </c>
      <c r="L399" s="259">
        <v>395</v>
      </c>
      <c r="M399" s="259">
        <v>0.50488999999999995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35.75</v>
      </c>
      <c r="D400" s="260">
        <v>36</v>
      </c>
      <c r="E400" s="260">
        <v>35.25</v>
      </c>
      <c r="F400" s="260">
        <v>34.75</v>
      </c>
      <c r="G400" s="260">
        <v>34</v>
      </c>
      <c r="H400" s="260">
        <v>36.5</v>
      </c>
      <c r="I400" s="260">
        <v>37.25</v>
      </c>
      <c r="J400" s="260">
        <v>37.75</v>
      </c>
      <c r="K400" s="259">
        <v>36.75</v>
      </c>
      <c r="L400" s="259">
        <v>35.5</v>
      </c>
      <c r="M400" s="259">
        <v>41.84008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4940.45</v>
      </c>
      <c r="D401" s="260">
        <v>4908.8666666666668</v>
      </c>
      <c r="E401" s="260">
        <v>4867.6833333333334</v>
      </c>
      <c r="F401" s="260">
        <v>4794.916666666667</v>
      </c>
      <c r="G401" s="260">
        <v>4753.7333333333336</v>
      </c>
      <c r="H401" s="260">
        <v>4981.6333333333332</v>
      </c>
      <c r="I401" s="260">
        <v>5022.8166666666675</v>
      </c>
      <c r="J401" s="260">
        <v>5095.583333333333</v>
      </c>
      <c r="K401" s="259">
        <v>4950.05</v>
      </c>
      <c r="L401" s="259">
        <v>4836.1000000000004</v>
      </c>
      <c r="M401" s="259">
        <v>0.32299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2339.0500000000002</v>
      </c>
      <c r="D402" s="260">
        <v>2345.0166666666669</v>
      </c>
      <c r="E402" s="260">
        <v>2327.0333333333338</v>
      </c>
      <c r="F402" s="260">
        <v>2315.0166666666669</v>
      </c>
      <c r="G402" s="260">
        <v>2297.0333333333338</v>
      </c>
      <c r="H402" s="260">
        <v>2357.0333333333338</v>
      </c>
      <c r="I402" s="260">
        <v>2375.0166666666664</v>
      </c>
      <c r="J402" s="260">
        <v>2387.0333333333338</v>
      </c>
      <c r="K402" s="259">
        <v>2363</v>
      </c>
      <c r="L402" s="259">
        <v>2333</v>
      </c>
      <c r="M402" s="259">
        <v>5.3048000000000002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73.3</v>
      </c>
      <c r="D403" s="260">
        <v>72.75</v>
      </c>
      <c r="E403" s="260">
        <v>71.95</v>
      </c>
      <c r="F403" s="260">
        <v>70.600000000000009</v>
      </c>
      <c r="G403" s="260">
        <v>69.800000000000011</v>
      </c>
      <c r="H403" s="260">
        <v>74.099999999999994</v>
      </c>
      <c r="I403" s="260">
        <v>74.900000000000006</v>
      </c>
      <c r="J403" s="260">
        <v>76.249999999999986</v>
      </c>
      <c r="K403" s="259">
        <v>73.55</v>
      </c>
      <c r="L403" s="259">
        <v>71.400000000000006</v>
      </c>
      <c r="M403" s="259">
        <v>103.86117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5531.15</v>
      </c>
      <c r="D404" s="260">
        <v>5536.05</v>
      </c>
      <c r="E404" s="260">
        <v>5497.1</v>
      </c>
      <c r="F404" s="260">
        <v>5463.05</v>
      </c>
      <c r="G404" s="260">
        <v>5424.1</v>
      </c>
      <c r="H404" s="260">
        <v>5570.1</v>
      </c>
      <c r="I404" s="260">
        <v>5609.0499999999993</v>
      </c>
      <c r="J404" s="260">
        <v>5643.1</v>
      </c>
      <c r="K404" s="259">
        <v>5575</v>
      </c>
      <c r="L404" s="259">
        <v>5502</v>
      </c>
      <c r="M404" s="259">
        <v>0.12303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1342.55</v>
      </c>
      <c r="D405" s="260">
        <v>1338.6666666666667</v>
      </c>
      <c r="E405" s="260">
        <v>1307.5333333333335</v>
      </c>
      <c r="F405" s="260">
        <v>1272.5166666666669</v>
      </c>
      <c r="G405" s="260">
        <v>1241.3833333333337</v>
      </c>
      <c r="H405" s="260">
        <v>1373.6833333333334</v>
      </c>
      <c r="I405" s="260">
        <v>1404.8166666666666</v>
      </c>
      <c r="J405" s="260">
        <v>1439.8333333333333</v>
      </c>
      <c r="K405" s="259">
        <v>1369.8</v>
      </c>
      <c r="L405" s="259">
        <v>1303.6500000000001</v>
      </c>
      <c r="M405" s="259">
        <v>0.38007000000000002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379.75</v>
      </c>
      <c r="D406" s="260">
        <v>379.8</v>
      </c>
      <c r="E406" s="260">
        <v>375.95000000000005</v>
      </c>
      <c r="F406" s="260">
        <v>372.15000000000003</v>
      </c>
      <c r="G406" s="260">
        <v>368.30000000000007</v>
      </c>
      <c r="H406" s="260">
        <v>383.6</v>
      </c>
      <c r="I406" s="260">
        <v>387.45000000000005</v>
      </c>
      <c r="J406" s="260">
        <v>391.25</v>
      </c>
      <c r="K406" s="259">
        <v>383.65</v>
      </c>
      <c r="L406" s="259">
        <v>376</v>
      </c>
      <c r="M406" s="259">
        <v>0.46226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2987.65</v>
      </c>
      <c r="D407" s="260">
        <v>2952.1333333333337</v>
      </c>
      <c r="E407" s="260">
        <v>2887.8166666666675</v>
      </c>
      <c r="F407" s="260">
        <v>2787.983333333334</v>
      </c>
      <c r="G407" s="260">
        <v>2723.6666666666679</v>
      </c>
      <c r="H407" s="260">
        <v>3051.9666666666672</v>
      </c>
      <c r="I407" s="260">
        <v>3116.2833333333338</v>
      </c>
      <c r="J407" s="260">
        <v>3216.1166666666668</v>
      </c>
      <c r="K407" s="259">
        <v>3016.45</v>
      </c>
      <c r="L407" s="259">
        <v>2852.3</v>
      </c>
      <c r="M407" s="259">
        <v>1.86944</v>
      </c>
      <c r="N407" s="1"/>
      <c r="O407" s="1"/>
    </row>
    <row r="408" spans="1:15" ht="12.75" customHeight="1">
      <c r="A408" s="30">
        <v>398</v>
      </c>
      <c r="B408" s="269" t="s">
        <v>879</v>
      </c>
      <c r="C408" s="259">
        <v>389.35</v>
      </c>
      <c r="D408" s="260">
        <v>393.51666666666665</v>
      </c>
      <c r="E408" s="260">
        <v>383.88333333333333</v>
      </c>
      <c r="F408" s="260">
        <v>378.41666666666669</v>
      </c>
      <c r="G408" s="260">
        <v>368.78333333333336</v>
      </c>
      <c r="H408" s="260">
        <v>398.98333333333329</v>
      </c>
      <c r="I408" s="260">
        <v>408.61666666666662</v>
      </c>
      <c r="J408" s="260">
        <v>414.08333333333326</v>
      </c>
      <c r="K408" s="259">
        <v>403.15</v>
      </c>
      <c r="L408" s="259">
        <v>388.05</v>
      </c>
      <c r="M408" s="259">
        <v>0.68223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2697</v>
      </c>
      <c r="D409" s="260">
        <v>2688.5333333333333</v>
      </c>
      <c r="E409" s="260">
        <v>2665.9166666666665</v>
      </c>
      <c r="F409" s="260">
        <v>2634.833333333333</v>
      </c>
      <c r="G409" s="260">
        <v>2612.2166666666662</v>
      </c>
      <c r="H409" s="260">
        <v>2719.6166666666668</v>
      </c>
      <c r="I409" s="260">
        <v>2742.2333333333336</v>
      </c>
      <c r="J409" s="260">
        <v>2773.3166666666671</v>
      </c>
      <c r="K409" s="259">
        <v>2711.15</v>
      </c>
      <c r="L409" s="259">
        <v>2657.45</v>
      </c>
      <c r="M409" s="259">
        <v>4.9820000000000003E-2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279.10000000000002</v>
      </c>
      <c r="D410" s="260">
        <v>281.48333333333335</v>
      </c>
      <c r="E410" s="260">
        <v>275.4666666666667</v>
      </c>
      <c r="F410" s="260">
        <v>271.83333333333337</v>
      </c>
      <c r="G410" s="260">
        <v>265.81666666666672</v>
      </c>
      <c r="H410" s="260">
        <v>285.11666666666667</v>
      </c>
      <c r="I410" s="260">
        <v>291.13333333333333</v>
      </c>
      <c r="J410" s="260">
        <v>294.76666666666665</v>
      </c>
      <c r="K410" s="259">
        <v>287.5</v>
      </c>
      <c r="L410" s="259">
        <v>277.85000000000002</v>
      </c>
      <c r="M410" s="259">
        <v>2.2660499999999999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129.15</v>
      </c>
      <c r="D411" s="260">
        <v>129.71666666666667</v>
      </c>
      <c r="E411" s="260">
        <v>127.83333333333334</v>
      </c>
      <c r="F411" s="260">
        <v>126.51666666666668</v>
      </c>
      <c r="G411" s="260">
        <v>124.63333333333335</v>
      </c>
      <c r="H411" s="260">
        <v>131.03333333333333</v>
      </c>
      <c r="I411" s="260">
        <v>132.91666666666666</v>
      </c>
      <c r="J411" s="260">
        <v>134.23333333333332</v>
      </c>
      <c r="K411" s="259">
        <v>131.6</v>
      </c>
      <c r="L411" s="259">
        <v>128.4</v>
      </c>
      <c r="M411" s="259">
        <v>8.4991099999999999</v>
      </c>
      <c r="N411" s="1"/>
      <c r="O411" s="1"/>
    </row>
    <row r="412" spans="1:15" ht="12.75" customHeight="1">
      <c r="A412" s="30">
        <v>402</v>
      </c>
      <c r="B412" s="269" t="s">
        <v>880</v>
      </c>
      <c r="C412" s="259">
        <v>677.35</v>
      </c>
      <c r="D412" s="260">
        <v>678.48333333333335</v>
      </c>
      <c r="E412" s="260">
        <v>669.91666666666674</v>
      </c>
      <c r="F412" s="260">
        <v>662.48333333333335</v>
      </c>
      <c r="G412" s="260">
        <v>653.91666666666674</v>
      </c>
      <c r="H412" s="260">
        <v>685.91666666666674</v>
      </c>
      <c r="I412" s="260">
        <v>694.48333333333335</v>
      </c>
      <c r="J412" s="260">
        <v>701.91666666666674</v>
      </c>
      <c r="K412" s="259">
        <v>687.05</v>
      </c>
      <c r="L412" s="259">
        <v>671.05</v>
      </c>
      <c r="M412" s="259">
        <v>1.3529800000000001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23239.7</v>
      </c>
      <c r="D413" s="260">
        <v>23217.483333333334</v>
      </c>
      <c r="E413" s="260">
        <v>23109.966666666667</v>
      </c>
      <c r="F413" s="260">
        <v>22980.233333333334</v>
      </c>
      <c r="G413" s="260">
        <v>22872.716666666667</v>
      </c>
      <c r="H413" s="260">
        <v>23347.216666666667</v>
      </c>
      <c r="I413" s="260">
        <v>23454.733333333337</v>
      </c>
      <c r="J413" s="260">
        <v>23584.466666666667</v>
      </c>
      <c r="K413" s="259">
        <v>23325</v>
      </c>
      <c r="L413" s="259">
        <v>23087.75</v>
      </c>
      <c r="M413" s="259">
        <v>0.29926000000000003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56.6</v>
      </c>
      <c r="D414" s="260">
        <v>57.333333333333336</v>
      </c>
      <c r="E414" s="260">
        <v>55.666666666666671</v>
      </c>
      <c r="F414" s="260">
        <v>54.733333333333334</v>
      </c>
      <c r="G414" s="260">
        <v>53.06666666666667</v>
      </c>
      <c r="H414" s="260">
        <v>58.266666666666673</v>
      </c>
      <c r="I414" s="260">
        <v>59.933333333333344</v>
      </c>
      <c r="J414" s="260">
        <v>60.866666666666674</v>
      </c>
      <c r="K414" s="259">
        <v>59</v>
      </c>
      <c r="L414" s="259">
        <v>56.4</v>
      </c>
      <c r="M414" s="259">
        <v>91.621200000000002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1275.6500000000001</v>
      </c>
      <c r="D415" s="260">
        <v>1272.4833333333333</v>
      </c>
      <c r="E415" s="260">
        <v>1235.1666666666667</v>
      </c>
      <c r="F415" s="260">
        <v>1194.6833333333334</v>
      </c>
      <c r="G415" s="260">
        <v>1157.3666666666668</v>
      </c>
      <c r="H415" s="260">
        <v>1312.9666666666667</v>
      </c>
      <c r="I415" s="260">
        <v>1350.2833333333333</v>
      </c>
      <c r="J415" s="260">
        <v>1390.7666666666667</v>
      </c>
      <c r="K415" s="259">
        <v>1309.8</v>
      </c>
      <c r="L415" s="259">
        <v>1232</v>
      </c>
      <c r="M415" s="259">
        <v>21.791709999999998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300.64999999999998</v>
      </c>
      <c r="D416" s="260">
        <v>299.91666666666669</v>
      </c>
      <c r="E416" s="260">
        <v>298.33333333333337</v>
      </c>
      <c r="F416" s="260">
        <v>296.01666666666671</v>
      </c>
      <c r="G416" s="260">
        <v>294.43333333333339</v>
      </c>
      <c r="H416" s="260">
        <v>302.23333333333335</v>
      </c>
      <c r="I416" s="260">
        <v>303.81666666666672</v>
      </c>
      <c r="J416" s="260">
        <v>306.13333333333333</v>
      </c>
      <c r="K416" s="259">
        <v>301.5</v>
      </c>
      <c r="L416" s="259">
        <v>297.60000000000002</v>
      </c>
      <c r="M416" s="259">
        <v>0.49901000000000001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2869.9</v>
      </c>
      <c r="D417" s="260">
        <v>2878.5833333333335</v>
      </c>
      <c r="E417" s="260">
        <v>2852.166666666667</v>
      </c>
      <c r="F417" s="260">
        <v>2834.4333333333334</v>
      </c>
      <c r="G417" s="260">
        <v>2808.0166666666669</v>
      </c>
      <c r="H417" s="260">
        <v>2896.3166666666671</v>
      </c>
      <c r="I417" s="260">
        <v>2922.733333333334</v>
      </c>
      <c r="J417" s="260">
        <v>2940.4666666666672</v>
      </c>
      <c r="K417" s="259">
        <v>2905</v>
      </c>
      <c r="L417" s="259">
        <v>2860.85</v>
      </c>
      <c r="M417" s="259">
        <v>2.69028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631.65</v>
      </c>
      <c r="D418" s="260">
        <v>632.26666666666654</v>
      </c>
      <c r="E418" s="260">
        <v>625.73333333333312</v>
      </c>
      <c r="F418" s="260">
        <v>619.81666666666661</v>
      </c>
      <c r="G418" s="260">
        <v>613.28333333333319</v>
      </c>
      <c r="H418" s="260">
        <v>638.18333333333305</v>
      </c>
      <c r="I418" s="260">
        <v>644.71666666666658</v>
      </c>
      <c r="J418" s="260">
        <v>650.63333333333298</v>
      </c>
      <c r="K418" s="259">
        <v>638.79999999999995</v>
      </c>
      <c r="L418" s="259">
        <v>626.35</v>
      </c>
      <c r="M418" s="259">
        <v>0.59148000000000001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3996.05</v>
      </c>
      <c r="D419" s="260">
        <v>4003.8666666666668</v>
      </c>
      <c r="E419" s="260">
        <v>3972.1833333333334</v>
      </c>
      <c r="F419" s="260">
        <v>3948.3166666666666</v>
      </c>
      <c r="G419" s="260">
        <v>3916.6333333333332</v>
      </c>
      <c r="H419" s="260">
        <v>4027.7333333333336</v>
      </c>
      <c r="I419" s="260">
        <v>4059.416666666667</v>
      </c>
      <c r="J419" s="260">
        <v>4083.2833333333338</v>
      </c>
      <c r="K419" s="259">
        <v>4035.55</v>
      </c>
      <c r="L419" s="259">
        <v>3980</v>
      </c>
      <c r="M419" s="259">
        <v>0.29522999999999999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445.15</v>
      </c>
      <c r="D420" s="260">
        <v>444.36666666666662</v>
      </c>
      <c r="E420" s="260">
        <v>438.93333333333322</v>
      </c>
      <c r="F420" s="260">
        <v>432.71666666666658</v>
      </c>
      <c r="G420" s="260">
        <v>427.28333333333319</v>
      </c>
      <c r="H420" s="260">
        <v>450.58333333333326</v>
      </c>
      <c r="I420" s="260">
        <v>456.01666666666665</v>
      </c>
      <c r="J420" s="260">
        <v>462.23333333333329</v>
      </c>
      <c r="K420" s="259">
        <v>449.8</v>
      </c>
      <c r="L420" s="259">
        <v>438.15</v>
      </c>
      <c r="M420" s="259">
        <v>11.074070000000001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540.35</v>
      </c>
      <c r="D421" s="260">
        <v>540.55000000000007</v>
      </c>
      <c r="E421" s="260">
        <v>535.45000000000016</v>
      </c>
      <c r="F421" s="260">
        <v>530.55000000000007</v>
      </c>
      <c r="G421" s="260">
        <v>525.45000000000016</v>
      </c>
      <c r="H421" s="260">
        <v>545.45000000000016</v>
      </c>
      <c r="I421" s="260">
        <v>550.55000000000007</v>
      </c>
      <c r="J421" s="260">
        <v>555.45000000000016</v>
      </c>
      <c r="K421" s="259">
        <v>545.65</v>
      </c>
      <c r="L421" s="259">
        <v>535.65</v>
      </c>
      <c r="M421" s="259">
        <v>0.49421999999999999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611.75</v>
      </c>
      <c r="D422" s="260">
        <v>619.01666666666665</v>
      </c>
      <c r="E422" s="260">
        <v>603.0333333333333</v>
      </c>
      <c r="F422" s="260">
        <v>594.31666666666661</v>
      </c>
      <c r="G422" s="260">
        <v>578.33333333333326</v>
      </c>
      <c r="H422" s="260">
        <v>627.73333333333335</v>
      </c>
      <c r="I422" s="260">
        <v>643.7166666666667</v>
      </c>
      <c r="J422" s="260">
        <v>652.43333333333339</v>
      </c>
      <c r="K422" s="259">
        <v>635</v>
      </c>
      <c r="L422" s="259">
        <v>610.29999999999995</v>
      </c>
      <c r="M422" s="259">
        <v>2.2640699999999998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599.04999999999995</v>
      </c>
      <c r="D423" s="260">
        <v>599.31666666666661</v>
      </c>
      <c r="E423" s="260">
        <v>595.88333333333321</v>
      </c>
      <c r="F423" s="260">
        <v>592.71666666666658</v>
      </c>
      <c r="G423" s="260">
        <v>589.28333333333319</v>
      </c>
      <c r="H423" s="260">
        <v>602.48333333333323</v>
      </c>
      <c r="I423" s="260">
        <v>605.91666666666663</v>
      </c>
      <c r="J423" s="260">
        <v>609.08333333333326</v>
      </c>
      <c r="K423" s="259">
        <v>602.75</v>
      </c>
      <c r="L423" s="259">
        <v>596.15</v>
      </c>
      <c r="M423" s="259">
        <v>81.671310000000005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81.75</v>
      </c>
      <c r="D424" s="260">
        <v>81.833333333333329</v>
      </c>
      <c r="E424" s="260">
        <v>80.666666666666657</v>
      </c>
      <c r="F424" s="260">
        <v>79.583333333333329</v>
      </c>
      <c r="G424" s="260">
        <v>78.416666666666657</v>
      </c>
      <c r="H424" s="260">
        <v>82.916666666666657</v>
      </c>
      <c r="I424" s="260">
        <v>84.083333333333314</v>
      </c>
      <c r="J424" s="260">
        <v>85.166666666666657</v>
      </c>
      <c r="K424" s="259">
        <v>83</v>
      </c>
      <c r="L424" s="259">
        <v>80.75</v>
      </c>
      <c r="M424" s="259">
        <v>225.02718999999999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285</v>
      </c>
      <c r="D425" s="260">
        <v>285</v>
      </c>
      <c r="E425" s="260">
        <v>282</v>
      </c>
      <c r="F425" s="260">
        <v>279</v>
      </c>
      <c r="G425" s="260">
        <v>276</v>
      </c>
      <c r="H425" s="260">
        <v>288</v>
      </c>
      <c r="I425" s="260">
        <v>291</v>
      </c>
      <c r="J425" s="260">
        <v>294</v>
      </c>
      <c r="K425" s="259">
        <v>288</v>
      </c>
      <c r="L425" s="259">
        <v>282</v>
      </c>
      <c r="M425" s="259">
        <v>1.03912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170.65</v>
      </c>
      <c r="D426" s="260">
        <v>171.35</v>
      </c>
      <c r="E426" s="260">
        <v>169.29999999999998</v>
      </c>
      <c r="F426" s="260">
        <v>167.95</v>
      </c>
      <c r="G426" s="260">
        <v>165.89999999999998</v>
      </c>
      <c r="H426" s="260">
        <v>172.7</v>
      </c>
      <c r="I426" s="260">
        <v>174.75</v>
      </c>
      <c r="J426" s="260">
        <v>176.1</v>
      </c>
      <c r="K426" s="259">
        <v>173.4</v>
      </c>
      <c r="L426" s="259">
        <v>170</v>
      </c>
      <c r="M426" s="259">
        <v>5.1924900000000003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383.95</v>
      </c>
      <c r="D427" s="260">
        <v>383.7166666666667</v>
      </c>
      <c r="E427" s="260">
        <v>380.23333333333341</v>
      </c>
      <c r="F427" s="260">
        <v>376.51666666666671</v>
      </c>
      <c r="G427" s="260">
        <v>373.03333333333342</v>
      </c>
      <c r="H427" s="260">
        <v>387.43333333333339</v>
      </c>
      <c r="I427" s="260">
        <v>390.91666666666674</v>
      </c>
      <c r="J427" s="260">
        <v>394.63333333333338</v>
      </c>
      <c r="K427" s="259">
        <v>387.2</v>
      </c>
      <c r="L427" s="259">
        <v>380</v>
      </c>
      <c r="M427" s="259">
        <v>0.84955000000000003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460.55</v>
      </c>
      <c r="D428" s="260">
        <v>463.2166666666667</v>
      </c>
      <c r="E428" s="260">
        <v>455.43333333333339</v>
      </c>
      <c r="F428" s="260">
        <v>450.31666666666672</v>
      </c>
      <c r="G428" s="260">
        <v>442.53333333333342</v>
      </c>
      <c r="H428" s="260">
        <v>468.33333333333337</v>
      </c>
      <c r="I428" s="260">
        <v>476.11666666666667</v>
      </c>
      <c r="J428" s="260">
        <v>481.23333333333335</v>
      </c>
      <c r="K428" s="259">
        <v>471</v>
      </c>
      <c r="L428" s="259">
        <v>458.1</v>
      </c>
      <c r="M428" s="259">
        <v>2.0908199999999999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239.65</v>
      </c>
      <c r="D429" s="260">
        <v>241.26666666666665</v>
      </c>
      <c r="E429" s="260">
        <v>235.8833333333333</v>
      </c>
      <c r="F429" s="260">
        <v>232.11666666666665</v>
      </c>
      <c r="G429" s="260">
        <v>226.73333333333329</v>
      </c>
      <c r="H429" s="260">
        <v>245.0333333333333</v>
      </c>
      <c r="I429" s="260">
        <v>250.41666666666663</v>
      </c>
      <c r="J429" s="260">
        <v>254.18333333333331</v>
      </c>
      <c r="K429" s="259">
        <v>246.65</v>
      </c>
      <c r="L429" s="259">
        <v>237.5</v>
      </c>
      <c r="M429" s="259">
        <v>1.9435500000000001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1013.35</v>
      </c>
      <c r="D430" s="260">
        <v>1018.1</v>
      </c>
      <c r="E430" s="260">
        <v>1005.7</v>
      </c>
      <c r="F430" s="260">
        <v>998.05000000000007</v>
      </c>
      <c r="G430" s="260">
        <v>985.65000000000009</v>
      </c>
      <c r="H430" s="260">
        <v>1025.75</v>
      </c>
      <c r="I430" s="260">
        <v>1038.1499999999999</v>
      </c>
      <c r="J430" s="260">
        <v>1045.8</v>
      </c>
      <c r="K430" s="259">
        <v>1030.5</v>
      </c>
      <c r="L430" s="259">
        <v>1010.45</v>
      </c>
      <c r="M430" s="259">
        <v>17.580310000000001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482.7</v>
      </c>
      <c r="D431" s="260">
        <v>483.23333333333335</v>
      </c>
      <c r="E431" s="260">
        <v>474.4666666666667</v>
      </c>
      <c r="F431" s="260">
        <v>466.23333333333335</v>
      </c>
      <c r="G431" s="260">
        <v>457.4666666666667</v>
      </c>
      <c r="H431" s="260">
        <v>491.4666666666667</v>
      </c>
      <c r="I431" s="260">
        <v>500.23333333333335</v>
      </c>
      <c r="J431" s="260">
        <v>508.4666666666667</v>
      </c>
      <c r="K431" s="259">
        <v>492</v>
      </c>
      <c r="L431" s="259">
        <v>475</v>
      </c>
      <c r="M431" s="259">
        <v>13.64249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2229.25</v>
      </c>
      <c r="D432" s="260">
        <v>2232.1666666666665</v>
      </c>
      <c r="E432" s="260">
        <v>2207.083333333333</v>
      </c>
      <c r="F432" s="260">
        <v>2184.9166666666665</v>
      </c>
      <c r="G432" s="260">
        <v>2159.833333333333</v>
      </c>
      <c r="H432" s="260">
        <v>2254.333333333333</v>
      </c>
      <c r="I432" s="260">
        <v>2279.4166666666661</v>
      </c>
      <c r="J432" s="260">
        <v>2301.583333333333</v>
      </c>
      <c r="K432" s="259">
        <v>2257.25</v>
      </c>
      <c r="L432" s="259">
        <v>2210</v>
      </c>
      <c r="M432" s="259">
        <v>0.41243999999999997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905.85</v>
      </c>
      <c r="D433" s="260">
        <v>908.88333333333333</v>
      </c>
      <c r="E433" s="260">
        <v>899.81666666666661</v>
      </c>
      <c r="F433" s="260">
        <v>893.7833333333333</v>
      </c>
      <c r="G433" s="260">
        <v>884.71666666666658</v>
      </c>
      <c r="H433" s="260">
        <v>914.91666666666663</v>
      </c>
      <c r="I433" s="260">
        <v>923.98333333333346</v>
      </c>
      <c r="J433" s="260">
        <v>930.01666666666665</v>
      </c>
      <c r="K433" s="259">
        <v>917.95</v>
      </c>
      <c r="L433" s="259">
        <v>902.85</v>
      </c>
      <c r="M433" s="259">
        <v>0.55427000000000004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396.45</v>
      </c>
      <c r="D434" s="260">
        <v>394.01666666666671</v>
      </c>
      <c r="E434" s="260">
        <v>388.03333333333342</v>
      </c>
      <c r="F434" s="260">
        <v>379.61666666666673</v>
      </c>
      <c r="G434" s="260">
        <v>373.63333333333344</v>
      </c>
      <c r="H434" s="260">
        <v>402.43333333333339</v>
      </c>
      <c r="I434" s="260">
        <v>408.41666666666663</v>
      </c>
      <c r="J434" s="260">
        <v>416.83333333333337</v>
      </c>
      <c r="K434" s="259">
        <v>400</v>
      </c>
      <c r="L434" s="259">
        <v>385.6</v>
      </c>
      <c r="M434" s="259">
        <v>1.7036199999999999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337.45</v>
      </c>
      <c r="D435" s="260">
        <v>336.58333333333331</v>
      </c>
      <c r="E435" s="260">
        <v>333.16666666666663</v>
      </c>
      <c r="F435" s="260">
        <v>328.88333333333333</v>
      </c>
      <c r="G435" s="260">
        <v>325.46666666666664</v>
      </c>
      <c r="H435" s="260">
        <v>340.86666666666662</v>
      </c>
      <c r="I435" s="260">
        <v>344.28333333333325</v>
      </c>
      <c r="J435" s="260">
        <v>348.56666666666661</v>
      </c>
      <c r="K435" s="259">
        <v>340</v>
      </c>
      <c r="L435" s="259">
        <v>332.3</v>
      </c>
      <c r="M435" s="259">
        <v>3.0739800000000002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2275.65</v>
      </c>
      <c r="D436" s="260">
        <v>2312.0500000000002</v>
      </c>
      <c r="E436" s="260">
        <v>2225.1500000000005</v>
      </c>
      <c r="F436" s="260">
        <v>2174.6500000000005</v>
      </c>
      <c r="G436" s="260">
        <v>2087.7500000000009</v>
      </c>
      <c r="H436" s="260">
        <v>2362.5500000000002</v>
      </c>
      <c r="I436" s="260">
        <v>2449.4499999999998</v>
      </c>
      <c r="J436" s="260">
        <v>2499.9499999999998</v>
      </c>
      <c r="K436" s="259">
        <v>2398.9499999999998</v>
      </c>
      <c r="L436" s="259">
        <v>2261.5500000000002</v>
      </c>
      <c r="M436" s="259">
        <v>0.60443000000000002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475.5</v>
      </c>
      <c r="D437" s="260">
        <v>472.26666666666665</v>
      </c>
      <c r="E437" s="260">
        <v>464.5333333333333</v>
      </c>
      <c r="F437" s="260">
        <v>453.56666666666666</v>
      </c>
      <c r="G437" s="260">
        <v>445.83333333333331</v>
      </c>
      <c r="H437" s="260">
        <v>483.23333333333329</v>
      </c>
      <c r="I437" s="260">
        <v>490.96666666666664</v>
      </c>
      <c r="J437" s="260">
        <v>501.93333333333328</v>
      </c>
      <c r="K437" s="259">
        <v>480</v>
      </c>
      <c r="L437" s="259">
        <v>461.3</v>
      </c>
      <c r="M437" s="259">
        <v>4.3972800000000003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</v>
      </c>
      <c r="D438" s="260">
        <v>8.0166666666666657</v>
      </c>
      <c r="E438" s="260">
        <v>7.8833333333333311</v>
      </c>
      <c r="F438" s="260">
        <v>7.7666666666666657</v>
      </c>
      <c r="G438" s="260">
        <v>7.6333333333333311</v>
      </c>
      <c r="H438" s="260">
        <v>8.1333333333333311</v>
      </c>
      <c r="I438" s="260">
        <v>8.2666666666666639</v>
      </c>
      <c r="J438" s="260">
        <v>8.3833333333333311</v>
      </c>
      <c r="K438" s="259">
        <v>8.15</v>
      </c>
      <c r="L438" s="259">
        <v>7.9</v>
      </c>
      <c r="M438" s="259">
        <v>397.21127000000001</v>
      </c>
      <c r="N438" s="1"/>
      <c r="O438" s="1"/>
    </row>
    <row r="439" spans="1:15" ht="12.75" customHeight="1">
      <c r="A439" s="30">
        <v>429</v>
      </c>
      <c r="B439" s="269" t="s">
        <v>881</v>
      </c>
      <c r="C439" s="259">
        <v>224.4</v>
      </c>
      <c r="D439" s="260">
        <v>225.43333333333331</v>
      </c>
      <c r="E439" s="260">
        <v>219.96666666666661</v>
      </c>
      <c r="F439" s="260">
        <v>215.5333333333333</v>
      </c>
      <c r="G439" s="260">
        <v>210.06666666666661</v>
      </c>
      <c r="H439" s="260">
        <v>229.86666666666662</v>
      </c>
      <c r="I439" s="260">
        <v>235.33333333333331</v>
      </c>
      <c r="J439" s="260">
        <v>239.76666666666662</v>
      </c>
      <c r="K439" s="259">
        <v>230.9</v>
      </c>
      <c r="L439" s="259">
        <v>221</v>
      </c>
      <c r="M439" s="259">
        <v>0.98672000000000004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843.55</v>
      </c>
      <c r="D440" s="260">
        <v>844.18333333333339</v>
      </c>
      <c r="E440" s="260">
        <v>838.36666666666679</v>
      </c>
      <c r="F440" s="260">
        <v>833.18333333333339</v>
      </c>
      <c r="G440" s="260">
        <v>827.36666666666679</v>
      </c>
      <c r="H440" s="260">
        <v>849.36666666666679</v>
      </c>
      <c r="I440" s="260">
        <v>855.18333333333339</v>
      </c>
      <c r="J440" s="260">
        <v>860.36666666666679</v>
      </c>
      <c r="K440" s="259">
        <v>850</v>
      </c>
      <c r="L440" s="259">
        <v>839</v>
      </c>
      <c r="M440" s="259">
        <v>0.13544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611.25</v>
      </c>
      <c r="D441" s="260">
        <v>612.55000000000007</v>
      </c>
      <c r="E441" s="260">
        <v>604.85000000000014</v>
      </c>
      <c r="F441" s="260">
        <v>598.45000000000005</v>
      </c>
      <c r="G441" s="260">
        <v>590.75000000000011</v>
      </c>
      <c r="H441" s="260">
        <v>618.95000000000016</v>
      </c>
      <c r="I441" s="260">
        <v>626.6500000000002</v>
      </c>
      <c r="J441" s="260">
        <v>633.05000000000018</v>
      </c>
      <c r="K441" s="259">
        <v>620.25</v>
      </c>
      <c r="L441" s="259">
        <v>606.15</v>
      </c>
      <c r="M441" s="259">
        <v>4.6379700000000001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1870.45</v>
      </c>
      <c r="D442" s="260">
        <v>1872.8833333333332</v>
      </c>
      <c r="E442" s="260">
        <v>1852.7166666666665</v>
      </c>
      <c r="F442" s="260">
        <v>1834.9833333333333</v>
      </c>
      <c r="G442" s="260">
        <v>1814.8166666666666</v>
      </c>
      <c r="H442" s="260">
        <v>1890.6166666666663</v>
      </c>
      <c r="I442" s="260">
        <v>1910.7833333333333</v>
      </c>
      <c r="J442" s="260">
        <v>1928.5166666666662</v>
      </c>
      <c r="K442" s="259">
        <v>1893.05</v>
      </c>
      <c r="L442" s="259">
        <v>1855.15</v>
      </c>
      <c r="M442" s="259">
        <v>0.12862999999999999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595.5</v>
      </c>
      <c r="D443" s="260">
        <v>597.68333333333328</v>
      </c>
      <c r="E443" s="260">
        <v>580.81666666666661</v>
      </c>
      <c r="F443" s="260">
        <v>566.13333333333333</v>
      </c>
      <c r="G443" s="260">
        <v>549.26666666666665</v>
      </c>
      <c r="H443" s="260">
        <v>612.36666666666656</v>
      </c>
      <c r="I443" s="260">
        <v>629.23333333333312</v>
      </c>
      <c r="J443" s="260">
        <v>643.91666666666652</v>
      </c>
      <c r="K443" s="259">
        <v>614.54999999999995</v>
      </c>
      <c r="L443" s="259">
        <v>583</v>
      </c>
      <c r="M443" s="259">
        <v>1.98865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873.2</v>
      </c>
      <c r="D444" s="260">
        <v>875.15</v>
      </c>
      <c r="E444" s="260">
        <v>868.05</v>
      </c>
      <c r="F444" s="260">
        <v>862.9</v>
      </c>
      <c r="G444" s="260">
        <v>855.8</v>
      </c>
      <c r="H444" s="260">
        <v>880.3</v>
      </c>
      <c r="I444" s="260">
        <v>887.40000000000009</v>
      </c>
      <c r="J444" s="260">
        <v>892.55</v>
      </c>
      <c r="K444" s="259">
        <v>882.25</v>
      </c>
      <c r="L444" s="259">
        <v>870</v>
      </c>
      <c r="M444" s="259">
        <v>0.29215000000000002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35.4</v>
      </c>
      <c r="D445" s="260">
        <v>35.533333333333331</v>
      </c>
      <c r="E445" s="260">
        <v>35.166666666666664</v>
      </c>
      <c r="F445" s="260">
        <v>34.93333333333333</v>
      </c>
      <c r="G445" s="260">
        <v>34.566666666666663</v>
      </c>
      <c r="H445" s="260">
        <v>35.766666666666666</v>
      </c>
      <c r="I445" s="260">
        <v>36.13333333333334</v>
      </c>
      <c r="J445" s="260">
        <v>36.366666666666667</v>
      </c>
      <c r="K445" s="259">
        <v>35.9</v>
      </c>
      <c r="L445" s="259">
        <v>35.299999999999997</v>
      </c>
      <c r="M445" s="259">
        <v>26.407779999999999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1109.0999999999999</v>
      </c>
      <c r="D446" s="260">
        <v>1113.1166666666666</v>
      </c>
      <c r="E446" s="260">
        <v>1096.2333333333331</v>
      </c>
      <c r="F446" s="260">
        <v>1083.3666666666666</v>
      </c>
      <c r="G446" s="260">
        <v>1066.4833333333331</v>
      </c>
      <c r="H446" s="260">
        <v>1125.9833333333331</v>
      </c>
      <c r="I446" s="260">
        <v>1142.8666666666668</v>
      </c>
      <c r="J446" s="260">
        <v>1155.7333333333331</v>
      </c>
      <c r="K446" s="259">
        <v>1130</v>
      </c>
      <c r="L446" s="259">
        <v>1100.25</v>
      </c>
      <c r="M446" s="259">
        <v>15.974880000000001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748.25</v>
      </c>
      <c r="D447" s="260">
        <v>749.93333333333339</v>
      </c>
      <c r="E447" s="260">
        <v>742.06666666666683</v>
      </c>
      <c r="F447" s="260">
        <v>735.88333333333344</v>
      </c>
      <c r="G447" s="260">
        <v>728.01666666666688</v>
      </c>
      <c r="H447" s="260">
        <v>756.11666666666679</v>
      </c>
      <c r="I447" s="260">
        <v>763.98333333333335</v>
      </c>
      <c r="J447" s="260">
        <v>770.16666666666674</v>
      </c>
      <c r="K447" s="259">
        <v>757.8</v>
      </c>
      <c r="L447" s="259">
        <v>743.75</v>
      </c>
      <c r="M447" s="259">
        <v>0.80284999999999995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1036.2</v>
      </c>
      <c r="D448" s="260">
        <v>1039.9166666666667</v>
      </c>
      <c r="E448" s="260">
        <v>1028.2833333333335</v>
      </c>
      <c r="F448" s="260">
        <v>1020.3666666666668</v>
      </c>
      <c r="G448" s="260">
        <v>1008.7333333333336</v>
      </c>
      <c r="H448" s="260">
        <v>1047.8333333333335</v>
      </c>
      <c r="I448" s="260">
        <v>1059.4666666666667</v>
      </c>
      <c r="J448" s="260">
        <v>1067.3833333333334</v>
      </c>
      <c r="K448" s="259">
        <v>1051.55</v>
      </c>
      <c r="L448" s="259">
        <v>1032</v>
      </c>
      <c r="M448" s="259">
        <v>6.4434699999999996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230.75</v>
      </c>
      <c r="D449" s="260">
        <v>227.6</v>
      </c>
      <c r="E449" s="260">
        <v>223.7</v>
      </c>
      <c r="F449" s="260">
        <v>216.65</v>
      </c>
      <c r="G449" s="260">
        <v>212.75</v>
      </c>
      <c r="H449" s="260">
        <v>234.64999999999998</v>
      </c>
      <c r="I449" s="260">
        <v>238.55</v>
      </c>
      <c r="J449" s="260">
        <v>245.59999999999997</v>
      </c>
      <c r="K449" s="259">
        <v>231.5</v>
      </c>
      <c r="L449" s="259">
        <v>220.55</v>
      </c>
      <c r="M449" s="259">
        <v>36.141910000000003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1303.8</v>
      </c>
      <c r="D450" s="260">
        <v>1300.2666666666667</v>
      </c>
      <c r="E450" s="260">
        <v>1291.5333333333333</v>
      </c>
      <c r="F450" s="260">
        <v>1279.2666666666667</v>
      </c>
      <c r="G450" s="260">
        <v>1270.5333333333333</v>
      </c>
      <c r="H450" s="260">
        <v>1312.5333333333333</v>
      </c>
      <c r="I450" s="260">
        <v>1321.2666666666664</v>
      </c>
      <c r="J450" s="260">
        <v>1333.5333333333333</v>
      </c>
      <c r="K450" s="259">
        <v>1309</v>
      </c>
      <c r="L450" s="259">
        <v>1288</v>
      </c>
      <c r="M450" s="259">
        <v>1.8149200000000001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3349</v>
      </c>
      <c r="D451" s="260">
        <v>3342.25</v>
      </c>
      <c r="E451" s="260">
        <v>3324.5</v>
      </c>
      <c r="F451" s="260">
        <v>3300</v>
      </c>
      <c r="G451" s="260">
        <v>3282.25</v>
      </c>
      <c r="H451" s="260">
        <v>3366.75</v>
      </c>
      <c r="I451" s="260">
        <v>3384.5</v>
      </c>
      <c r="J451" s="260">
        <v>3409</v>
      </c>
      <c r="K451" s="259">
        <v>3360</v>
      </c>
      <c r="L451" s="259">
        <v>3317.75</v>
      </c>
      <c r="M451" s="259">
        <v>14.17986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786</v>
      </c>
      <c r="D452" s="260">
        <v>780.48333333333323</v>
      </c>
      <c r="E452" s="260">
        <v>771.51666666666642</v>
      </c>
      <c r="F452" s="260">
        <v>757.03333333333319</v>
      </c>
      <c r="G452" s="260">
        <v>748.06666666666638</v>
      </c>
      <c r="H452" s="260">
        <v>794.96666666666647</v>
      </c>
      <c r="I452" s="260">
        <v>803.93333333333339</v>
      </c>
      <c r="J452" s="260">
        <v>818.41666666666652</v>
      </c>
      <c r="K452" s="259">
        <v>789.45</v>
      </c>
      <c r="L452" s="259">
        <v>766</v>
      </c>
      <c r="M452" s="259">
        <v>29.448789999999999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6843.2</v>
      </c>
      <c r="D453" s="260">
        <v>6860.7333333333336</v>
      </c>
      <c r="E453" s="260">
        <v>6782.4666666666672</v>
      </c>
      <c r="F453" s="260">
        <v>6721.7333333333336</v>
      </c>
      <c r="G453" s="260">
        <v>6643.4666666666672</v>
      </c>
      <c r="H453" s="260">
        <v>6921.4666666666672</v>
      </c>
      <c r="I453" s="260">
        <v>6999.7333333333336</v>
      </c>
      <c r="J453" s="260">
        <v>7060.4666666666672</v>
      </c>
      <c r="K453" s="259">
        <v>6939</v>
      </c>
      <c r="L453" s="259">
        <v>6800</v>
      </c>
      <c r="M453" s="259">
        <v>1.6704600000000001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2363.15</v>
      </c>
      <c r="D454" s="260">
        <v>2364.0833333333335</v>
      </c>
      <c r="E454" s="260">
        <v>2350.166666666667</v>
      </c>
      <c r="F454" s="260">
        <v>2337.1833333333334</v>
      </c>
      <c r="G454" s="260">
        <v>2323.2666666666669</v>
      </c>
      <c r="H454" s="260">
        <v>2377.0666666666671</v>
      </c>
      <c r="I454" s="260">
        <v>2390.983333333334</v>
      </c>
      <c r="J454" s="260">
        <v>2403.9666666666672</v>
      </c>
      <c r="K454" s="259">
        <v>2378</v>
      </c>
      <c r="L454" s="259">
        <v>2351.1</v>
      </c>
      <c r="M454" s="259">
        <v>0.14341999999999999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218.65</v>
      </c>
      <c r="D455" s="260">
        <v>218.93333333333337</v>
      </c>
      <c r="E455" s="260">
        <v>215.31666666666672</v>
      </c>
      <c r="F455" s="260">
        <v>211.98333333333335</v>
      </c>
      <c r="G455" s="260">
        <v>208.3666666666667</v>
      </c>
      <c r="H455" s="260">
        <v>222.26666666666674</v>
      </c>
      <c r="I455" s="260">
        <v>225.88333333333335</v>
      </c>
      <c r="J455" s="260">
        <v>229.21666666666675</v>
      </c>
      <c r="K455" s="259">
        <v>222.55</v>
      </c>
      <c r="L455" s="259">
        <v>215.6</v>
      </c>
      <c r="M455" s="259">
        <v>45.87294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423.15</v>
      </c>
      <c r="D456" s="260">
        <v>423.43333333333339</v>
      </c>
      <c r="E456" s="260">
        <v>419.31666666666678</v>
      </c>
      <c r="F456" s="260">
        <v>415.48333333333341</v>
      </c>
      <c r="G456" s="260">
        <v>411.36666666666679</v>
      </c>
      <c r="H456" s="260">
        <v>427.26666666666677</v>
      </c>
      <c r="I456" s="260">
        <v>431.38333333333333</v>
      </c>
      <c r="J456" s="260">
        <v>435.21666666666675</v>
      </c>
      <c r="K456" s="259">
        <v>427.55</v>
      </c>
      <c r="L456" s="259">
        <v>419.6</v>
      </c>
      <c r="M456" s="259">
        <v>156.21808999999999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221.4</v>
      </c>
      <c r="D457" s="260">
        <v>222.43333333333331</v>
      </c>
      <c r="E457" s="260">
        <v>219.96666666666661</v>
      </c>
      <c r="F457" s="260">
        <v>218.5333333333333</v>
      </c>
      <c r="G457" s="260">
        <v>216.06666666666661</v>
      </c>
      <c r="H457" s="260">
        <v>223.86666666666662</v>
      </c>
      <c r="I457" s="260">
        <v>226.33333333333331</v>
      </c>
      <c r="J457" s="260">
        <v>227.76666666666662</v>
      </c>
      <c r="K457" s="259">
        <v>224.9</v>
      </c>
      <c r="L457" s="259">
        <v>221</v>
      </c>
      <c r="M457" s="259">
        <v>106.79501999999999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105.85</v>
      </c>
      <c r="D458" s="260">
        <v>105.71666666666665</v>
      </c>
      <c r="E458" s="260">
        <v>104.63333333333331</v>
      </c>
      <c r="F458" s="260">
        <v>103.41666666666666</v>
      </c>
      <c r="G458" s="260">
        <v>102.33333333333331</v>
      </c>
      <c r="H458" s="260">
        <v>106.93333333333331</v>
      </c>
      <c r="I458" s="260">
        <v>108.01666666666665</v>
      </c>
      <c r="J458" s="260">
        <v>109.23333333333331</v>
      </c>
      <c r="K458" s="259">
        <v>106.8</v>
      </c>
      <c r="L458" s="259">
        <v>104.5</v>
      </c>
      <c r="M458" s="259">
        <v>328.94824999999997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102.2</v>
      </c>
      <c r="D459" s="260">
        <v>100.58333333333333</v>
      </c>
      <c r="E459" s="260">
        <v>98.966666666666654</v>
      </c>
      <c r="F459" s="260">
        <v>95.73333333333332</v>
      </c>
      <c r="G459" s="260">
        <v>94.116666666666646</v>
      </c>
      <c r="H459" s="260">
        <v>103.81666666666666</v>
      </c>
      <c r="I459" s="260">
        <v>105.43333333333334</v>
      </c>
      <c r="J459" s="260">
        <v>108.66666666666667</v>
      </c>
      <c r="K459" s="259">
        <v>102.2</v>
      </c>
      <c r="L459" s="259">
        <v>97.35</v>
      </c>
      <c r="M459" s="259">
        <v>9.8947900000000004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2575.5500000000002</v>
      </c>
      <c r="D460" s="260">
        <v>2560.1833333333334</v>
      </c>
      <c r="E460" s="260">
        <v>2430.416666666667</v>
      </c>
      <c r="F460" s="260">
        <v>2285.2833333333338</v>
      </c>
      <c r="G460" s="260">
        <v>2155.5166666666673</v>
      </c>
      <c r="H460" s="260">
        <v>2705.3166666666666</v>
      </c>
      <c r="I460" s="260">
        <v>2835.083333333333</v>
      </c>
      <c r="J460" s="260">
        <v>2980.2166666666662</v>
      </c>
      <c r="K460" s="259">
        <v>2689.95</v>
      </c>
      <c r="L460" s="259">
        <v>2415.0500000000002</v>
      </c>
      <c r="M460" s="259">
        <v>2.6727599999999998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1058.55</v>
      </c>
      <c r="D461" s="260">
        <v>1055.8999999999999</v>
      </c>
      <c r="E461" s="260">
        <v>1049.9499999999998</v>
      </c>
      <c r="F461" s="260">
        <v>1041.3499999999999</v>
      </c>
      <c r="G461" s="260">
        <v>1035.3999999999999</v>
      </c>
      <c r="H461" s="260">
        <v>1064.4999999999998</v>
      </c>
      <c r="I461" s="260">
        <v>1070.45</v>
      </c>
      <c r="J461" s="260">
        <v>1079.0499999999997</v>
      </c>
      <c r="K461" s="259">
        <v>1061.8499999999999</v>
      </c>
      <c r="L461" s="259">
        <v>1047.3</v>
      </c>
      <c r="M461" s="259">
        <v>20.8963</v>
      </c>
      <c r="N461" s="1"/>
      <c r="O461" s="1"/>
    </row>
    <row r="462" spans="1:15" ht="12.75" customHeight="1">
      <c r="A462" s="30">
        <v>452</v>
      </c>
      <c r="B462" s="269" t="s">
        <v>882</v>
      </c>
      <c r="C462" s="259">
        <v>632.9</v>
      </c>
      <c r="D462" s="260">
        <v>636.65</v>
      </c>
      <c r="E462" s="260">
        <v>626.25</v>
      </c>
      <c r="F462" s="260">
        <v>619.6</v>
      </c>
      <c r="G462" s="260">
        <v>609.20000000000005</v>
      </c>
      <c r="H462" s="260">
        <v>643.29999999999995</v>
      </c>
      <c r="I462" s="260">
        <v>653.69999999999982</v>
      </c>
      <c r="J462" s="260">
        <v>660.34999999999991</v>
      </c>
      <c r="K462" s="259">
        <v>647.04999999999995</v>
      </c>
      <c r="L462" s="259">
        <v>630</v>
      </c>
      <c r="M462" s="259">
        <v>2.9106700000000001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92.05</v>
      </c>
      <c r="D463" s="260">
        <v>92.266666666666666</v>
      </c>
      <c r="E463" s="260">
        <v>91.533333333333331</v>
      </c>
      <c r="F463" s="260">
        <v>91.016666666666666</v>
      </c>
      <c r="G463" s="260">
        <v>90.283333333333331</v>
      </c>
      <c r="H463" s="260">
        <v>92.783333333333331</v>
      </c>
      <c r="I463" s="260">
        <v>93.516666666666652</v>
      </c>
      <c r="J463" s="260">
        <v>94.033333333333331</v>
      </c>
      <c r="K463" s="259">
        <v>93</v>
      </c>
      <c r="L463" s="259">
        <v>91.75</v>
      </c>
      <c r="M463" s="259">
        <v>2.4347799999999999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647.04999999999995</v>
      </c>
      <c r="D464" s="260">
        <v>650.75</v>
      </c>
      <c r="E464" s="260">
        <v>641.54999999999995</v>
      </c>
      <c r="F464" s="260">
        <v>636.04999999999995</v>
      </c>
      <c r="G464" s="260">
        <v>626.84999999999991</v>
      </c>
      <c r="H464" s="260">
        <v>656.25</v>
      </c>
      <c r="I464" s="260">
        <v>665.45</v>
      </c>
      <c r="J464" s="260">
        <v>670.95</v>
      </c>
      <c r="K464" s="259">
        <v>659.95</v>
      </c>
      <c r="L464" s="259">
        <v>645.25</v>
      </c>
      <c r="M464" s="259">
        <v>2.8048199999999999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2160.0500000000002</v>
      </c>
      <c r="D465" s="260">
        <v>2170.4666666666667</v>
      </c>
      <c r="E465" s="260">
        <v>2140.5833333333335</v>
      </c>
      <c r="F465" s="260">
        <v>2121.1166666666668</v>
      </c>
      <c r="G465" s="260">
        <v>2091.2333333333336</v>
      </c>
      <c r="H465" s="260">
        <v>2189.9333333333334</v>
      </c>
      <c r="I465" s="260">
        <v>2219.8166666666666</v>
      </c>
      <c r="J465" s="260">
        <v>2239.2833333333333</v>
      </c>
      <c r="K465" s="259">
        <v>2200.35</v>
      </c>
      <c r="L465" s="259">
        <v>2151</v>
      </c>
      <c r="M465" s="259">
        <v>0.19811999999999999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626</v>
      </c>
      <c r="D466" s="260">
        <v>629.68333333333328</v>
      </c>
      <c r="E466" s="260">
        <v>621.31666666666661</v>
      </c>
      <c r="F466" s="260">
        <v>616.63333333333333</v>
      </c>
      <c r="G466" s="260">
        <v>608.26666666666665</v>
      </c>
      <c r="H466" s="260">
        <v>634.36666666666656</v>
      </c>
      <c r="I466" s="260">
        <v>642.73333333333312</v>
      </c>
      <c r="J466" s="260">
        <v>647.41666666666652</v>
      </c>
      <c r="K466" s="259">
        <v>638.04999999999995</v>
      </c>
      <c r="L466" s="259">
        <v>625</v>
      </c>
      <c r="M466" s="259">
        <v>0.18003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3506</v>
      </c>
      <c r="D467" s="260">
        <v>3322.3333333333335</v>
      </c>
      <c r="E467" s="260">
        <v>3138.666666666667</v>
      </c>
      <c r="F467" s="260">
        <v>2771.3333333333335</v>
      </c>
      <c r="G467" s="260">
        <v>2587.666666666667</v>
      </c>
      <c r="H467" s="260">
        <v>3689.666666666667</v>
      </c>
      <c r="I467" s="260">
        <v>3873.3333333333339</v>
      </c>
      <c r="J467" s="260">
        <v>4240.666666666667</v>
      </c>
      <c r="K467" s="259">
        <v>3506</v>
      </c>
      <c r="L467" s="259">
        <v>2955</v>
      </c>
      <c r="M467" s="259">
        <v>21.34356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2582</v>
      </c>
      <c r="D468" s="260">
        <v>2601</v>
      </c>
      <c r="E468" s="260">
        <v>2557</v>
      </c>
      <c r="F468" s="260">
        <v>2532</v>
      </c>
      <c r="G468" s="260">
        <v>2488</v>
      </c>
      <c r="H468" s="260">
        <v>2626</v>
      </c>
      <c r="I468" s="260">
        <v>2670</v>
      </c>
      <c r="J468" s="260">
        <v>2695</v>
      </c>
      <c r="K468" s="259">
        <v>2645</v>
      </c>
      <c r="L468" s="259">
        <v>2576</v>
      </c>
      <c r="M468" s="259">
        <v>12.656470000000001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1628</v>
      </c>
      <c r="D469" s="260">
        <v>1619.4166666666667</v>
      </c>
      <c r="E469" s="260">
        <v>1605.1333333333334</v>
      </c>
      <c r="F469" s="260">
        <v>1582.2666666666667</v>
      </c>
      <c r="G469" s="260">
        <v>1567.9833333333333</v>
      </c>
      <c r="H469" s="260">
        <v>1642.2833333333335</v>
      </c>
      <c r="I469" s="260">
        <v>1656.5666666666668</v>
      </c>
      <c r="J469" s="260">
        <v>1679.4333333333336</v>
      </c>
      <c r="K469" s="259">
        <v>1633.7</v>
      </c>
      <c r="L469" s="259">
        <v>1596.55</v>
      </c>
      <c r="M469" s="259">
        <v>2.0720700000000001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510.7</v>
      </c>
      <c r="D470" s="260">
        <v>510.11666666666662</v>
      </c>
      <c r="E470" s="260">
        <v>505.88333333333321</v>
      </c>
      <c r="F470" s="260">
        <v>501.06666666666661</v>
      </c>
      <c r="G470" s="260">
        <v>496.8333333333332</v>
      </c>
      <c r="H470" s="260">
        <v>514.93333333333317</v>
      </c>
      <c r="I470" s="260">
        <v>519.16666666666674</v>
      </c>
      <c r="J470" s="260">
        <v>523.98333333333323</v>
      </c>
      <c r="K470" s="259">
        <v>514.35</v>
      </c>
      <c r="L470" s="259">
        <v>505.3</v>
      </c>
      <c r="M470" s="259">
        <v>2.6589999999999998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632.1</v>
      </c>
      <c r="D471" s="260">
        <v>638.75000000000011</v>
      </c>
      <c r="E471" s="260">
        <v>623.55000000000018</v>
      </c>
      <c r="F471" s="260">
        <v>615.00000000000011</v>
      </c>
      <c r="G471" s="260">
        <v>599.80000000000018</v>
      </c>
      <c r="H471" s="260">
        <v>647.30000000000018</v>
      </c>
      <c r="I471" s="260">
        <v>662.50000000000023</v>
      </c>
      <c r="J471" s="260">
        <v>671.05000000000018</v>
      </c>
      <c r="K471" s="259">
        <v>653.95000000000005</v>
      </c>
      <c r="L471" s="259">
        <v>630.20000000000005</v>
      </c>
      <c r="M471" s="259">
        <v>0.78225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1396.7</v>
      </c>
      <c r="D472" s="260">
        <v>1395.5166666666667</v>
      </c>
      <c r="E472" s="260">
        <v>1380.1833333333334</v>
      </c>
      <c r="F472" s="260">
        <v>1363.6666666666667</v>
      </c>
      <c r="G472" s="260">
        <v>1348.3333333333335</v>
      </c>
      <c r="H472" s="260">
        <v>1412.0333333333333</v>
      </c>
      <c r="I472" s="260">
        <v>1427.3666666666668</v>
      </c>
      <c r="J472" s="260">
        <v>1443.8833333333332</v>
      </c>
      <c r="K472" s="259">
        <v>1410.85</v>
      </c>
      <c r="L472" s="259">
        <v>1379</v>
      </c>
      <c r="M472" s="259">
        <v>9.4477499999999992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</v>
      </c>
      <c r="D473" s="260">
        <v>35.050000000000004</v>
      </c>
      <c r="E473" s="260">
        <v>34.800000000000011</v>
      </c>
      <c r="F473" s="260">
        <v>34.600000000000009</v>
      </c>
      <c r="G473" s="260">
        <v>34.350000000000016</v>
      </c>
      <c r="H473" s="260">
        <v>35.250000000000007</v>
      </c>
      <c r="I473" s="260">
        <v>35.499999999999993</v>
      </c>
      <c r="J473" s="260">
        <v>35.700000000000003</v>
      </c>
      <c r="K473" s="259">
        <v>35.299999999999997</v>
      </c>
      <c r="L473" s="259">
        <v>34.85</v>
      </c>
      <c r="M473" s="259">
        <v>53.04477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280.85000000000002</v>
      </c>
      <c r="D474" s="260">
        <v>281.16666666666669</v>
      </c>
      <c r="E474" s="260">
        <v>278.68333333333339</v>
      </c>
      <c r="F474" s="260">
        <v>276.51666666666671</v>
      </c>
      <c r="G474" s="260">
        <v>274.03333333333342</v>
      </c>
      <c r="H474" s="260">
        <v>283.33333333333337</v>
      </c>
      <c r="I474" s="260">
        <v>285.81666666666661</v>
      </c>
      <c r="J474" s="260">
        <v>287.98333333333335</v>
      </c>
      <c r="K474" s="259">
        <v>283.64999999999998</v>
      </c>
      <c r="L474" s="259">
        <v>279</v>
      </c>
      <c r="M474" s="259">
        <v>3.60148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276.64999999999998</v>
      </c>
      <c r="D475" s="260">
        <v>280.61666666666662</v>
      </c>
      <c r="E475" s="260">
        <v>271.58333333333326</v>
      </c>
      <c r="F475" s="260">
        <v>266.51666666666665</v>
      </c>
      <c r="G475" s="260">
        <v>257.48333333333329</v>
      </c>
      <c r="H475" s="260">
        <v>285.68333333333322</v>
      </c>
      <c r="I475" s="260">
        <v>294.71666666666664</v>
      </c>
      <c r="J475" s="260">
        <v>299.78333333333319</v>
      </c>
      <c r="K475" s="259">
        <v>289.64999999999998</v>
      </c>
      <c r="L475" s="259">
        <v>275.55</v>
      </c>
      <c r="M475" s="259">
        <v>5.4261400000000002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2541.9499999999998</v>
      </c>
      <c r="D476" s="260">
        <v>2555.5333333333333</v>
      </c>
      <c r="E476" s="260">
        <v>2501.5666666666666</v>
      </c>
      <c r="F476" s="260">
        <v>2461.1833333333334</v>
      </c>
      <c r="G476" s="260">
        <v>2407.2166666666667</v>
      </c>
      <c r="H476" s="260">
        <v>2595.9166666666665</v>
      </c>
      <c r="I476" s="260">
        <v>2649.8833333333328</v>
      </c>
      <c r="J476" s="260">
        <v>2690.2666666666664</v>
      </c>
      <c r="K476" s="259">
        <v>2609.5</v>
      </c>
      <c r="L476" s="259">
        <v>2515.15</v>
      </c>
      <c r="M476" s="259">
        <v>3.7080500000000001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645.5</v>
      </c>
      <c r="D477" s="260">
        <v>645.0333333333333</v>
      </c>
      <c r="E477" s="260">
        <v>640.46666666666658</v>
      </c>
      <c r="F477" s="260">
        <v>635.43333333333328</v>
      </c>
      <c r="G477" s="260">
        <v>630.86666666666656</v>
      </c>
      <c r="H477" s="260">
        <v>650.06666666666661</v>
      </c>
      <c r="I477" s="260">
        <v>654.63333333333321</v>
      </c>
      <c r="J477" s="260">
        <v>659.66666666666663</v>
      </c>
      <c r="K477" s="259">
        <v>649.6</v>
      </c>
      <c r="L477" s="259">
        <v>640</v>
      </c>
      <c r="M477" s="259">
        <v>1.13947</v>
      </c>
      <c r="N477" s="1"/>
      <c r="O477" s="1"/>
    </row>
    <row r="478" spans="1:15" ht="12.75" customHeight="1">
      <c r="A478" s="30">
        <v>468</v>
      </c>
      <c r="B478" s="269" t="s">
        <v>883</v>
      </c>
      <c r="C478" s="259">
        <v>545.35</v>
      </c>
      <c r="D478" s="260">
        <v>543.43333333333328</v>
      </c>
      <c r="E478" s="260">
        <v>538.11666666666656</v>
      </c>
      <c r="F478" s="260">
        <v>530.88333333333333</v>
      </c>
      <c r="G478" s="260">
        <v>525.56666666666661</v>
      </c>
      <c r="H478" s="260">
        <v>550.66666666666652</v>
      </c>
      <c r="I478" s="260">
        <v>555.98333333333335</v>
      </c>
      <c r="J478" s="260">
        <v>563.21666666666647</v>
      </c>
      <c r="K478" s="259">
        <v>548.75</v>
      </c>
      <c r="L478" s="259">
        <v>536.20000000000005</v>
      </c>
      <c r="M478" s="259">
        <v>1.9786699999999999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771.45</v>
      </c>
      <c r="D479" s="260">
        <v>769.51666666666677</v>
      </c>
      <c r="E479" s="260">
        <v>763.03333333333353</v>
      </c>
      <c r="F479" s="260">
        <v>754.61666666666679</v>
      </c>
      <c r="G479" s="260">
        <v>748.13333333333355</v>
      </c>
      <c r="H479" s="260">
        <v>777.93333333333351</v>
      </c>
      <c r="I479" s="260">
        <v>784.41666666666686</v>
      </c>
      <c r="J479" s="260">
        <v>792.83333333333348</v>
      </c>
      <c r="K479" s="259">
        <v>776</v>
      </c>
      <c r="L479" s="259">
        <v>761.1</v>
      </c>
      <c r="M479" s="259">
        <v>18.46461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683.3</v>
      </c>
      <c r="D480" s="260">
        <v>684.23333333333323</v>
      </c>
      <c r="E480" s="260">
        <v>679.06666666666649</v>
      </c>
      <c r="F480" s="260">
        <v>674.83333333333326</v>
      </c>
      <c r="G480" s="260">
        <v>669.66666666666652</v>
      </c>
      <c r="H480" s="260">
        <v>688.46666666666647</v>
      </c>
      <c r="I480" s="260">
        <v>693.63333333333321</v>
      </c>
      <c r="J480" s="260">
        <v>697.86666666666645</v>
      </c>
      <c r="K480" s="259">
        <v>689.4</v>
      </c>
      <c r="L480" s="259">
        <v>680</v>
      </c>
      <c r="M480" s="259">
        <v>0.38744000000000001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6871.85</v>
      </c>
      <c r="D481" s="260">
        <v>6893.8500000000013</v>
      </c>
      <c r="E481" s="260">
        <v>6828.1000000000022</v>
      </c>
      <c r="F481" s="260">
        <v>6784.3500000000013</v>
      </c>
      <c r="G481" s="260">
        <v>6718.6000000000022</v>
      </c>
      <c r="H481" s="260">
        <v>6937.6000000000022</v>
      </c>
      <c r="I481" s="260">
        <v>7003.35</v>
      </c>
      <c r="J481" s="260">
        <v>7047.1000000000022</v>
      </c>
      <c r="K481" s="259">
        <v>6959.6</v>
      </c>
      <c r="L481" s="259">
        <v>6850.1</v>
      </c>
      <c r="M481" s="259">
        <v>1.9679500000000001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70.25</v>
      </c>
      <c r="D482" s="260">
        <v>69.2</v>
      </c>
      <c r="E482" s="260">
        <v>67.5</v>
      </c>
      <c r="F482" s="260">
        <v>64.75</v>
      </c>
      <c r="G482" s="260">
        <v>63.05</v>
      </c>
      <c r="H482" s="260">
        <v>71.95</v>
      </c>
      <c r="I482" s="260">
        <v>73.65000000000002</v>
      </c>
      <c r="J482" s="260">
        <v>76.400000000000006</v>
      </c>
      <c r="K482" s="259">
        <v>70.900000000000006</v>
      </c>
      <c r="L482" s="259">
        <v>66.45</v>
      </c>
      <c r="M482" s="259">
        <v>458.50103000000001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1685.25</v>
      </c>
      <c r="D483" s="260">
        <v>1688.3166666666666</v>
      </c>
      <c r="E483" s="260">
        <v>1671.9833333333331</v>
      </c>
      <c r="F483" s="260">
        <v>1658.7166666666665</v>
      </c>
      <c r="G483" s="260">
        <v>1642.383333333333</v>
      </c>
      <c r="H483" s="260">
        <v>1701.5833333333333</v>
      </c>
      <c r="I483" s="260">
        <v>1717.9166666666667</v>
      </c>
      <c r="J483" s="260">
        <v>1731.1833333333334</v>
      </c>
      <c r="K483" s="259">
        <v>1704.65</v>
      </c>
      <c r="L483" s="259">
        <v>1675.05</v>
      </c>
      <c r="M483" s="259">
        <v>2.9599700000000002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882.6</v>
      </c>
      <c r="D484" s="275">
        <v>879.79999999999984</v>
      </c>
      <c r="E484" s="275">
        <v>868.59999999999968</v>
      </c>
      <c r="F484" s="275">
        <v>854.5999999999998</v>
      </c>
      <c r="G484" s="275">
        <v>843.39999999999964</v>
      </c>
      <c r="H484" s="275">
        <v>893.79999999999973</v>
      </c>
      <c r="I484" s="275">
        <v>904.99999999999977</v>
      </c>
      <c r="J484" s="274">
        <v>918.99999999999977</v>
      </c>
      <c r="K484" s="274">
        <v>891</v>
      </c>
      <c r="L484" s="274">
        <v>865.8</v>
      </c>
      <c r="M484" s="230">
        <v>12.4894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257.45</v>
      </c>
      <c r="D485" s="275">
        <v>258.43333333333334</v>
      </c>
      <c r="E485" s="275">
        <v>254.9666666666667</v>
      </c>
      <c r="F485" s="275">
        <v>252.48333333333335</v>
      </c>
      <c r="G485" s="275">
        <v>249.01666666666671</v>
      </c>
      <c r="H485" s="275">
        <v>260.91666666666669</v>
      </c>
      <c r="I485" s="275">
        <v>264.38333333333327</v>
      </c>
      <c r="J485" s="274">
        <v>266.86666666666667</v>
      </c>
      <c r="K485" s="274">
        <v>261.89999999999998</v>
      </c>
      <c r="L485" s="274">
        <v>255.95</v>
      </c>
      <c r="M485" s="230">
        <v>0.86841999999999997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2795.6</v>
      </c>
      <c r="D486" s="260">
        <v>2792.2166666666672</v>
      </c>
      <c r="E486" s="260">
        <v>2759.4333333333343</v>
      </c>
      <c r="F486" s="260">
        <v>2723.2666666666673</v>
      </c>
      <c r="G486" s="260">
        <v>2690.4833333333345</v>
      </c>
      <c r="H486" s="260">
        <v>2828.3833333333341</v>
      </c>
      <c r="I486" s="260">
        <v>2861.166666666667</v>
      </c>
      <c r="J486" s="260">
        <v>2897.3333333333339</v>
      </c>
      <c r="K486" s="259">
        <v>2825</v>
      </c>
      <c r="L486" s="259">
        <v>2756.05</v>
      </c>
      <c r="M486" s="259">
        <v>9.2119999999999994E-2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704.4</v>
      </c>
      <c r="D487" s="275">
        <v>706.58333333333337</v>
      </c>
      <c r="E487" s="275">
        <v>699.31666666666672</v>
      </c>
      <c r="F487" s="275">
        <v>694.23333333333335</v>
      </c>
      <c r="G487" s="275">
        <v>686.9666666666667</v>
      </c>
      <c r="H487" s="275">
        <v>711.66666666666674</v>
      </c>
      <c r="I487" s="275">
        <v>718.93333333333339</v>
      </c>
      <c r="J487" s="274">
        <v>724.01666666666677</v>
      </c>
      <c r="K487" s="274">
        <v>713.85</v>
      </c>
      <c r="L487" s="274">
        <v>701.5</v>
      </c>
      <c r="M487" s="230">
        <v>1.9983900000000001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321.95</v>
      </c>
      <c r="D488" s="260">
        <v>322.93333333333334</v>
      </c>
      <c r="E488" s="260">
        <v>318.86666666666667</v>
      </c>
      <c r="F488" s="260">
        <v>315.78333333333336</v>
      </c>
      <c r="G488" s="260">
        <v>311.7166666666667</v>
      </c>
      <c r="H488" s="260">
        <v>326.01666666666665</v>
      </c>
      <c r="I488" s="260">
        <v>330.08333333333337</v>
      </c>
      <c r="J488" s="260">
        <v>333.16666666666663</v>
      </c>
      <c r="K488" s="259">
        <v>327</v>
      </c>
      <c r="L488" s="259">
        <v>319.85000000000002</v>
      </c>
      <c r="M488" s="259">
        <v>0.79874000000000001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335.4</v>
      </c>
      <c r="D489" s="275">
        <v>336.05</v>
      </c>
      <c r="E489" s="260">
        <v>333.35</v>
      </c>
      <c r="F489" s="260">
        <v>331.3</v>
      </c>
      <c r="G489" s="260">
        <v>328.6</v>
      </c>
      <c r="H489" s="260">
        <v>338.1</v>
      </c>
      <c r="I489" s="260">
        <v>340.79999999999995</v>
      </c>
      <c r="J489" s="260">
        <v>342.85</v>
      </c>
      <c r="K489" s="259">
        <v>338.75</v>
      </c>
      <c r="L489" s="259">
        <v>334</v>
      </c>
      <c r="M489" s="259">
        <v>1.6519200000000001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285.85000000000002</v>
      </c>
      <c r="D490" s="260">
        <v>287.28333333333336</v>
      </c>
      <c r="E490" s="260">
        <v>280.56666666666672</v>
      </c>
      <c r="F490" s="260">
        <v>275.28333333333336</v>
      </c>
      <c r="G490" s="260">
        <v>268.56666666666672</v>
      </c>
      <c r="H490" s="260">
        <v>292.56666666666672</v>
      </c>
      <c r="I490" s="260">
        <v>299.2833333333333</v>
      </c>
      <c r="J490" s="260">
        <v>304.56666666666672</v>
      </c>
      <c r="K490" s="259">
        <v>294</v>
      </c>
      <c r="L490" s="259">
        <v>282</v>
      </c>
      <c r="M490" s="259">
        <v>0.92567999999999995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1147.95</v>
      </c>
      <c r="D491" s="275">
        <v>1140.5833333333333</v>
      </c>
      <c r="E491" s="260">
        <v>1130.3666666666666</v>
      </c>
      <c r="F491" s="260">
        <v>1112.7833333333333</v>
      </c>
      <c r="G491" s="260">
        <v>1102.5666666666666</v>
      </c>
      <c r="H491" s="260">
        <v>1158.1666666666665</v>
      </c>
      <c r="I491" s="260">
        <v>1168.3833333333332</v>
      </c>
      <c r="J491" s="260">
        <v>1185.9666666666665</v>
      </c>
      <c r="K491" s="259">
        <v>1150.8</v>
      </c>
      <c r="L491" s="259">
        <v>1123</v>
      </c>
      <c r="M491" s="259">
        <v>17.43695</v>
      </c>
      <c r="N491" s="1"/>
      <c r="O491" s="1"/>
    </row>
    <row r="492" spans="1:15" ht="12.75" customHeight="1">
      <c r="A492" s="30">
        <v>482</v>
      </c>
      <c r="B492" s="230" t="s">
        <v>884</v>
      </c>
      <c r="C492" s="259">
        <v>1352.55</v>
      </c>
      <c r="D492" s="260">
        <v>1348.3666666666666</v>
      </c>
      <c r="E492" s="260">
        <v>1329.5333333333331</v>
      </c>
      <c r="F492" s="260">
        <v>1306.5166666666664</v>
      </c>
      <c r="G492" s="260">
        <v>1287.6833333333329</v>
      </c>
      <c r="H492" s="260">
        <v>1371.3833333333332</v>
      </c>
      <c r="I492" s="260">
        <v>1390.2166666666667</v>
      </c>
      <c r="J492" s="260">
        <v>1413.2333333333333</v>
      </c>
      <c r="K492" s="259">
        <v>1367.2</v>
      </c>
      <c r="L492" s="259">
        <v>1325.35</v>
      </c>
      <c r="M492" s="259">
        <v>0.94484000000000001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307.3</v>
      </c>
      <c r="D493" s="275">
        <v>307.46666666666664</v>
      </c>
      <c r="E493" s="260">
        <v>303.43333333333328</v>
      </c>
      <c r="F493" s="260">
        <v>299.56666666666666</v>
      </c>
      <c r="G493" s="260">
        <v>295.5333333333333</v>
      </c>
      <c r="H493" s="260">
        <v>311.33333333333326</v>
      </c>
      <c r="I493" s="260">
        <v>315.36666666666667</v>
      </c>
      <c r="J493" s="260">
        <v>319.23333333333323</v>
      </c>
      <c r="K493" s="259">
        <v>311.5</v>
      </c>
      <c r="L493" s="259">
        <v>303.60000000000002</v>
      </c>
      <c r="M493" s="259">
        <v>100.1631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457.65</v>
      </c>
      <c r="D494" s="260">
        <v>453.51666666666665</v>
      </c>
      <c r="E494" s="260">
        <v>446.13333333333333</v>
      </c>
      <c r="F494" s="260">
        <v>434.61666666666667</v>
      </c>
      <c r="G494" s="260">
        <v>427.23333333333335</v>
      </c>
      <c r="H494" s="260">
        <v>465.0333333333333</v>
      </c>
      <c r="I494" s="260">
        <v>472.41666666666663</v>
      </c>
      <c r="J494" s="260">
        <v>483.93333333333328</v>
      </c>
      <c r="K494" s="259">
        <v>460.9</v>
      </c>
      <c r="L494" s="259">
        <v>442</v>
      </c>
      <c r="M494" s="259">
        <v>5.7205899999999996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2098.25</v>
      </c>
      <c r="D495" s="275">
        <v>2102.9500000000003</v>
      </c>
      <c r="E495" s="260">
        <v>2081.9000000000005</v>
      </c>
      <c r="F495" s="260">
        <v>2065.5500000000002</v>
      </c>
      <c r="G495" s="260">
        <v>2044.5000000000005</v>
      </c>
      <c r="H495" s="260">
        <v>2119.3000000000006</v>
      </c>
      <c r="I495" s="260">
        <v>2140.3500000000008</v>
      </c>
      <c r="J495" s="260">
        <v>2156.7000000000007</v>
      </c>
      <c r="K495" s="259">
        <v>2124</v>
      </c>
      <c r="L495" s="259">
        <v>2086.6</v>
      </c>
      <c r="M495" s="259">
        <v>0.41337000000000002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8.35</v>
      </c>
      <c r="D496" s="275">
        <v>8.3833333333333346</v>
      </c>
      <c r="E496" s="260">
        <v>8.2666666666666693</v>
      </c>
      <c r="F496" s="260">
        <v>8.1833333333333353</v>
      </c>
      <c r="G496" s="260">
        <v>8.06666666666667</v>
      </c>
      <c r="H496" s="260">
        <v>8.4666666666666686</v>
      </c>
      <c r="I496" s="260">
        <v>8.5833333333333321</v>
      </c>
      <c r="J496" s="260">
        <v>8.6666666666666679</v>
      </c>
      <c r="K496" s="259">
        <v>8.5</v>
      </c>
      <c r="L496" s="259">
        <v>8.3000000000000007</v>
      </c>
      <c r="M496" s="259">
        <v>457.72690999999998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824.4</v>
      </c>
      <c r="D497" s="275">
        <v>821.98333333333323</v>
      </c>
      <c r="E497" s="260">
        <v>814.41666666666652</v>
      </c>
      <c r="F497" s="260">
        <v>804.43333333333328</v>
      </c>
      <c r="G497" s="260">
        <v>796.86666666666656</v>
      </c>
      <c r="H497" s="260">
        <v>831.96666666666647</v>
      </c>
      <c r="I497" s="260">
        <v>839.5333333333333</v>
      </c>
      <c r="J497" s="260">
        <v>849.51666666666642</v>
      </c>
      <c r="K497" s="259">
        <v>829.55</v>
      </c>
      <c r="L497" s="259">
        <v>812</v>
      </c>
      <c r="M497" s="259">
        <v>12.997920000000001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236.95</v>
      </c>
      <c r="D498" s="275">
        <v>234.15</v>
      </c>
      <c r="E498" s="260">
        <v>229</v>
      </c>
      <c r="F498" s="260">
        <v>221.04999999999998</v>
      </c>
      <c r="G498" s="260">
        <v>215.89999999999998</v>
      </c>
      <c r="H498" s="260">
        <v>242.10000000000002</v>
      </c>
      <c r="I498" s="260">
        <v>247.25000000000006</v>
      </c>
      <c r="J498" s="260">
        <v>255.20000000000005</v>
      </c>
      <c r="K498" s="259">
        <v>239.3</v>
      </c>
      <c r="L498" s="259">
        <v>226.2</v>
      </c>
      <c r="M498" s="259">
        <v>13.62862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78.45</v>
      </c>
      <c r="D499" s="275">
        <v>78.800000000000011</v>
      </c>
      <c r="E499" s="260">
        <v>77.700000000000017</v>
      </c>
      <c r="F499" s="260">
        <v>76.95</v>
      </c>
      <c r="G499" s="260">
        <v>75.850000000000009</v>
      </c>
      <c r="H499" s="260">
        <v>79.550000000000026</v>
      </c>
      <c r="I499" s="260">
        <v>80.65000000000002</v>
      </c>
      <c r="J499" s="260">
        <v>81.400000000000034</v>
      </c>
      <c r="K499" s="259">
        <v>79.900000000000006</v>
      </c>
      <c r="L499" s="259">
        <v>78.05</v>
      </c>
      <c r="M499" s="259">
        <v>7.6298899999999996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764.15</v>
      </c>
      <c r="D500" s="275">
        <v>767.56666666666661</v>
      </c>
      <c r="E500" s="260">
        <v>757.58333333333326</v>
      </c>
      <c r="F500" s="260">
        <v>751.01666666666665</v>
      </c>
      <c r="G500" s="260">
        <v>741.0333333333333</v>
      </c>
      <c r="H500" s="260">
        <v>774.13333333333321</v>
      </c>
      <c r="I500" s="260">
        <v>784.11666666666656</v>
      </c>
      <c r="J500" s="260">
        <v>790.68333333333317</v>
      </c>
      <c r="K500" s="259">
        <v>777.55</v>
      </c>
      <c r="L500" s="259">
        <v>761</v>
      </c>
      <c r="M500" s="259">
        <v>0.45252999999999999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1526.6</v>
      </c>
      <c r="D501" s="275">
        <v>1522.0833333333333</v>
      </c>
      <c r="E501" s="260">
        <v>1509.7666666666664</v>
      </c>
      <c r="F501" s="260">
        <v>1492.9333333333332</v>
      </c>
      <c r="G501" s="260">
        <v>1480.6166666666663</v>
      </c>
      <c r="H501" s="260">
        <v>1538.9166666666665</v>
      </c>
      <c r="I501" s="260">
        <v>1551.2333333333336</v>
      </c>
      <c r="J501" s="260">
        <v>1568.0666666666666</v>
      </c>
      <c r="K501" s="259">
        <v>1534.4</v>
      </c>
      <c r="L501" s="259">
        <v>1505.25</v>
      </c>
      <c r="M501" s="259">
        <v>0.77688000000000001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396.75</v>
      </c>
      <c r="D502" s="275">
        <v>396.58333333333331</v>
      </c>
      <c r="E502" s="260">
        <v>395.16666666666663</v>
      </c>
      <c r="F502" s="260">
        <v>393.58333333333331</v>
      </c>
      <c r="G502" s="260">
        <v>392.16666666666663</v>
      </c>
      <c r="H502" s="260">
        <v>398.16666666666663</v>
      </c>
      <c r="I502" s="260">
        <v>399.58333333333326</v>
      </c>
      <c r="J502" s="260">
        <v>401.16666666666663</v>
      </c>
      <c r="K502" s="259">
        <v>398</v>
      </c>
      <c r="L502" s="259">
        <v>395</v>
      </c>
      <c r="M502" s="259">
        <v>30.288080000000001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235.55</v>
      </c>
      <c r="D503" s="275">
        <v>237.36666666666667</v>
      </c>
      <c r="E503" s="260">
        <v>233.03333333333336</v>
      </c>
      <c r="F503" s="260">
        <v>230.51666666666668</v>
      </c>
      <c r="G503" s="260">
        <v>226.18333333333337</v>
      </c>
      <c r="H503" s="260">
        <v>239.88333333333335</v>
      </c>
      <c r="I503" s="260">
        <v>244.21666666666667</v>
      </c>
      <c r="J503" s="260">
        <v>246.73333333333335</v>
      </c>
      <c r="K503" s="259">
        <v>241.7</v>
      </c>
      <c r="L503" s="259">
        <v>234.85</v>
      </c>
      <c r="M503" s="259">
        <v>3.0763600000000002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16.95</v>
      </c>
      <c r="D504" s="275">
        <v>17.033333333333335</v>
      </c>
      <c r="E504" s="260">
        <v>16.81666666666667</v>
      </c>
      <c r="F504" s="260">
        <v>16.683333333333334</v>
      </c>
      <c r="G504" s="260">
        <v>16.466666666666669</v>
      </c>
      <c r="H504" s="260">
        <v>17.166666666666671</v>
      </c>
      <c r="I504" s="260">
        <v>17.383333333333333</v>
      </c>
      <c r="J504" s="260">
        <v>17.516666666666673</v>
      </c>
      <c r="K504" s="259">
        <v>17.25</v>
      </c>
      <c r="L504" s="259">
        <v>16.899999999999999</v>
      </c>
      <c r="M504" s="259">
        <v>898.10844999999995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9457.75</v>
      </c>
      <c r="D505" s="275">
        <v>9486.9666666666672</v>
      </c>
      <c r="E505" s="260">
        <v>9389.7833333333347</v>
      </c>
      <c r="F505" s="260">
        <v>9321.8166666666675</v>
      </c>
      <c r="G505" s="260">
        <v>9224.633333333335</v>
      </c>
      <c r="H505" s="260">
        <v>9554.9333333333343</v>
      </c>
      <c r="I505" s="260">
        <v>9652.1166666666686</v>
      </c>
      <c r="J505" s="260">
        <v>9720.0833333333339</v>
      </c>
      <c r="K505" s="259">
        <v>9584.15</v>
      </c>
      <c r="L505" s="259">
        <v>9419</v>
      </c>
      <c r="M505" s="259">
        <v>1.712E-2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252.95</v>
      </c>
      <c r="D506" s="260">
        <v>253.9</v>
      </c>
      <c r="E506" s="260">
        <v>251.55</v>
      </c>
      <c r="F506" s="260">
        <v>250.15</v>
      </c>
      <c r="G506" s="260">
        <v>247.8</v>
      </c>
      <c r="H506" s="260">
        <v>255.3</v>
      </c>
      <c r="I506" s="260">
        <v>257.64999999999998</v>
      </c>
      <c r="J506" s="259">
        <v>259.05</v>
      </c>
      <c r="K506" s="259">
        <v>256.25</v>
      </c>
      <c r="L506" s="259">
        <v>252.5</v>
      </c>
      <c r="M506" s="230">
        <v>35.592669999999998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216.05</v>
      </c>
      <c r="D507" s="260">
        <v>216.05000000000004</v>
      </c>
      <c r="E507" s="260">
        <v>214.70000000000007</v>
      </c>
      <c r="F507" s="260">
        <v>213.35000000000002</v>
      </c>
      <c r="G507" s="260">
        <v>212.00000000000006</v>
      </c>
      <c r="H507" s="260">
        <v>217.40000000000009</v>
      </c>
      <c r="I507" s="260">
        <v>218.75000000000006</v>
      </c>
      <c r="J507" s="259">
        <v>220.10000000000011</v>
      </c>
      <c r="K507" s="259">
        <v>217.4</v>
      </c>
      <c r="L507" s="259">
        <v>214.7</v>
      </c>
      <c r="M507" s="230">
        <v>3.8920499999999998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67.7</v>
      </c>
      <c r="D508" s="275">
        <v>68.333333333333329</v>
      </c>
      <c r="E508" s="260">
        <v>66.86666666666666</v>
      </c>
      <c r="F508" s="260">
        <v>66.033333333333331</v>
      </c>
      <c r="G508" s="260">
        <v>64.566666666666663</v>
      </c>
      <c r="H508" s="260">
        <v>69.166666666666657</v>
      </c>
      <c r="I508" s="260">
        <v>70.633333333333326</v>
      </c>
      <c r="J508" s="260">
        <v>71.466666666666654</v>
      </c>
      <c r="K508" s="259">
        <v>69.8</v>
      </c>
      <c r="L508" s="259">
        <v>67.5</v>
      </c>
      <c r="M508" s="259">
        <v>601.15704000000005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408.4</v>
      </c>
      <c r="D509" s="275">
        <v>411.31666666666666</v>
      </c>
      <c r="E509" s="260">
        <v>404.13333333333333</v>
      </c>
      <c r="F509" s="260">
        <v>399.86666666666667</v>
      </c>
      <c r="G509" s="260">
        <v>392.68333333333334</v>
      </c>
      <c r="H509" s="260">
        <v>415.58333333333331</v>
      </c>
      <c r="I509" s="260">
        <v>422.76666666666659</v>
      </c>
      <c r="J509" s="260">
        <v>427.0333333333333</v>
      </c>
      <c r="K509" s="259">
        <v>418.5</v>
      </c>
      <c r="L509" s="259">
        <v>407.05</v>
      </c>
      <c r="M509" s="259">
        <v>8.0345399999999998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1590.8</v>
      </c>
      <c r="D510" s="260">
        <v>1594.7666666666667</v>
      </c>
      <c r="E510" s="260">
        <v>1581.0333333333333</v>
      </c>
      <c r="F510" s="260">
        <v>1571.2666666666667</v>
      </c>
      <c r="G510" s="260">
        <v>1557.5333333333333</v>
      </c>
      <c r="H510" s="260">
        <v>1604.5333333333333</v>
      </c>
      <c r="I510" s="260">
        <v>1618.2666666666664</v>
      </c>
      <c r="J510" s="259">
        <v>1628.0333333333333</v>
      </c>
      <c r="K510" s="259">
        <v>1608.5</v>
      </c>
      <c r="L510" s="259">
        <v>1585</v>
      </c>
      <c r="M510" s="230">
        <v>0.10942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1424.45</v>
      </c>
      <c r="D511" s="275">
        <v>1429.4666666666665</v>
      </c>
      <c r="E511" s="260">
        <v>1409.9833333333329</v>
      </c>
      <c r="F511" s="260">
        <v>1395.5166666666664</v>
      </c>
      <c r="G511" s="260">
        <v>1376.0333333333328</v>
      </c>
      <c r="H511" s="260">
        <v>1443.9333333333329</v>
      </c>
      <c r="I511" s="260">
        <v>1463.4166666666665</v>
      </c>
      <c r="J511" s="260">
        <v>1477.883333333333</v>
      </c>
      <c r="K511" s="259">
        <v>1448.95</v>
      </c>
      <c r="L511" s="259">
        <v>1415</v>
      </c>
      <c r="M511" s="259">
        <v>0.29225000000000001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5"/>
      <c r="B5" s="406"/>
      <c r="C5" s="405"/>
      <c r="D5" s="40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7" t="s">
        <v>517</v>
      </c>
      <c r="C7" s="406"/>
      <c r="D7" s="7">
        <f>Main!B10</f>
        <v>44883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44882</v>
      </c>
      <c r="B10" s="29">
        <v>540615</v>
      </c>
      <c r="C10" s="28" t="s">
        <v>1015</v>
      </c>
      <c r="D10" s="28" t="s">
        <v>1016</v>
      </c>
      <c r="E10" s="28" t="s">
        <v>527</v>
      </c>
      <c r="F10" s="85">
        <v>1204723</v>
      </c>
      <c r="G10" s="29">
        <v>1.19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44882</v>
      </c>
      <c r="B11" s="29">
        <v>538812</v>
      </c>
      <c r="C11" s="28" t="s">
        <v>1017</v>
      </c>
      <c r="D11" s="28" t="s">
        <v>1018</v>
      </c>
      <c r="E11" s="28" t="s">
        <v>526</v>
      </c>
      <c r="F11" s="85">
        <v>109939</v>
      </c>
      <c r="G11" s="29">
        <v>24.98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44882</v>
      </c>
      <c r="B12" s="29">
        <v>538812</v>
      </c>
      <c r="C12" s="28" t="s">
        <v>1017</v>
      </c>
      <c r="D12" s="28" t="s">
        <v>1018</v>
      </c>
      <c r="E12" s="28" t="s">
        <v>527</v>
      </c>
      <c r="F12" s="85">
        <v>109939</v>
      </c>
      <c r="G12" s="29">
        <v>25.09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44882</v>
      </c>
      <c r="B13" s="29">
        <v>538351</v>
      </c>
      <c r="C13" s="28" t="s">
        <v>1019</v>
      </c>
      <c r="D13" s="28" t="s">
        <v>1020</v>
      </c>
      <c r="E13" s="28" t="s">
        <v>527</v>
      </c>
      <c r="F13" s="85">
        <v>150000</v>
      </c>
      <c r="G13" s="29">
        <v>10.89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44882</v>
      </c>
      <c r="B14" s="29">
        <v>539277</v>
      </c>
      <c r="C14" s="28" t="s">
        <v>970</v>
      </c>
      <c r="D14" s="28" t="s">
        <v>971</v>
      </c>
      <c r="E14" s="28" t="s">
        <v>527</v>
      </c>
      <c r="F14" s="85">
        <v>115000</v>
      </c>
      <c r="G14" s="29">
        <v>286.14999999999998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44882</v>
      </c>
      <c r="B15" s="29">
        <v>539277</v>
      </c>
      <c r="C15" s="28" t="s">
        <v>970</v>
      </c>
      <c r="D15" s="28" t="s">
        <v>972</v>
      </c>
      <c r="E15" s="28" t="s">
        <v>527</v>
      </c>
      <c r="F15" s="85">
        <v>85000</v>
      </c>
      <c r="G15" s="29">
        <v>286.14999999999998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44882</v>
      </c>
      <c r="B16" s="29">
        <v>539546</v>
      </c>
      <c r="C16" s="28" t="s">
        <v>927</v>
      </c>
      <c r="D16" s="28" t="s">
        <v>928</v>
      </c>
      <c r="E16" s="28" t="s">
        <v>527</v>
      </c>
      <c r="F16" s="85">
        <v>50000</v>
      </c>
      <c r="G16" s="29">
        <v>60.05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44882</v>
      </c>
      <c r="B17" s="29">
        <v>540023</v>
      </c>
      <c r="C17" s="28" t="s">
        <v>1021</v>
      </c>
      <c r="D17" s="28" t="s">
        <v>1022</v>
      </c>
      <c r="E17" s="28" t="s">
        <v>527</v>
      </c>
      <c r="F17" s="85">
        <v>542194</v>
      </c>
      <c r="G17" s="29">
        <v>16.11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44882</v>
      </c>
      <c r="B18" s="29">
        <v>540023</v>
      </c>
      <c r="C18" s="28" t="s">
        <v>1021</v>
      </c>
      <c r="D18" s="28" t="s">
        <v>1022</v>
      </c>
      <c r="E18" s="28" t="s">
        <v>526</v>
      </c>
      <c r="F18" s="85">
        <v>257033</v>
      </c>
      <c r="G18" s="29">
        <v>14.92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44882</v>
      </c>
      <c r="B19" s="29">
        <v>543606</v>
      </c>
      <c r="C19" s="28" t="s">
        <v>1023</v>
      </c>
      <c r="D19" s="28" t="s">
        <v>1024</v>
      </c>
      <c r="E19" s="28" t="s">
        <v>526</v>
      </c>
      <c r="F19" s="85">
        <v>32000</v>
      </c>
      <c r="G19" s="29">
        <v>42.04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44882</v>
      </c>
      <c r="B20" s="29">
        <v>542727</v>
      </c>
      <c r="C20" s="28" t="s">
        <v>995</v>
      </c>
      <c r="D20" s="28" t="s">
        <v>1025</v>
      </c>
      <c r="E20" s="28" t="s">
        <v>527</v>
      </c>
      <c r="F20" s="85">
        <v>22000</v>
      </c>
      <c r="G20" s="29">
        <v>60.4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44882</v>
      </c>
      <c r="B21" s="29">
        <v>542727</v>
      </c>
      <c r="C21" s="28" t="s">
        <v>995</v>
      </c>
      <c r="D21" s="28" t="s">
        <v>1026</v>
      </c>
      <c r="E21" s="28" t="s">
        <v>526</v>
      </c>
      <c r="F21" s="85">
        <v>20000</v>
      </c>
      <c r="G21" s="29">
        <v>58.79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44882</v>
      </c>
      <c r="B22" s="29">
        <v>540811</v>
      </c>
      <c r="C22" s="28" t="s">
        <v>1027</v>
      </c>
      <c r="D22" s="28" t="s">
        <v>1028</v>
      </c>
      <c r="E22" s="28" t="s">
        <v>526</v>
      </c>
      <c r="F22" s="85">
        <v>10000</v>
      </c>
      <c r="G22" s="29">
        <v>16.75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44882</v>
      </c>
      <c r="B23" s="29">
        <v>540811</v>
      </c>
      <c r="C23" s="28" t="s">
        <v>1027</v>
      </c>
      <c r="D23" s="28" t="s">
        <v>1028</v>
      </c>
      <c r="E23" s="28" t="s">
        <v>527</v>
      </c>
      <c r="F23" s="85">
        <v>70000</v>
      </c>
      <c r="G23" s="29">
        <v>16.7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44882</v>
      </c>
      <c r="B24" s="29">
        <v>540811</v>
      </c>
      <c r="C24" s="28" t="s">
        <v>1027</v>
      </c>
      <c r="D24" s="28" t="s">
        <v>1029</v>
      </c>
      <c r="E24" s="28" t="s">
        <v>526</v>
      </c>
      <c r="F24" s="85">
        <v>70000</v>
      </c>
      <c r="G24" s="29">
        <v>16.7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44882</v>
      </c>
      <c r="B25" s="29">
        <v>542668</v>
      </c>
      <c r="C25" s="28" t="s">
        <v>1030</v>
      </c>
      <c r="D25" s="28" t="s">
        <v>949</v>
      </c>
      <c r="E25" s="28" t="s">
        <v>526</v>
      </c>
      <c r="F25" s="85">
        <v>10500</v>
      </c>
      <c r="G25" s="29">
        <v>172.5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44882</v>
      </c>
      <c r="B26" s="29">
        <v>531737</v>
      </c>
      <c r="C26" s="28" t="s">
        <v>890</v>
      </c>
      <c r="D26" s="28" t="s">
        <v>1031</v>
      </c>
      <c r="E26" s="28" t="s">
        <v>526</v>
      </c>
      <c r="F26" s="85">
        <v>430000</v>
      </c>
      <c r="G26" s="29">
        <v>2.66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44882</v>
      </c>
      <c r="B27" s="29">
        <v>531737</v>
      </c>
      <c r="C27" s="28" t="s">
        <v>890</v>
      </c>
      <c r="D27" s="28" t="s">
        <v>1032</v>
      </c>
      <c r="E27" s="28" t="s">
        <v>527</v>
      </c>
      <c r="F27" s="85">
        <v>318631</v>
      </c>
      <c r="G27" s="29">
        <v>2.67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44882</v>
      </c>
      <c r="B28" s="29">
        <v>531737</v>
      </c>
      <c r="C28" s="28" t="s">
        <v>890</v>
      </c>
      <c r="D28" s="28" t="s">
        <v>973</v>
      </c>
      <c r="E28" s="28" t="s">
        <v>527</v>
      </c>
      <c r="F28" s="85">
        <v>500000</v>
      </c>
      <c r="G28" s="29">
        <v>2.67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44882</v>
      </c>
      <c r="B29" s="29">
        <v>531737</v>
      </c>
      <c r="C29" s="28" t="s">
        <v>890</v>
      </c>
      <c r="D29" s="28" t="s">
        <v>996</v>
      </c>
      <c r="E29" s="28" t="s">
        <v>527</v>
      </c>
      <c r="F29" s="85">
        <v>552240</v>
      </c>
      <c r="G29" s="29">
        <v>2.67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44882</v>
      </c>
      <c r="B30" s="29">
        <v>531737</v>
      </c>
      <c r="C30" s="28" t="s">
        <v>890</v>
      </c>
      <c r="D30" s="28" t="s">
        <v>997</v>
      </c>
      <c r="E30" s="28" t="s">
        <v>527</v>
      </c>
      <c r="F30" s="85">
        <v>800000</v>
      </c>
      <c r="G30" s="29">
        <v>2.67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44882</v>
      </c>
      <c r="B31" s="29">
        <v>531737</v>
      </c>
      <c r="C31" s="28" t="s">
        <v>890</v>
      </c>
      <c r="D31" s="28" t="s">
        <v>984</v>
      </c>
      <c r="E31" s="28" t="s">
        <v>527</v>
      </c>
      <c r="F31" s="85">
        <v>300000</v>
      </c>
      <c r="G31" s="29">
        <v>2.65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44882</v>
      </c>
      <c r="B32" s="29">
        <v>531737</v>
      </c>
      <c r="C32" s="28" t="s">
        <v>890</v>
      </c>
      <c r="D32" s="28" t="s">
        <v>1033</v>
      </c>
      <c r="E32" s="28" t="s">
        <v>526</v>
      </c>
      <c r="F32" s="85">
        <v>84536</v>
      </c>
      <c r="G32" s="29">
        <v>2.66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44882</v>
      </c>
      <c r="B33" s="29">
        <v>531737</v>
      </c>
      <c r="C33" s="28" t="s">
        <v>890</v>
      </c>
      <c r="D33" s="28" t="s">
        <v>974</v>
      </c>
      <c r="E33" s="28" t="s">
        <v>526</v>
      </c>
      <c r="F33" s="85">
        <v>300000</v>
      </c>
      <c r="G33" s="29">
        <v>2.65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44882</v>
      </c>
      <c r="B34" s="29">
        <v>531737</v>
      </c>
      <c r="C34" s="28" t="s">
        <v>890</v>
      </c>
      <c r="D34" s="28" t="s">
        <v>1033</v>
      </c>
      <c r="E34" s="28" t="s">
        <v>527</v>
      </c>
      <c r="F34" s="85">
        <v>184536</v>
      </c>
      <c r="G34" s="29">
        <v>2.67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44882</v>
      </c>
      <c r="B35" s="29">
        <v>531737</v>
      </c>
      <c r="C35" s="28" t="s">
        <v>890</v>
      </c>
      <c r="D35" s="28" t="s">
        <v>974</v>
      </c>
      <c r="E35" s="28" t="s">
        <v>527</v>
      </c>
      <c r="F35" s="85">
        <v>300000</v>
      </c>
      <c r="G35" s="29">
        <v>2.67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44882</v>
      </c>
      <c r="B36" s="29">
        <v>531737</v>
      </c>
      <c r="C36" s="28" t="s">
        <v>890</v>
      </c>
      <c r="D36" s="28" t="s">
        <v>1034</v>
      </c>
      <c r="E36" s="28" t="s">
        <v>526</v>
      </c>
      <c r="F36" s="85">
        <v>206800</v>
      </c>
      <c r="G36" s="29">
        <v>2.67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44882</v>
      </c>
      <c r="B37" s="29">
        <v>542592</v>
      </c>
      <c r="C37" s="28" t="s">
        <v>1035</v>
      </c>
      <c r="D37" s="28" t="s">
        <v>1036</v>
      </c>
      <c r="E37" s="28" t="s">
        <v>527</v>
      </c>
      <c r="F37" s="85">
        <v>6000</v>
      </c>
      <c r="G37" s="29">
        <v>157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44882</v>
      </c>
      <c r="B38" s="29">
        <v>539224</v>
      </c>
      <c r="C38" s="28" t="s">
        <v>1037</v>
      </c>
      <c r="D38" s="28" t="s">
        <v>1038</v>
      </c>
      <c r="E38" s="28" t="s">
        <v>526</v>
      </c>
      <c r="F38" s="85">
        <v>20898</v>
      </c>
      <c r="G38" s="29">
        <v>61.04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44882</v>
      </c>
      <c r="B39" s="29">
        <v>539224</v>
      </c>
      <c r="C39" s="28" t="s">
        <v>1037</v>
      </c>
      <c r="D39" s="28" t="s">
        <v>1039</v>
      </c>
      <c r="E39" s="28" t="s">
        <v>527</v>
      </c>
      <c r="F39" s="85">
        <v>30000</v>
      </c>
      <c r="G39" s="29">
        <v>63.03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44882</v>
      </c>
      <c r="B40" s="29">
        <v>539224</v>
      </c>
      <c r="C40" s="28" t="s">
        <v>1037</v>
      </c>
      <c r="D40" s="28" t="s">
        <v>949</v>
      </c>
      <c r="E40" s="28" t="s">
        <v>527</v>
      </c>
      <c r="F40" s="85">
        <v>17262</v>
      </c>
      <c r="G40" s="29">
        <v>60.9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44882</v>
      </c>
      <c r="B41" s="29">
        <v>539224</v>
      </c>
      <c r="C41" s="28" t="s">
        <v>1037</v>
      </c>
      <c r="D41" s="28" t="s">
        <v>949</v>
      </c>
      <c r="E41" s="28" t="s">
        <v>526</v>
      </c>
      <c r="F41" s="85">
        <v>44981</v>
      </c>
      <c r="G41" s="29">
        <v>60.9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44882</v>
      </c>
      <c r="B42" s="29">
        <v>542543</v>
      </c>
      <c r="C42" s="28" t="s">
        <v>1040</v>
      </c>
      <c r="D42" s="28" t="s">
        <v>1041</v>
      </c>
      <c r="E42" s="28" t="s">
        <v>526</v>
      </c>
      <c r="F42" s="85">
        <v>3800000</v>
      </c>
      <c r="G42" s="29">
        <v>95.5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44882</v>
      </c>
      <c r="B43" s="29">
        <v>542924</v>
      </c>
      <c r="C43" s="28" t="s">
        <v>1042</v>
      </c>
      <c r="D43" s="28" t="s">
        <v>1043</v>
      </c>
      <c r="E43" s="28" t="s">
        <v>527</v>
      </c>
      <c r="F43" s="85">
        <v>270000</v>
      </c>
      <c r="G43" s="29">
        <v>8.59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44882</v>
      </c>
      <c r="B44" s="29">
        <v>542924</v>
      </c>
      <c r="C44" s="28" t="s">
        <v>1042</v>
      </c>
      <c r="D44" s="28" t="s">
        <v>1044</v>
      </c>
      <c r="E44" s="28" t="s">
        <v>526</v>
      </c>
      <c r="F44" s="85">
        <v>30000</v>
      </c>
      <c r="G44" s="29">
        <v>8.59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44882</v>
      </c>
      <c r="B45" s="29">
        <v>543286</v>
      </c>
      <c r="C45" s="28" t="s">
        <v>1045</v>
      </c>
      <c r="D45" s="28" t="s">
        <v>1046</v>
      </c>
      <c r="E45" s="28" t="s">
        <v>527</v>
      </c>
      <c r="F45" s="85">
        <v>18000</v>
      </c>
      <c r="G45" s="29">
        <v>19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44882</v>
      </c>
      <c r="B46" s="29">
        <v>543286</v>
      </c>
      <c r="C46" s="28" t="s">
        <v>1045</v>
      </c>
      <c r="D46" s="28" t="s">
        <v>1047</v>
      </c>
      <c r="E46" s="28" t="s">
        <v>527</v>
      </c>
      <c r="F46" s="85">
        <v>54000</v>
      </c>
      <c r="G46" s="29">
        <v>19.45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44882</v>
      </c>
      <c r="B47" s="29">
        <v>543286</v>
      </c>
      <c r="C47" s="28" t="s">
        <v>1045</v>
      </c>
      <c r="D47" s="28" t="s">
        <v>1046</v>
      </c>
      <c r="E47" s="28" t="s">
        <v>526</v>
      </c>
      <c r="F47" s="85">
        <v>60000</v>
      </c>
      <c r="G47" s="29">
        <v>19.45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44882</v>
      </c>
      <c r="B48" s="29">
        <v>543286</v>
      </c>
      <c r="C48" s="28" t="s">
        <v>1045</v>
      </c>
      <c r="D48" s="28" t="s">
        <v>1047</v>
      </c>
      <c r="E48" s="28" t="s">
        <v>526</v>
      </c>
      <c r="F48" s="85">
        <v>72000</v>
      </c>
      <c r="G48" s="29">
        <v>19.739999999999998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44882</v>
      </c>
      <c r="B49" s="29">
        <v>511131</v>
      </c>
      <c r="C49" s="28" t="s">
        <v>1048</v>
      </c>
      <c r="D49" s="28" t="s">
        <v>1049</v>
      </c>
      <c r="E49" s="28" t="s">
        <v>527</v>
      </c>
      <c r="F49" s="85">
        <v>94526</v>
      </c>
      <c r="G49" s="29">
        <v>8.6199999999999992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44882</v>
      </c>
      <c r="B50" s="29">
        <v>513721</v>
      </c>
      <c r="C50" s="28" t="s">
        <v>998</v>
      </c>
      <c r="D50" s="28" t="s">
        <v>999</v>
      </c>
      <c r="E50" s="28" t="s">
        <v>527</v>
      </c>
      <c r="F50" s="85">
        <v>122736</v>
      </c>
      <c r="G50" s="29">
        <v>10.89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44882</v>
      </c>
      <c r="B51" s="29">
        <v>513721</v>
      </c>
      <c r="C51" s="28" t="s">
        <v>998</v>
      </c>
      <c r="D51" s="28" t="s">
        <v>1050</v>
      </c>
      <c r="E51" s="28" t="s">
        <v>526</v>
      </c>
      <c r="F51" s="85">
        <v>30001</v>
      </c>
      <c r="G51" s="29">
        <v>10.87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44882</v>
      </c>
      <c r="B52" s="29">
        <v>513721</v>
      </c>
      <c r="C52" s="28" t="s">
        <v>998</v>
      </c>
      <c r="D52" s="28" t="s">
        <v>1051</v>
      </c>
      <c r="E52" s="28" t="s">
        <v>526</v>
      </c>
      <c r="F52" s="85">
        <v>25000</v>
      </c>
      <c r="G52" s="29">
        <v>10.55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44882</v>
      </c>
      <c r="B53" s="29">
        <v>543305</v>
      </c>
      <c r="C53" s="28" t="s">
        <v>1052</v>
      </c>
      <c r="D53" s="28" t="s">
        <v>1053</v>
      </c>
      <c r="E53" s="28" t="s">
        <v>527</v>
      </c>
      <c r="F53" s="85">
        <v>156000</v>
      </c>
      <c r="G53" s="29">
        <v>10.71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44882</v>
      </c>
      <c r="B54" s="29">
        <v>543305</v>
      </c>
      <c r="C54" s="28" t="s">
        <v>1052</v>
      </c>
      <c r="D54" s="28" t="s">
        <v>1054</v>
      </c>
      <c r="E54" s="28" t="s">
        <v>526</v>
      </c>
      <c r="F54" s="85">
        <v>30000</v>
      </c>
      <c r="G54" s="29">
        <v>11.25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44882</v>
      </c>
      <c r="B55" s="29">
        <v>543305</v>
      </c>
      <c r="C55" s="28" t="s">
        <v>1052</v>
      </c>
      <c r="D55" s="28" t="s">
        <v>1055</v>
      </c>
      <c r="E55" s="28" t="s">
        <v>526</v>
      </c>
      <c r="F55" s="85">
        <v>36000</v>
      </c>
      <c r="G55" s="29">
        <v>11.25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44882</v>
      </c>
      <c r="B56" s="29">
        <v>543305</v>
      </c>
      <c r="C56" s="28" t="s">
        <v>1052</v>
      </c>
      <c r="D56" s="28" t="s">
        <v>1056</v>
      </c>
      <c r="E56" s="28" t="s">
        <v>527</v>
      </c>
      <c r="F56" s="85">
        <v>30000</v>
      </c>
      <c r="G56" s="29">
        <v>11.26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44882</v>
      </c>
      <c r="B57" s="29">
        <v>543384</v>
      </c>
      <c r="C57" s="28" t="s">
        <v>812</v>
      </c>
      <c r="D57" s="28" t="s">
        <v>1057</v>
      </c>
      <c r="E57" s="28" t="s">
        <v>526</v>
      </c>
      <c r="F57" s="85">
        <v>17081850</v>
      </c>
      <c r="G57" s="29">
        <v>175.25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44882</v>
      </c>
      <c r="B58" s="29">
        <v>543384</v>
      </c>
      <c r="C58" s="28" t="s">
        <v>812</v>
      </c>
      <c r="D58" s="28" t="s">
        <v>1058</v>
      </c>
      <c r="E58" s="28" t="s">
        <v>527</v>
      </c>
      <c r="F58" s="85">
        <v>57500000</v>
      </c>
      <c r="G58" s="29">
        <v>175.48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44882</v>
      </c>
      <c r="B59" s="29">
        <v>543366</v>
      </c>
      <c r="C59" s="28" t="s">
        <v>975</v>
      </c>
      <c r="D59" s="28" t="s">
        <v>1059</v>
      </c>
      <c r="E59" s="28" t="s">
        <v>526</v>
      </c>
      <c r="F59" s="85">
        <v>32400</v>
      </c>
      <c r="G59" s="29">
        <v>77.3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44882</v>
      </c>
      <c r="B60" s="29">
        <v>543366</v>
      </c>
      <c r="C60" s="28" t="s">
        <v>975</v>
      </c>
      <c r="D60" s="28" t="s">
        <v>1060</v>
      </c>
      <c r="E60" s="28" t="s">
        <v>526</v>
      </c>
      <c r="F60" s="85">
        <v>4800</v>
      </c>
      <c r="G60" s="29">
        <v>77.3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44882</v>
      </c>
      <c r="B61" s="29">
        <v>543366</v>
      </c>
      <c r="C61" s="28" t="s">
        <v>975</v>
      </c>
      <c r="D61" s="28" t="s">
        <v>1061</v>
      </c>
      <c r="E61" s="28" t="s">
        <v>527</v>
      </c>
      <c r="F61" s="85">
        <v>33600</v>
      </c>
      <c r="G61" s="29">
        <v>77.3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44882</v>
      </c>
      <c r="B62" s="29">
        <v>570005</v>
      </c>
      <c r="C62" s="28" t="s">
        <v>1062</v>
      </c>
      <c r="D62" s="28" t="s">
        <v>1063</v>
      </c>
      <c r="E62" s="28" t="s">
        <v>527</v>
      </c>
      <c r="F62" s="85">
        <v>103160</v>
      </c>
      <c r="G62" s="29">
        <v>15.83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44882</v>
      </c>
      <c r="B63" s="29">
        <v>570005</v>
      </c>
      <c r="C63" s="28" t="s">
        <v>1062</v>
      </c>
      <c r="D63" s="28" t="s">
        <v>1063</v>
      </c>
      <c r="E63" s="28" t="s">
        <v>526</v>
      </c>
      <c r="F63" s="85">
        <v>352578</v>
      </c>
      <c r="G63" s="29">
        <v>15.76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44882</v>
      </c>
      <c r="B64" s="29">
        <v>539026</v>
      </c>
      <c r="C64" s="28" t="s">
        <v>1064</v>
      </c>
      <c r="D64" s="28" t="s">
        <v>1065</v>
      </c>
      <c r="E64" s="28" t="s">
        <v>526</v>
      </c>
      <c r="F64" s="85">
        <v>100000</v>
      </c>
      <c r="G64" s="29">
        <v>8.64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44882</v>
      </c>
      <c r="B65" s="29">
        <v>539026</v>
      </c>
      <c r="C65" s="28" t="s">
        <v>1064</v>
      </c>
      <c r="D65" s="28" t="s">
        <v>1066</v>
      </c>
      <c r="E65" s="28" t="s">
        <v>527</v>
      </c>
      <c r="F65" s="85">
        <v>100000</v>
      </c>
      <c r="G65" s="29">
        <v>8.64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44882</v>
      </c>
      <c r="B66" s="29">
        <v>511447</v>
      </c>
      <c r="C66" s="28" t="s">
        <v>948</v>
      </c>
      <c r="D66" s="28" t="s">
        <v>949</v>
      </c>
      <c r="E66" s="28" t="s">
        <v>527</v>
      </c>
      <c r="F66" s="85">
        <v>227196</v>
      </c>
      <c r="G66" s="29">
        <v>19.36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44882</v>
      </c>
      <c r="B67" s="29">
        <v>511447</v>
      </c>
      <c r="C67" s="28" t="s">
        <v>948</v>
      </c>
      <c r="D67" s="28" t="s">
        <v>949</v>
      </c>
      <c r="E67" s="28" t="s">
        <v>526</v>
      </c>
      <c r="F67" s="85">
        <v>82198</v>
      </c>
      <c r="G67" s="29">
        <v>19.41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44882</v>
      </c>
      <c r="B68" s="29">
        <v>511447</v>
      </c>
      <c r="C68" s="28" t="s">
        <v>948</v>
      </c>
      <c r="D68" s="28" t="s">
        <v>1067</v>
      </c>
      <c r="E68" s="28" t="s">
        <v>526</v>
      </c>
      <c r="F68" s="85">
        <v>107869</v>
      </c>
      <c r="G68" s="29">
        <v>19.39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44882</v>
      </c>
      <c r="B69" s="29">
        <v>511447</v>
      </c>
      <c r="C69" s="28" t="s">
        <v>948</v>
      </c>
      <c r="D69" s="28" t="s">
        <v>1067</v>
      </c>
      <c r="E69" s="28" t="s">
        <v>527</v>
      </c>
      <c r="F69" s="85">
        <v>24269</v>
      </c>
      <c r="G69" s="29">
        <v>19.54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44882</v>
      </c>
      <c r="B70" s="29">
        <v>511447</v>
      </c>
      <c r="C70" s="28" t="s">
        <v>948</v>
      </c>
      <c r="D70" s="28" t="s">
        <v>1000</v>
      </c>
      <c r="E70" s="28" t="s">
        <v>527</v>
      </c>
      <c r="F70" s="85">
        <v>105336</v>
      </c>
      <c r="G70" s="29">
        <v>19.55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44882</v>
      </c>
      <c r="B71" s="29">
        <v>511447</v>
      </c>
      <c r="C71" s="28" t="s">
        <v>948</v>
      </c>
      <c r="D71" s="28" t="s">
        <v>1000</v>
      </c>
      <c r="E71" s="28" t="s">
        <v>526</v>
      </c>
      <c r="F71" s="85">
        <v>105336</v>
      </c>
      <c r="G71" s="29">
        <v>19.309999999999999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44882</v>
      </c>
      <c r="B72" s="29">
        <v>521228</v>
      </c>
      <c r="C72" s="28" t="s">
        <v>1068</v>
      </c>
      <c r="D72" s="28" t="s">
        <v>1069</v>
      </c>
      <c r="E72" s="28" t="s">
        <v>527</v>
      </c>
      <c r="F72" s="85">
        <v>965591</v>
      </c>
      <c r="G72" s="29">
        <v>1.3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44882</v>
      </c>
      <c r="B73" s="29">
        <v>521228</v>
      </c>
      <c r="C73" s="28" t="s">
        <v>1068</v>
      </c>
      <c r="D73" s="28" t="s">
        <v>1069</v>
      </c>
      <c r="E73" s="28" t="s">
        <v>526</v>
      </c>
      <c r="F73" s="85">
        <v>648044</v>
      </c>
      <c r="G73" s="29">
        <v>1.28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44882</v>
      </c>
      <c r="B74" s="29">
        <v>539310</v>
      </c>
      <c r="C74" s="28" t="s">
        <v>1070</v>
      </c>
      <c r="D74" s="28" t="s">
        <v>1071</v>
      </c>
      <c r="E74" s="28" t="s">
        <v>527</v>
      </c>
      <c r="F74" s="85">
        <v>100000</v>
      </c>
      <c r="G74" s="29">
        <v>68.03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44882</v>
      </c>
      <c r="B75" s="29">
        <v>539310</v>
      </c>
      <c r="C75" s="28" t="s">
        <v>1070</v>
      </c>
      <c r="D75" s="28" t="s">
        <v>1071</v>
      </c>
      <c r="E75" s="28" t="s">
        <v>526</v>
      </c>
      <c r="F75" s="85">
        <v>150000</v>
      </c>
      <c r="G75" s="29">
        <v>69.489999999999995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44882</v>
      </c>
      <c r="B76" s="29">
        <v>539310</v>
      </c>
      <c r="C76" s="28" t="s">
        <v>1070</v>
      </c>
      <c r="D76" s="28" t="s">
        <v>1072</v>
      </c>
      <c r="E76" s="28" t="s">
        <v>527</v>
      </c>
      <c r="F76" s="85">
        <v>275000</v>
      </c>
      <c r="G76" s="29">
        <v>68.02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44882</v>
      </c>
      <c r="B77" s="29">
        <v>542765</v>
      </c>
      <c r="C77" s="28" t="s">
        <v>1073</v>
      </c>
      <c r="D77" s="28" t="s">
        <v>1074</v>
      </c>
      <c r="E77" s="28" t="s">
        <v>527</v>
      </c>
      <c r="F77" s="85">
        <v>5000</v>
      </c>
      <c r="G77" s="29">
        <v>130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44882</v>
      </c>
      <c r="B78" s="29">
        <v>542765</v>
      </c>
      <c r="C78" s="28" t="s">
        <v>1073</v>
      </c>
      <c r="D78" s="28" t="s">
        <v>1075</v>
      </c>
      <c r="E78" s="28" t="s">
        <v>526</v>
      </c>
      <c r="F78" s="85">
        <v>4000</v>
      </c>
      <c r="G78" s="29">
        <v>130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44882</v>
      </c>
      <c r="B79" s="29">
        <v>542765</v>
      </c>
      <c r="C79" s="28" t="s">
        <v>1073</v>
      </c>
      <c r="D79" s="28" t="s">
        <v>1076</v>
      </c>
      <c r="E79" s="28" t="s">
        <v>526</v>
      </c>
      <c r="F79" s="85">
        <v>2000</v>
      </c>
      <c r="G79" s="29">
        <v>130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44882</v>
      </c>
      <c r="B80" s="29">
        <v>503657</v>
      </c>
      <c r="C80" s="28" t="s">
        <v>1077</v>
      </c>
      <c r="D80" s="28" t="s">
        <v>1078</v>
      </c>
      <c r="E80" s="28" t="s">
        <v>527</v>
      </c>
      <c r="F80" s="85">
        <v>67412</v>
      </c>
      <c r="G80" s="29">
        <v>16.22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44882</v>
      </c>
      <c r="B81" s="29" t="s">
        <v>1001</v>
      </c>
      <c r="C81" s="28" t="s">
        <v>1002</v>
      </c>
      <c r="D81" s="28" t="s">
        <v>1079</v>
      </c>
      <c r="E81" s="28" t="s">
        <v>526</v>
      </c>
      <c r="F81" s="85">
        <v>17600</v>
      </c>
      <c r="G81" s="29">
        <v>143.19999999999999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44882</v>
      </c>
      <c r="B82" s="29" t="s">
        <v>1080</v>
      </c>
      <c r="C82" s="28" t="s">
        <v>1081</v>
      </c>
      <c r="D82" s="28" t="s">
        <v>1082</v>
      </c>
      <c r="E82" s="28" t="s">
        <v>526</v>
      </c>
      <c r="F82" s="85">
        <v>322000</v>
      </c>
      <c r="G82" s="29">
        <v>24.86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44882</v>
      </c>
      <c r="B83" s="29" t="s">
        <v>1003</v>
      </c>
      <c r="C83" s="28" t="s">
        <v>1004</v>
      </c>
      <c r="D83" s="28" t="s">
        <v>1005</v>
      </c>
      <c r="E83" s="28" t="s">
        <v>526</v>
      </c>
      <c r="F83" s="85">
        <v>133999</v>
      </c>
      <c r="G83" s="29">
        <v>305.62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44882</v>
      </c>
      <c r="B84" s="29" t="s">
        <v>1083</v>
      </c>
      <c r="C84" s="28" t="s">
        <v>1084</v>
      </c>
      <c r="D84" s="28" t="s">
        <v>1085</v>
      </c>
      <c r="E84" s="28" t="s">
        <v>526</v>
      </c>
      <c r="F84" s="85">
        <v>800000</v>
      </c>
      <c r="G84" s="29">
        <v>4.2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44882</v>
      </c>
      <c r="B85" s="29" t="s">
        <v>1086</v>
      </c>
      <c r="C85" s="28" t="s">
        <v>1087</v>
      </c>
      <c r="D85" s="28" t="s">
        <v>1088</v>
      </c>
      <c r="E85" s="28" t="s">
        <v>526</v>
      </c>
      <c r="F85" s="85">
        <v>177000</v>
      </c>
      <c r="G85" s="29">
        <v>5.3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44882</v>
      </c>
      <c r="B86" s="29" t="s">
        <v>1086</v>
      </c>
      <c r="C86" s="28" t="s">
        <v>1087</v>
      </c>
      <c r="D86" s="28" t="s">
        <v>1089</v>
      </c>
      <c r="E86" s="28" t="s">
        <v>526</v>
      </c>
      <c r="F86" s="85">
        <v>189000</v>
      </c>
      <c r="G86" s="29">
        <v>5.83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44882</v>
      </c>
      <c r="B87" s="29" t="s">
        <v>976</v>
      </c>
      <c r="C87" s="28" t="s">
        <v>977</v>
      </c>
      <c r="D87" s="28" t="s">
        <v>985</v>
      </c>
      <c r="E87" s="28" t="s">
        <v>526</v>
      </c>
      <c r="F87" s="85">
        <v>38000</v>
      </c>
      <c r="G87" s="29">
        <v>73.290000000000006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44882</v>
      </c>
      <c r="B88" s="29" t="s">
        <v>1090</v>
      </c>
      <c r="C88" s="28" t="s">
        <v>1091</v>
      </c>
      <c r="D88" s="28" t="s">
        <v>1092</v>
      </c>
      <c r="E88" s="28" t="s">
        <v>526</v>
      </c>
      <c r="F88" s="85">
        <v>3000</v>
      </c>
      <c r="G88" s="29">
        <v>203.9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44882</v>
      </c>
      <c r="B89" s="29" t="s">
        <v>1090</v>
      </c>
      <c r="C89" s="28" t="s">
        <v>1091</v>
      </c>
      <c r="D89" s="28" t="s">
        <v>1093</v>
      </c>
      <c r="E89" s="28" t="s">
        <v>526</v>
      </c>
      <c r="F89" s="85">
        <v>72000</v>
      </c>
      <c r="G89" s="29">
        <v>200.67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44882</v>
      </c>
      <c r="B90" s="29" t="s">
        <v>1094</v>
      </c>
      <c r="C90" s="28" t="s">
        <v>1095</v>
      </c>
      <c r="D90" s="28" t="s">
        <v>1096</v>
      </c>
      <c r="E90" s="28" t="s">
        <v>526</v>
      </c>
      <c r="F90" s="85">
        <v>66000</v>
      </c>
      <c r="G90" s="29">
        <v>47.03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44882</v>
      </c>
      <c r="B91" s="29" t="s">
        <v>813</v>
      </c>
      <c r="C91" s="28" t="s">
        <v>1097</v>
      </c>
      <c r="D91" s="28" t="s">
        <v>1098</v>
      </c>
      <c r="E91" s="28" t="s">
        <v>526</v>
      </c>
      <c r="F91" s="85">
        <v>5026428</v>
      </c>
      <c r="G91" s="29">
        <v>555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44882</v>
      </c>
      <c r="B92" s="29" t="s">
        <v>813</v>
      </c>
      <c r="C92" s="28" t="s">
        <v>1097</v>
      </c>
      <c r="D92" s="28" t="s">
        <v>1099</v>
      </c>
      <c r="E92" s="28" t="s">
        <v>526</v>
      </c>
      <c r="F92" s="85">
        <v>6003468</v>
      </c>
      <c r="G92" s="29">
        <v>555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44882</v>
      </c>
      <c r="B93" s="29" t="s">
        <v>813</v>
      </c>
      <c r="C93" s="28" t="s">
        <v>1097</v>
      </c>
      <c r="D93" s="28" t="s">
        <v>1100</v>
      </c>
      <c r="E93" s="28" t="s">
        <v>526</v>
      </c>
      <c r="F93" s="85">
        <v>7085227</v>
      </c>
      <c r="G93" s="29">
        <v>555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44882</v>
      </c>
      <c r="B94" s="29" t="s">
        <v>1101</v>
      </c>
      <c r="C94" s="28" t="s">
        <v>1102</v>
      </c>
      <c r="D94" s="28" t="s">
        <v>1103</v>
      </c>
      <c r="E94" s="28" t="s">
        <v>526</v>
      </c>
      <c r="F94" s="85">
        <v>55431</v>
      </c>
      <c r="G94" s="29">
        <v>101.52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44882</v>
      </c>
      <c r="B95" s="29" t="s">
        <v>1001</v>
      </c>
      <c r="C95" s="28" t="s">
        <v>1002</v>
      </c>
      <c r="D95" s="28" t="s">
        <v>985</v>
      </c>
      <c r="E95" s="28" t="s">
        <v>527</v>
      </c>
      <c r="F95" s="85">
        <v>9600</v>
      </c>
      <c r="G95" s="29">
        <v>143.19999999999999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44882</v>
      </c>
      <c r="B96" s="29" t="s">
        <v>1003</v>
      </c>
      <c r="C96" s="28" t="s">
        <v>1004</v>
      </c>
      <c r="D96" s="28" t="s">
        <v>1005</v>
      </c>
      <c r="E96" s="28" t="s">
        <v>527</v>
      </c>
      <c r="F96" s="85">
        <v>133999</v>
      </c>
      <c r="G96" s="29">
        <v>305.61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44882</v>
      </c>
      <c r="B97" s="29" t="s">
        <v>1104</v>
      </c>
      <c r="C97" s="28" t="s">
        <v>1105</v>
      </c>
      <c r="D97" s="28" t="s">
        <v>1106</v>
      </c>
      <c r="E97" s="28" t="s">
        <v>527</v>
      </c>
      <c r="F97" s="85">
        <v>220000</v>
      </c>
      <c r="G97" s="29">
        <v>384.32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44882</v>
      </c>
      <c r="B98" s="29" t="s">
        <v>1083</v>
      </c>
      <c r="C98" s="28" t="s">
        <v>1084</v>
      </c>
      <c r="D98" s="28" t="s">
        <v>1085</v>
      </c>
      <c r="E98" s="28" t="s">
        <v>527</v>
      </c>
      <c r="F98" s="85">
        <v>139864</v>
      </c>
      <c r="G98" s="29">
        <v>4.68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44882</v>
      </c>
      <c r="B99" s="29" t="s">
        <v>1083</v>
      </c>
      <c r="C99" s="28" t="s">
        <v>1084</v>
      </c>
      <c r="D99" s="28" t="s">
        <v>1107</v>
      </c>
      <c r="E99" s="28" t="s">
        <v>527</v>
      </c>
      <c r="F99" s="85">
        <v>1000000</v>
      </c>
      <c r="G99" s="29">
        <v>4.24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44882</v>
      </c>
      <c r="B100" s="29" t="s">
        <v>1083</v>
      </c>
      <c r="C100" s="28" t="s">
        <v>1084</v>
      </c>
      <c r="D100" s="28" t="s">
        <v>1108</v>
      </c>
      <c r="E100" s="28" t="s">
        <v>527</v>
      </c>
      <c r="F100" s="85">
        <v>1600000</v>
      </c>
      <c r="G100" s="29">
        <v>4.47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44882</v>
      </c>
      <c r="B101" s="29" t="s">
        <v>1086</v>
      </c>
      <c r="C101" s="28" t="s">
        <v>1087</v>
      </c>
      <c r="D101" s="28" t="s">
        <v>1088</v>
      </c>
      <c r="E101" s="28" t="s">
        <v>527</v>
      </c>
      <c r="F101" s="85">
        <v>177000</v>
      </c>
      <c r="G101" s="29">
        <v>5.48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44882</v>
      </c>
      <c r="B102" s="29" t="s">
        <v>1109</v>
      </c>
      <c r="C102" s="28" t="s">
        <v>1110</v>
      </c>
      <c r="D102" s="28" t="s">
        <v>1111</v>
      </c>
      <c r="E102" s="28" t="s">
        <v>527</v>
      </c>
      <c r="F102" s="85">
        <v>56067</v>
      </c>
      <c r="G102" s="29">
        <v>235.22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44882</v>
      </c>
      <c r="B103" s="29" t="s">
        <v>1112</v>
      </c>
      <c r="C103" s="28" t="s">
        <v>1113</v>
      </c>
      <c r="D103" s="28" t="s">
        <v>1114</v>
      </c>
      <c r="E103" s="28" t="s">
        <v>527</v>
      </c>
      <c r="F103" s="85">
        <v>54824</v>
      </c>
      <c r="G103" s="29">
        <v>615.16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44882</v>
      </c>
      <c r="B104" s="29" t="s">
        <v>1006</v>
      </c>
      <c r="C104" s="28" t="s">
        <v>1007</v>
      </c>
      <c r="D104" s="28" t="s">
        <v>1008</v>
      </c>
      <c r="E104" s="28" t="s">
        <v>527</v>
      </c>
      <c r="F104" s="85">
        <v>22000000</v>
      </c>
      <c r="G104" s="29">
        <v>16.399999999999999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44882</v>
      </c>
      <c r="B105" s="29" t="s">
        <v>1115</v>
      </c>
      <c r="C105" s="28" t="s">
        <v>1116</v>
      </c>
      <c r="D105" s="28" t="s">
        <v>1117</v>
      </c>
      <c r="E105" s="28" t="s">
        <v>527</v>
      </c>
      <c r="F105" s="85">
        <v>135000</v>
      </c>
      <c r="G105" s="29">
        <v>596.61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44882</v>
      </c>
      <c r="B106" s="29" t="s">
        <v>976</v>
      </c>
      <c r="C106" s="28" t="s">
        <v>977</v>
      </c>
      <c r="D106" s="28" t="s">
        <v>985</v>
      </c>
      <c r="E106" s="28" t="s">
        <v>527</v>
      </c>
      <c r="F106" s="85">
        <v>2000</v>
      </c>
      <c r="G106" s="29">
        <v>72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44882</v>
      </c>
      <c r="B107" s="29" t="s">
        <v>1090</v>
      </c>
      <c r="C107" s="28" t="s">
        <v>1091</v>
      </c>
      <c r="D107" s="28" t="s">
        <v>1092</v>
      </c>
      <c r="E107" s="28" t="s">
        <v>527</v>
      </c>
      <c r="F107" s="85">
        <v>75000</v>
      </c>
      <c r="G107" s="29">
        <v>200.8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44882</v>
      </c>
      <c r="B108" s="29" t="s">
        <v>813</v>
      </c>
      <c r="C108" s="28" t="s">
        <v>1097</v>
      </c>
      <c r="D108" s="28" t="s">
        <v>1118</v>
      </c>
      <c r="E108" s="28" t="s">
        <v>527</v>
      </c>
      <c r="F108" s="85">
        <v>29350000</v>
      </c>
      <c r="G108" s="29">
        <v>555.66999999999996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44882</v>
      </c>
      <c r="B109" s="29" t="s">
        <v>1101</v>
      </c>
      <c r="C109" s="28" t="s">
        <v>1102</v>
      </c>
      <c r="D109" s="28" t="s">
        <v>1103</v>
      </c>
      <c r="E109" s="28" t="s">
        <v>527</v>
      </c>
      <c r="F109" s="85">
        <v>55431</v>
      </c>
      <c r="G109" s="29">
        <v>103.18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44882</v>
      </c>
      <c r="B110" s="29" t="s">
        <v>1119</v>
      </c>
      <c r="C110" s="28" t="s">
        <v>1120</v>
      </c>
      <c r="D110" s="28" t="s">
        <v>1121</v>
      </c>
      <c r="E110" s="28" t="s">
        <v>527</v>
      </c>
      <c r="F110" s="85">
        <v>644000</v>
      </c>
      <c r="G110" s="29">
        <v>10.48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6"/>
  <sheetViews>
    <sheetView topLeftCell="A4" zoomScale="85" zoomScaleNormal="85" workbookViewId="0">
      <selection activeCell="L25" sqref="L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543</v>
      </c>
      <c r="F10" s="212">
        <v>1625</v>
      </c>
      <c r="G10" s="212">
        <v>1535</v>
      </c>
      <c r="H10" s="212"/>
      <c r="I10" s="337" t="s">
        <v>848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849</v>
      </c>
      <c r="J11" s="283" t="s">
        <v>926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41">
        <v>3</v>
      </c>
      <c r="B12" s="342">
        <v>44823</v>
      </c>
      <c r="C12" s="343"/>
      <c r="D12" s="344" t="s">
        <v>66</v>
      </c>
      <c r="E12" s="345" t="s">
        <v>543</v>
      </c>
      <c r="F12" s="346">
        <v>1915</v>
      </c>
      <c r="G12" s="346">
        <v>1780</v>
      </c>
      <c r="H12" s="346">
        <v>1995</v>
      </c>
      <c r="I12" s="347" t="s">
        <v>845</v>
      </c>
      <c r="J12" s="348" t="s">
        <v>994</v>
      </c>
      <c r="K12" s="348">
        <f t="shared" si="0"/>
        <v>80</v>
      </c>
      <c r="L12" s="349">
        <f t="shared" si="1"/>
        <v>-13.404999999999999</v>
      </c>
      <c r="M12" s="350">
        <f t="shared" si="2"/>
        <v>3.4775456919060053E-2</v>
      </c>
      <c r="N12" s="348" t="s">
        <v>541</v>
      </c>
      <c r="O12" s="351">
        <v>44882</v>
      </c>
      <c r="P12" s="311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543</v>
      </c>
      <c r="F13" s="307" t="s">
        <v>852</v>
      </c>
      <c r="G13" s="307">
        <v>1075</v>
      </c>
      <c r="H13" s="307"/>
      <c r="I13" s="299" t="s">
        <v>853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6">
        <v>5</v>
      </c>
      <c r="B14" s="317">
        <v>44840</v>
      </c>
      <c r="C14" s="296"/>
      <c r="D14" s="297" t="s">
        <v>69</v>
      </c>
      <c r="E14" s="298" t="s">
        <v>543</v>
      </c>
      <c r="F14" s="307" t="s">
        <v>854</v>
      </c>
      <c r="G14" s="307">
        <v>1690</v>
      </c>
      <c r="H14" s="307"/>
      <c r="I14" s="299" t="s">
        <v>855</v>
      </c>
      <c r="J14" s="311" t="s">
        <v>544</v>
      </c>
      <c r="K14" s="311"/>
      <c r="L14" s="290"/>
      <c r="M14" s="291"/>
      <c r="N14" s="311"/>
      <c r="O14" s="292"/>
      <c r="P14" s="311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851</v>
      </c>
      <c r="J15" s="283" t="s">
        <v>906</v>
      </c>
      <c r="K15" s="283">
        <f t="shared" ref="K15:K16" si="3">H15-F15</f>
        <v>8.5</v>
      </c>
      <c r="L15" s="359">
        <f t="shared" ref="L15:L16" si="4">(F15*-0.7)/100</f>
        <v>-0.96599999999999997</v>
      </c>
      <c r="M15" s="360">
        <f t="shared" ref="M15:M16" si="5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850</v>
      </c>
      <c r="J16" s="369" t="s">
        <v>919</v>
      </c>
      <c r="K16" s="369">
        <f t="shared" si="3"/>
        <v>35</v>
      </c>
      <c r="L16" s="370">
        <f t="shared" si="4"/>
        <v>-21.385000000000002</v>
      </c>
      <c r="M16" s="371">
        <f t="shared" si="5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885</v>
      </c>
      <c r="J17" s="283" t="s">
        <v>955</v>
      </c>
      <c r="K17" s="283">
        <f t="shared" ref="K17" si="6">H17-F17</f>
        <v>245</v>
      </c>
      <c r="L17" s="359">
        <f t="shared" ref="L17" si="7">(F17*-0.7)/100</f>
        <v>-23.52</v>
      </c>
      <c r="M17" s="360">
        <f t="shared" ref="M17" si="8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887</v>
      </c>
      <c r="J18" s="283" t="s">
        <v>905</v>
      </c>
      <c r="K18" s="283">
        <f t="shared" ref="K18:K19" si="9">H18-F18</f>
        <v>90</v>
      </c>
      <c r="L18" s="359">
        <f t="shared" ref="L18:L19" si="10">(F18*-0.7)/100</f>
        <v>-9.8699999999999992</v>
      </c>
      <c r="M18" s="360">
        <f t="shared" ref="M18:M19" si="11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889</v>
      </c>
      <c r="J19" s="348" t="s">
        <v>900</v>
      </c>
      <c r="K19" s="348">
        <f t="shared" si="9"/>
        <v>7</v>
      </c>
      <c r="L19" s="349">
        <f t="shared" si="10"/>
        <v>-1.0289999999999999</v>
      </c>
      <c r="M19" s="350">
        <f t="shared" si="11"/>
        <v>4.0619047619047617E-2</v>
      </c>
      <c r="N19" s="348" t="s">
        <v>541</v>
      </c>
      <c r="O19" s="351">
        <v>44866</v>
      </c>
      <c r="P19" s="348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846</v>
      </c>
      <c r="J20" s="283" t="s">
        <v>911</v>
      </c>
      <c r="K20" s="283">
        <f t="shared" ref="K20:K21" si="12">H20-F20</f>
        <v>19.5</v>
      </c>
      <c r="L20" s="359">
        <f t="shared" ref="L20:L21" si="13">(F20*-0.7)/100</f>
        <v>-2.359</v>
      </c>
      <c r="M20" s="360">
        <f t="shared" ref="M20:M21" si="14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853</v>
      </c>
      <c r="J21" s="283" t="s">
        <v>962</v>
      </c>
      <c r="K21" s="283">
        <f t="shared" si="12"/>
        <v>71</v>
      </c>
      <c r="L21" s="359">
        <f t="shared" si="13"/>
        <v>-8.0779999999999994</v>
      </c>
      <c r="M21" s="360">
        <f t="shared" si="14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902</v>
      </c>
      <c r="E22" s="298" t="s">
        <v>543</v>
      </c>
      <c r="F22" s="307" t="s">
        <v>903</v>
      </c>
      <c r="G22" s="307">
        <v>790</v>
      </c>
      <c r="H22" s="307"/>
      <c r="I22" s="299" t="s">
        <v>904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44872</v>
      </c>
      <c r="C23" s="354"/>
      <c r="D23" s="355" t="s">
        <v>498</v>
      </c>
      <c r="E23" s="356" t="s">
        <v>543</v>
      </c>
      <c r="F23" s="357">
        <v>36.75</v>
      </c>
      <c r="G23" s="357">
        <v>34.75</v>
      </c>
      <c r="H23" s="357">
        <v>39.1</v>
      </c>
      <c r="I23" s="358" t="s">
        <v>939</v>
      </c>
      <c r="J23" s="283" t="s">
        <v>942</v>
      </c>
      <c r="K23" s="283">
        <f t="shared" ref="K23" si="15">H23-F23</f>
        <v>2.3500000000000014</v>
      </c>
      <c r="L23" s="359">
        <f t="shared" ref="L23" si="16">(F23*-0.7)/100</f>
        <v>-0.25724999999999998</v>
      </c>
      <c r="M23" s="360">
        <f t="shared" ref="M23" si="17">(K23+L23)/F23</f>
        <v>5.6945578231292558E-2</v>
      </c>
      <c r="N23" s="283" t="s">
        <v>541</v>
      </c>
      <c r="O23" s="361">
        <v>44874</v>
      </c>
      <c r="P23" s="28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77">
        <v>44875</v>
      </c>
      <c r="C24" s="296"/>
      <c r="D24" s="297" t="s">
        <v>61</v>
      </c>
      <c r="E24" s="298" t="s">
        <v>543</v>
      </c>
      <c r="F24" s="307" t="s">
        <v>951</v>
      </c>
      <c r="G24" s="307">
        <v>780</v>
      </c>
      <c r="H24" s="307"/>
      <c r="I24" s="299" t="s">
        <v>952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41">
        <v>16</v>
      </c>
      <c r="B25" s="342">
        <v>44875</v>
      </c>
      <c r="C25" s="343"/>
      <c r="D25" s="344" t="s">
        <v>353</v>
      </c>
      <c r="E25" s="345" t="s">
        <v>543</v>
      </c>
      <c r="F25" s="346">
        <v>1860</v>
      </c>
      <c r="G25" s="346">
        <v>1740</v>
      </c>
      <c r="H25" s="346">
        <v>1940</v>
      </c>
      <c r="I25" s="347" t="s">
        <v>953</v>
      </c>
      <c r="J25" s="348" t="s">
        <v>994</v>
      </c>
      <c r="K25" s="348">
        <f t="shared" ref="K25" si="18">H25-F25</f>
        <v>80</v>
      </c>
      <c r="L25" s="349">
        <f t="shared" ref="L25" si="19">(F25*-0.7)/100</f>
        <v>-13.02</v>
      </c>
      <c r="M25" s="350">
        <f t="shared" ref="M25" si="20">(K25+L25)/F25</f>
        <v>3.6010752688172047E-2</v>
      </c>
      <c r="N25" s="348" t="s">
        <v>541</v>
      </c>
      <c r="O25" s="351">
        <v>44881</v>
      </c>
      <c r="P25" s="34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960</v>
      </c>
      <c r="G26" s="307">
        <v>6340</v>
      </c>
      <c r="H26" s="307"/>
      <c r="I26" s="299" t="s">
        <v>961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2">
        <v>18</v>
      </c>
      <c r="B27" s="373">
        <v>44876</v>
      </c>
      <c r="C27" s="354"/>
      <c r="D27" s="355" t="s">
        <v>458</v>
      </c>
      <c r="E27" s="356" t="s">
        <v>543</v>
      </c>
      <c r="F27" s="357">
        <v>146</v>
      </c>
      <c r="G27" s="357">
        <v>135</v>
      </c>
      <c r="H27" s="357">
        <v>155.25</v>
      </c>
      <c r="I27" s="358" t="s">
        <v>889</v>
      </c>
      <c r="J27" s="283" t="s">
        <v>993</v>
      </c>
      <c r="K27" s="283">
        <f t="shared" ref="K27:K28" si="21">H27-F27</f>
        <v>9.25</v>
      </c>
      <c r="L27" s="359">
        <f t="shared" ref="L27:L28" si="22">(F27*-0.7)/100</f>
        <v>-1.0219999999999998</v>
      </c>
      <c r="M27" s="360">
        <f t="shared" ref="M27:M28" si="23">(K27+L27)/F27</f>
        <v>5.6356164383561641E-2</v>
      </c>
      <c r="N27" s="283" t="s">
        <v>541</v>
      </c>
      <c r="O27" s="361">
        <v>44879</v>
      </c>
      <c r="P27" s="283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41">
        <v>19</v>
      </c>
      <c r="B28" s="342">
        <v>44880</v>
      </c>
      <c r="C28" s="343"/>
      <c r="D28" s="344" t="s">
        <v>365</v>
      </c>
      <c r="E28" s="345" t="s">
        <v>543</v>
      </c>
      <c r="F28" s="346">
        <v>3425</v>
      </c>
      <c r="G28" s="346">
        <v>3170</v>
      </c>
      <c r="H28" s="346">
        <v>3570</v>
      </c>
      <c r="I28" s="347" t="s">
        <v>979</v>
      </c>
      <c r="J28" s="348" t="s">
        <v>1010</v>
      </c>
      <c r="K28" s="348">
        <f t="shared" si="21"/>
        <v>145</v>
      </c>
      <c r="L28" s="349">
        <f t="shared" si="22"/>
        <v>-23.975000000000001</v>
      </c>
      <c r="M28" s="350">
        <f t="shared" si="23"/>
        <v>3.5335766423357666E-2</v>
      </c>
      <c r="N28" s="348" t="s">
        <v>541</v>
      </c>
      <c r="O28" s="351">
        <v>44882</v>
      </c>
      <c r="P28" s="34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286">
        <v>20</v>
      </c>
      <c r="B29" s="377">
        <v>44882</v>
      </c>
      <c r="C29" s="296"/>
      <c r="D29" s="297" t="s">
        <v>82</v>
      </c>
      <c r="E29" s="298" t="s">
        <v>543</v>
      </c>
      <c r="F29" s="307" t="s">
        <v>1011</v>
      </c>
      <c r="G29" s="307">
        <v>290</v>
      </c>
      <c r="H29" s="307"/>
      <c r="I29" s="299" t="s">
        <v>1012</v>
      </c>
      <c r="J29" s="311" t="s">
        <v>544</v>
      </c>
      <c r="K29" s="311"/>
      <c r="L29" s="290"/>
      <c r="M29" s="291"/>
      <c r="N29" s="311"/>
      <c r="O29" s="292"/>
      <c r="P29" s="311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3.9" customHeight="1">
      <c r="A30" s="288"/>
      <c r="B30" s="287"/>
      <c r="C30" s="296"/>
      <c r="D30" s="297"/>
      <c r="E30" s="298"/>
      <c r="F30" s="288"/>
      <c r="G30" s="288"/>
      <c r="H30" s="288"/>
      <c r="I30" s="299"/>
      <c r="J30" s="289"/>
      <c r="K30" s="289"/>
      <c r="L30" s="290"/>
      <c r="M30" s="291"/>
      <c r="N30" s="289"/>
      <c r="O30" s="292"/>
      <c r="P30" s="290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ht="14.25" customHeight="1">
      <c r="A31" s="97"/>
      <c r="B31" s="98"/>
      <c r="C31" s="99"/>
      <c r="D31" s="100"/>
      <c r="E31" s="101"/>
      <c r="F31" s="101"/>
      <c r="H31" s="101"/>
      <c r="I31" s="102"/>
      <c r="J31" s="103"/>
      <c r="K31" s="103"/>
      <c r="L31" s="104"/>
      <c r="M31" s="105"/>
      <c r="N31" s="106"/>
      <c r="O31" s="107"/>
      <c r="P31" s="1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ht="14.25" customHeight="1">
      <c r="A32" s="97"/>
      <c r="B32" s="98"/>
      <c r="C32" s="99"/>
      <c r="D32" s="100"/>
      <c r="E32" s="101"/>
      <c r="F32" s="101"/>
      <c r="G32" s="97"/>
      <c r="H32" s="101"/>
      <c r="I32" s="102"/>
      <c r="J32" s="103"/>
      <c r="K32" s="103"/>
      <c r="L32" s="104"/>
      <c r="M32" s="105"/>
      <c r="N32" s="106"/>
      <c r="O32" s="107"/>
      <c r="P32" s="10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56" ht="12" customHeight="1">
      <c r="A33" s="109" t="s">
        <v>545</v>
      </c>
      <c r="B33" s="110"/>
      <c r="C33" s="111"/>
      <c r="D33" s="112"/>
      <c r="E33" s="113"/>
      <c r="F33" s="113"/>
      <c r="G33" s="113"/>
      <c r="H33" s="113"/>
      <c r="I33" s="113"/>
      <c r="J33" s="114"/>
      <c r="K33" s="113"/>
      <c r="L33" s="115"/>
      <c r="M33" s="54"/>
      <c r="N33" s="114"/>
      <c r="O33" s="11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56" ht="12" customHeight="1">
      <c r="A34" s="116" t="s">
        <v>546</v>
      </c>
      <c r="B34" s="109"/>
      <c r="C34" s="109"/>
      <c r="D34" s="109"/>
      <c r="E34" s="41"/>
      <c r="F34" s="117" t="s">
        <v>547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 t="s">
        <v>548</v>
      </c>
      <c r="B35" s="109"/>
      <c r="C35" s="109"/>
      <c r="D35" s="109" t="s">
        <v>797</v>
      </c>
      <c r="E35" s="6"/>
      <c r="F35" s="117" t="s">
        <v>549</v>
      </c>
      <c r="G35" s="6"/>
      <c r="H35" s="6"/>
      <c r="I35" s="6"/>
      <c r="J35" s="118"/>
      <c r="K35" s="119"/>
      <c r="L35" s="119"/>
      <c r="M35" s="120"/>
      <c r="N35" s="1"/>
      <c r="O35" s="12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09"/>
      <c r="B36" s="109"/>
      <c r="C36" s="109"/>
      <c r="D36" s="109"/>
      <c r="E36" s="6"/>
      <c r="F36" s="6"/>
      <c r="G36" s="6"/>
      <c r="H36" s="6"/>
      <c r="I36" s="6"/>
      <c r="J36" s="122"/>
      <c r="K36" s="119"/>
      <c r="L36" s="119"/>
      <c r="M36" s="6"/>
      <c r="N36" s="12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.75" customHeight="1">
      <c r="A37" s="1"/>
      <c r="B37" s="124" t="s">
        <v>550</v>
      </c>
      <c r="C37" s="124"/>
      <c r="D37" s="124"/>
      <c r="E37" s="124"/>
      <c r="F37" s="125"/>
      <c r="G37" s="6"/>
      <c r="H37" s="6"/>
      <c r="I37" s="126"/>
      <c r="J37" s="127"/>
      <c r="K37" s="128"/>
      <c r="L37" s="127"/>
      <c r="M37" s="6"/>
      <c r="N37" s="1"/>
      <c r="O37" s="1"/>
      <c r="P37" s="1"/>
      <c r="R37" s="54"/>
      <c r="S37" s="1"/>
      <c r="T37" s="1"/>
      <c r="U37" s="1"/>
      <c r="V37" s="1"/>
      <c r="W37" s="1"/>
      <c r="X37" s="1"/>
      <c r="Y37" s="1"/>
      <c r="Z37" s="1"/>
    </row>
    <row r="38" spans="1:56" ht="38.25" customHeight="1">
      <c r="A38" s="323" t="s">
        <v>16</v>
      </c>
      <c r="B38" s="323" t="s">
        <v>518</v>
      </c>
      <c r="C38" s="323"/>
      <c r="D38" s="249" t="s">
        <v>529</v>
      </c>
      <c r="E38" s="323" t="s">
        <v>530</v>
      </c>
      <c r="F38" s="323" t="s">
        <v>531</v>
      </c>
      <c r="G38" s="323" t="s">
        <v>551</v>
      </c>
      <c r="H38" s="323" t="s">
        <v>533</v>
      </c>
      <c r="I38" s="323" t="s">
        <v>534</v>
      </c>
      <c r="J38" s="96" t="s">
        <v>535</v>
      </c>
      <c r="K38" s="94" t="s">
        <v>552</v>
      </c>
      <c r="L38" s="130" t="s">
        <v>537</v>
      </c>
      <c r="M38" s="96" t="s">
        <v>538</v>
      </c>
      <c r="N38" s="93" t="s">
        <v>539</v>
      </c>
      <c r="O38" s="249" t="s">
        <v>540</v>
      </c>
      <c r="P38" s="41"/>
      <c r="Q38" s="1"/>
      <c r="R38" s="246"/>
      <c r="S38" s="246"/>
      <c r="T38" s="246"/>
      <c r="U38" s="240"/>
      <c r="V38" s="240"/>
      <c r="W38" s="240"/>
      <c r="X38" s="240"/>
      <c r="Y38" s="240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s="247" customFormat="1" ht="13.9" customHeight="1">
      <c r="A39" s="362">
        <v>1</v>
      </c>
      <c r="B39" s="363">
        <v>44853</v>
      </c>
      <c r="C39" s="364"/>
      <c r="D39" s="365" t="s">
        <v>196</v>
      </c>
      <c r="E39" s="366" t="s">
        <v>543</v>
      </c>
      <c r="F39" s="367">
        <v>772</v>
      </c>
      <c r="G39" s="367">
        <v>750</v>
      </c>
      <c r="H39" s="367">
        <v>779</v>
      </c>
      <c r="I39" s="368" t="s">
        <v>886</v>
      </c>
      <c r="J39" s="369" t="s">
        <v>944</v>
      </c>
      <c r="K39" s="369">
        <f t="shared" ref="K39:K40" si="24">H39-F39</f>
        <v>7</v>
      </c>
      <c r="L39" s="370">
        <f t="shared" ref="L39:L40" si="25">(F39*-0.7)/100</f>
        <v>-5.4039999999999999</v>
      </c>
      <c r="M39" s="371">
        <f t="shared" ref="M39:M40" si="26">(K39+L39)/F39</f>
        <v>2.0673575129533679E-3</v>
      </c>
      <c r="N39" s="369" t="s">
        <v>662</v>
      </c>
      <c r="O39" s="372">
        <v>44874</v>
      </c>
      <c r="P39" s="41"/>
      <c r="Q39" s="208"/>
      <c r="R39" s="20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</row>
    <row r="40" spans="1:56" s="301" customFormat="1" ht="13.5" customHeight="1">
      <c r="A40" s="387">
        <v>2</v>
      </c>
      <c r="B40" s="332">
        <v>44867</v>
      </c>
      <c r="C40" s="388"/>
      <c r="D40" s="389" t="s">
        <v>213</v>
      </c>
      <c r="E40" s="390" t="s">
        <v>543</v>
      </c>
      <c r="F40" s="387">
        <v>264.5</v>
      </c>
      <c r="G40" s="387">
        <v>255</v>
      </c>
      <c r="H40" s="387">
        <v>256</v>
      </c>
      <c r="I40" s="391" t="s">
        <v>907</v>
      </c>
      <c r="J40" s="327" t="s">
        <v>987</v>
      </c>
      <c r="K40" s="327">
        <f t="shared" si="24"/>
        <v>-8.5</v>
      </c>
      <c r="L40" s="392">
        <f t="shared" si="25"/>
        <v>-1.8514999999999997</v>
      </c>
      <c r="M40" s="393">
        <f t="shared" si="26"/>
        <v>-3.9136105860113422E-2</v>
      </c>
      <c r="N40" s="327" t="s">
        <v>553</v>
      </c>
      <c r="O40" s="394">
        <v>44881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3"/>
      <c r="AJ40" s="294"/>
      <c r="AK40" s="300"/>
      <c r="AL40" s="300"/>
    </row>
    <row r="41" spans="1:56" s="301" customFormat="1" ht="13.5" customHeight="1">
      <c r="A41" s="357">
        <v>3</v>
      </c>
      <c r="B41" s="373">
        <v>44868</v>
      </c>
      <c r="C41" s="354"/>
      <c r="D41" s="355" t="s">
        <v>188</v>
      </c>
      <c r="E41" s="356" t="s">
        <v>543</v>
      </c>
      <c r="F41" s="357">
        <v>578</v>
      </c>
      <c r="G41" s="357">
        <v>559</v>
      </c>
      <c r="H41" s="357">
        <v>613</v>
      </c>
      <c r="I41" s="358" t="s">
        <v>912</v>
      </c>
      <c r="J41" s="283" t="s">
        <v>919</v>
      </c>
      <c r="K41" s="283">
        <f t="shared" ref="K41:K42" si="27">H41-F41</f>
        <v>35</v>
      </c>
      <c r="L41" s="359">
        <f t="shared" ref="L41:L42" si="28">(F41*-0.7)/100</f>
        <v>-4.0459999999999994</v>
      </c>
      <c r="M41" s="360">
        <f t="shared" ref="M41:M42" si="29">(K41+L41)/F41</f>
        <v>5.3553633217993078E-2</v>
      </c>
      <c r="N41" s="283" t="s">
        <v>541</v>
      </c>
      <c r="O41" s="361">
        <v>44872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3"/>
      <c r="AJ41" s="294"/>
      <c r="AK41" s="300"/>
      <c r="AL41" s="300"/>
    </row>
    <row r="42" spans="1:56" s="301" customFormat="1" ht="13.5" customHeight="1">
      <c r="A42" s="387">
        <v>4</v>
      </c>
      <c r="B42" s="332">
        <v>44868</v>
      </c>
      <c r="C42" s="388"/>
      <c r="D42" s="389" t="s">
        <v>412</v>
      </c>
      <c r="E42" s="390" t="s">
        <v>543</v>
      </c>
      <c r="F42" s="387">
        <v>462</v>
      </c>
      <c r="G42" s="387">
        <v>447</v>
      </c>
      <c r="H42" s="387">
        <v>446</v>
      </c>
      <c r="I42" s="391" t="s">
        <v>913</v>
      </c>
      <c r="J42" s="327" t="s">
        <v>945</v>
      </c>
      <c r="K42" s="327">
        <f t="shared" si="27"/>
        <v>-16</v>
      </c>
      <c r="L42" s="392">
        <f t="shared" si="28"/>
        <v>-3.234</v>
      </c>
      <c r="M42" s="393">
        <f t="shared" si="29"/>
        <v>-4.1632034632034638E-2</v>
      </c>
      <c r="N42" s="327" t="s">
        <v>553</v>
      </c>
      <c r="O42" s="394">
        <v>44874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57">
        <v>5</v>
      </c>
      <c r="B43" s="373">
        <v>44872</v>
      </c>
      <c r="C43" s="354"/>
      <c r="D43" s="355" t="s">
        <v>46</v>
      </c>
      <c r="E43" s="356" t="s">
        <v>543</v>
      </c>
      <c r="F43" s="357">
        <v>848.5</v>
      </c>
      <c r="G43" s="357">
        <v>822</v>
      </c>
      <c r="H43" s="357">
        <v>875</v>
      </c>
      <c r="I43" s="358" t="s">
        <v>940</v>
      </c>
      <c r="J43" s="283" t="s">
        <v>943</v>
      </c>
      <c r="K43" s="283">
        <f t="shared" ref="K43:K44" si="30">H43-F43</f>
        <v>26.5</v>
      </c>
      <c r="L43" s="359">
        <f t="shared" ref="L43" si="31">(F43*-0.7)/100</f>
        <v>-5.9394999999999989</v>
      </c>
      <c r="M43" s="360">
        <f t="shared" ref="M43:M44" si="32">(K43+L43)/F43</f>
        <v>2.4231585150265175E-2</v>
      </c>
      <c r="N43" s="283" t="s">
        <v>541</v>
      </c>
      <c r="O43" s="361">
        <v>44874</v>
      </c>
      <c r="P43" s="4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87">
        <v>6</v>
      </c>
      <c r="B44" s="332">
        <v>44876</v>
      </c>
      <c r="C44" s="388"/>
      <c r="D44" s="389" t="s">
        <v>956</v>
      </c>
      <c r="E44" s="390" t="s">
        <v>543</v>
      </c>
      <c r="F44" s="387">
        <v>2110</v>
      </c>
      <c r="G44" s="387">
        <v>2040</v>
      </c>
      <c r="H44" s="387">
        <v>2040</v>
      </c>
      <c r="I44" s="391" t="s">
        <v>957</v>
      </c>
      <c r="J44" s="327" t="s">
        <v>1009</v>
      </c>
      <c r="K44" s="327">
        <f t="shared" si="30"/>
        <v>-70</v>
      </c>
      <c r="L44" s="392">
        <f>(F44*-0.07)/100</f>
        <v>-1.4770000000000001</v>
      </c>
      <c r="M44" s="393">
        <f t="shared" si="32"/>
        <v>-3.3875355450236969E-2</v>
      </c>
      <c r="N44" s="327" t="s">
        <v>553</v>
      </c>
      <c r="O44" s="394">
        <v>44882</v>
      </c>
      <c r="P44" s="4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07">
        <v>7</v>
      </c>
      <c r="B45" s="308">
        <v>44879</v>
      </c>
      <c r="C45" s="296"/>
      <c r="D45" s="297" t="s">
        <v>351</v>
      </c>
      <c r="E45" s="298" t="s">
        <v>543</v>
      </c>
      <c r="F45" s="307" t="s">
        <v>963</v>
      </c>
      <c r="G45" s="307">
        <v>105.5</v>
      </c>
      <c r="H45" s="307"/>
      <c r="I45" s="299" t="s">
        <v>964</v>
      </c>
      <c r="J45" s="311" t="s">
        <v>544</v>
      </c>
      <c r="K45" s="311"/>
      <c r="L45" s="290"/>
      <c r="M45" s="291"/>
      <c r="N45" s="311"/>
      <c r="O45" s="292"/>
      <c r="P45" s="41"/>
      <c r="Q45" s="247"/>
      <c r="R45" s="24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57">
        <v>8</v>
      </c>
      <c r="B46" s="373">
        <v>44881</v>
      </c>
      <c r="C46" s="354"/>
      <c r="D46" s="355" t="s">
        <v>458</v>
      </c>
      <c r="E46" s="356" t="s">
        <v>543</v>
      </c>
      <c r="F46" s="357">
        <v>160</v>
      </c>
      <c r="G46" s="357">
        <v>155</v>
      </c>
      <c r="H46" s="357">
        <v>164</v>
      </c>
      <c r="I46" s="358" t="s">
        <v>988</v>
      </c>
      <c r="J46" s="283" t="s">
        <v>989</v>
      </c>
      <c r="K46" s="283">
        <f t="shared" ref="K46:K47" si="33">H46-F46</f>
        <v>4</v>
      </c>
      <c r="L46" s="359">
        <f>(F46*-0.07)/100</f>
        <v>-0.11200000000000002</v>
      </c>
      <c r="M46" s="360">
        <f t="shared" ref="M46:M47" si="34">(K46+L46)/F46</f>
        <v>2.4299999999999999E-2</v>
      </c>
      <c r="N46" s="283" t="s">
        <v>541</v>
      </c>
      <c r="O46" s="361">
        <v>44881</v>
      </c>
      <c r="P46" s="41"/>
      <c r="Q46" s="247"/>
      <c r="R46" s="24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87">
        <v>9</v>
      </c>
      <c r="B47" s="332">
        <v>44881</v>
      </c>
      <c r="C47" s="388"/>
      <c r="D47" s="389" t="s">
        <v>426</v>
      </c>
      <c r="E47" s="390" t="s">
        <v>543</v>
      </c>
      <c r="F47" s="387">
        <v>249</v>
      </c>
      <c r="G47" s="387">
        <v>242</v>
      </c>
      <c r="H47" s="387">
        <v>242.5</v>
      </c>
      <c r="I47" s="391" t="s">
        <v>990</v>
      </c>
      <c r="J47" s="327" t="s">
        <v>991</v>
      </c>
      <c r="K47" s="327">
        <f t="shared" si="33"/>
        <v>-6.5</v>
      </c>
      <c r="L47" s="392">
        <f>(F47*-0.07)/100</f>
        <v>-0.17430000000000004</v>
      </c>
      <c r="M47" s="393">
        <f t="shared" si="34"/>
        <v>-2.6804417670682729E-2</v>
      </c>
      <c r="N47" s="327" t="s">
        <v>553</v>
      </c>
      <c r="O47" s="394">
        <v>44881</v>
      </c>
      <c r="P47" s="41"/>
      <c r="Q47" s="247"/>
      <c r="R47" s="24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295" customFormat="1" ht="15" customHeight="1">
      <c r="A48" s="307"/>
      <c r="B48" s="308"/>
      <c r="C48" s="296"/>
      <c r="D48" s="297"/>
      <c r="E48" s="298"/>
      <c r="F48" s="307"/>
      <c r="G48" s="307"/>
      <c r="H48" s="307"/>
      <c r="I48" s="299"/>
      <c r="J48" s="311"/>
      <c r="K48" s="311"/>
      <c r="L48" s="290"/>
      <c r="M48" s="291"/>
      <c r="N48" s="311"/>
      <c r="O48" s="292"/>
      <c r="P48" s="41"/>
      <c r="Q48" s="247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294"/>
      <c r="AL48" s="294"/>
    </row>
    <row r="49" spans="1:38" ht="15" customHeight="1">
      <c r="A49" s="250"/>
      <c r="B49" s="251"/>
      <c r="C49" s="252"/>
      <c r="D49" s="253"/>
      <c r="E49" s="254"/>
      <c r="F49" s="254"/>
      <c r="G49" s="254"/>
      <c r="H49" s="254"/>
      <c r="I49" s="254"/>
      <c r="J49" s="255"/>
      <c r="K49" s="255"/>
      <c r="L49" s="256"/>
      <c r="M49" s="257"/>
      <c r="N49" s="255"/>
      <c r="O49" s="258"/>
      <c r="P49" s="231"/>
      <c r="Q49" s="247"/>
      <c r="R49" s="24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1"/>
      <c r="AI49" s="1"/>
      <c r="AJ49" s="1"/>
      <c r="AK49" s="1"/>
      <c r="AL49" s="1"/>
    </row>
    <row r="50" spans="1:38" ht="44.25" customHeight="1">
      <c r="A50" s="109" t="s">
        <v>545</v>
      </c>
      <c r="B50" s="131"/>
      <c r="C50" s="131"/>
      <c r="D50" s="1"/>
      <c r="E50" s="6"/>
      <c r="F50" s="6"/>
      <c r="G50" s="6"/>
      <c r="H50" s="6" t="s">
        <v>557</v>
      </c>
      <c r="I50" s="6"/>
      <c r="J50" s="6"/>
      <c r="K50" s="105"/>
      <c r="L50" s="133"/>
      <c r="M50" s="105"/>
      <c r="N50" s="106"/>
      <c r="O50" s="105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242"/>
      <c r="AD50" s="242"/>
      <c r="AE50" s="242"/>
      <c r="AF50" s="242"/>
      <c r="AG50" s="242"/>
      <c r="AH50" s="242"/>
    </row>
    <row r="51" spans="1:38" ht="12.75" customHeight="1">
      <c r="A51" s="116" t="s">
        <v>546</v>
      </c>
      <c r="B51" s="109"/>
      <c r="C51" s="109"/>
      <c r="D51" s="109"/>
      <c r="E51" s="41"/>
      <c r="F51" s="117" t="s">
        <v>547</v>
      </c>
      <c r="G51" s="54"/>
      <c r="H51" s="41"/>
      <c r="I51" s="54"/>
      <c r="J51" s="6"/>
      <c r="K51" s="134"/>
      <c r="L51" s="135"/>
      <c r="M51" s="6"/>
      <c r="N51" s="99"/>
      <c r="O51" s="136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6"/>
      <c r="B52" s="109"/>
      <c r="C52" s="109"/>
      <c r="D52" s="109"/>
      <c r="E52" s="6"/>
      <c r="F52" s="117" t="s">
        <v>549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09"/>
      <c r="B53" s="109"/>
      <c r="C53" s="109"/>
      <c r="D53" s="109"/>
      <c r="E53" s="6"/>
      <c r="F53" s="6"/>
      <c r="G53" s="6"/>
      <c r="H53" s="6"/>
      <c r="I53" s="6"/>
      <c r="J53" s="122"/>
      <c r="K53" s="119"/>
      <c r="L53" s="120"/>
      <c r="M53" s="6"/>
      <c r="N53" s="123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37" t="s">
        <v>558</v>
      </c>
      <c r="B54" s="137"/>
      <c r="C54" s="137"/>
      <c r="D54" s="137"/>
      <c r="E54" s="6"/>
      <c r="F54" s="6"/>
      <c r="G54" s="6"/>
      <c r="H54" s="6"/>
      <c r="I54" s="6"/>
      <c r="J54" s="6"/>
      <c r="K54" s="6"/>
      <c r="L54" s="6"/>
      <c r="M54" s="6"/>
      <c r="N54" s="6"/>
      <c r="O54" s="2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4" t="s">
        <v>16</v>
      </c>
      <c r="B55" s="94" t="s">
        <v>518</v>
      </c>
      <c r="C55" s="94"/>
      <c r="D55" s="95" t="s">
        <v>529</v>
      </c>
      <c r="E55" s="94" t="s">
        <v>530</v>
      </c>
      <c r="F55" s="94" t="s">
        <v>531</v>
      </c>
      <c r="G55" s="94" t="s">
        <v>551</v>
      </c>
      <c r="H55" s="94" t="s">
        <v>533</v>
      </c>
      <c r="I55" s="94" t="s">
        <v>534</v>
      </c>
      <c r="J55" s="93" t="s">
        <v>535</v>
      </c>
      <c r="K55" s="138" t="s">
        <v>559</v>
      </c>
      <c r="L55" s="96" t="s">
        <v>537</v>
      </c>
      <c r="M55" s="138" t="s">
        <v>560</v>
      </c>
      <c r="N55" s="94" t="s">
        <v>561</v>
      </c>
      <c r="O55" s="93" t="s">
        <v>539</v>
      </c>
      <c r="P55" s="95" t="s">
        <v>540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209" customFormat="1" ht="12.75" customHeight="1">
      <c r="A56" s="309">
        <v>1</v>
      </c>
      <c r="B56" s="281">
        <v>44862</v>
      </c>
      <c r="C56" s="316"/>
      <c r="D56" s="316" t="s">
        <v>891</v>
      </c>
      <c r="E56" s="309" t="s">
        <v>543</v>
      </c>
      <c r="F56" s="309">
        <v>577</v>
      </c>
      <c r="G56" s="309">
        <v>568</v>
      </c>
      <c r="H56" s="310">
        <v>587</v>
      </c>
      <c r="I56" s="310" t="s">
        <v>892</v>
      </c>
      <c r="J56" s="283" t="s">
        <v>898</v>
      </c>
      <c r="K56" s="282">
        <f t="shared" ref="K56" si="35">H56-F56</f>
        <v>10</v>
      </c>
      <c r="L56" s="284">
        <f t="shared" ref="L56:L57" si="36">(H56*N56)*0.07%</f>
        <v>616.35000000000014</v>
      </c>
      <c r="M56" s="285">
        <f t="shared" ref="M56:M57" si="37">(K56*N56)-L56</f>
        <v>14383.65</v>
      </c>
      <c r="N56" s="282">
        <v>1500</v>
      </c>
      <c r="O56" s="283" t="s">
        <v>541</v>
      </c>
      <c r="P56" s="281">
        <v>44866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24">
        <v>2</v>
      </c>
      <c r="B57" s="332">
        <v>44865</v>
      </c>
      <c r="C57" s="325"/>
      <c r="D57" s="325" t="s">
        <v>893</v>
      </c>
      <c r="E57" s="324" t="s">
        <v>847</v>
      </c>
      <c r="F57" s="324">
        <v>17985</v>
      </c>
      <c r="G57" s="324">
        <v>18155</v>
      </c>
      <c r="H57" s="326">
        <v>18155</v>
      </c>
      <c r="I57" s="326" t="s">
        <v>894</v>
      </c>
      <c r="J57" s="327" t="s">
        <v>897</v>
      </c>
      <c r="K57" s="328">
        <f>F57-H57</f>
        <v>-170</v>
      </c>
      <c r="L57" s="329">
        <f t="shared" si="36"/>
        <v>635.42500000000007</v>
      </c>
      <c r="M57" s="330">
        <f t="shared" si="37"/>
        <v>-9135.4249999999993</v>
      </c>
      <c r="N57" s="328">
        <v>50</v>
      </c>
      <c r="O57" s="327" t="s">
        <v>553</v>
      </c>
      <c r="P57" s="331">
        <v>44866</v>
      </c>
      <c r="Q57" s="211"/>
      <c r="R57" s="214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24">
        <v>3</v>
      </c>
      <c r="B58" s="332">
        <v>44868</v>
      </c>
      <c r="C58" s="325"/>
      <c r="D58" s="325" t="s">
        <v>914</v>
      </c>
      <c r="E58" s="324" t="s">
        <v>543</v>
      </c>
      <c r="F58" s="324">
        <v>149.75</v>
      </c>
      <c r="G58" s="324">
        <v>147.25</v>
      </c>
      <c r="H58" s="326">
        <v>147.75</v>
      </c>
      <c r="I58" s="326" t="s">
        <v>915</v>
      </c>
      <c r="J58" s="327" t="s">
        <v>920</v>
      </c>
      <c r="K58" s="328">
        <f t="shared" ref="K58:K60" si="38">H58-F58</f>
        <v>-2</v>
      </c>
      <c r="L58" s="329">
        <f t="shared" ref="L58:L60" si="39">(H58*N58)*0.07%</f>
        <v>605.03625000000011</v>
      </c>
      <c r="M58" s="330">
        <f t="shared" ref="M58:M60" si="40">(K58*N58)-L58</f>
        <v>-12305.036250000001</v>
      </c>
      <c r="N58" s="328">
        <v>5850</v>
      </c>
      <c r="O58" s="327" t="s">
        <v>553</v>
      </c>
      <c r="P58" s="331">
        <v>44869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09">
        <v>4</v>
      </c>
      <c r="B59" s="373">
        <v>44869</v>
      </c>
      <c r="C59" s="316"/>
      <c r="D59" s="316" t="s">
        <v>924</v>
      </c>
      <c r="E59" s="309" t="s">
        <v>543</v>
      </c>
      <c r="F59" s="309">
        <v>763</v>
      </c>
      <c r="G59" s="309">
        <v>748</v>
      </c>
      <c r="H59" s="310">
        <v>771.5</v>
      </c>
      <c r="I59" s="310" t="s">
        <v>925</v>
      </c>
      <c r="J59" s="283" t="s">
        <v>906</v>
      </c>
      <c r="K59" s="282">
        <f t="shared" si="38"/>
        <v>8.5</v>
      </c>
      <c r="L59" s="284">
        <f t="shared" si="39"/>
        <v>513.04750000000013</v>
      </c>
      <c r="M59" s="285">
        <f t="shared" si="40"/>
        <v>7561.9524999999994</v>
      </c>
      <c r="N59" s="282">
        <v>950</v>
      </c>
      <c r="O59" s="283" t="s">
        <v>541</v>
      </c>
      <c r="P59" s="281">
        <v>44872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24">
        <v>5</v>
      </c>
      <c r="B60" s="332">
        <v>44872</v>
      </c>
      <c r="C60" s="325"/>
      <c r="D60" s="325" t="s">
        <v>930</v>
      </c>
      <c r="E60" s="324" t="s">
        <v>543</v>
      </c>
      <c r="F60" s="324">
        <v>517</v>
      </c>
      <c r="G60" s="324">
        <v>505</v>
      </c>
      <c r="H60" s="326">
        <v>505</v>
      </c>
      <c r="I60" s="326" t="s">
        <v>931</v>
      </c>
      <c r="J60" s="327" t="s">
        <v>950</v>
      </c>
      <c r="K60" s="328">
        <f t="shared" si="38"/>
        <v>-12</v>
      </c>
      <c r="L60" s="329">
        <f t="shared" si="39"/>
        <v>441.87500000000006</v>
      </c>
      <c r="M60" s="330">
        <f t="shared" si="40"/>
        <v>-15441.875</v>
      </c>
      <c r="N60" s="328">
        <v>1250</v>
      </c>
      <c r="O60" s="327" t="s">
        <v>553</v>
      </c>
      <c r="P60" s="331">
        <v>44875</v>
      </c>
      <c r="Q60" s="211"/>
      <c r="R60" s="214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24">
        <v>6</v>
      </c>
      <c r="B61" s="332">
        <v>44872</v>
      </c>
      <c r="C61" s="325"/>
      <c r="D61" s="325" t="s">
        <v>932</v>
      </c>
      <c r="E61" s="324" t="s">
        <v>543</v>
      </c>
      <c r="F61" s="324">
        <v>831</v>
      </c>
      <c r="G61" s="324">
        <v>817</v>
      </c>
      <c r="H61" s="326">
        <v>817</v>
      </c>
      <c r="I61" s="326" t="s">
        <v>933</v>
      </c>
      <c r="J61" s="327" t="s">
        <v>941</v>
      </c>
      <c r="K61" s="328">
        <f t="shared" ref="K61" si="41">H61-F61</f>
        <v>-14</v>
      </c>
      <c r="L61" s="329">
        <f t="shared" ref="L61" si="42">(H61*N61)*0.07%</f>
        <v>571.90000000000009</v>
      </c>
      <c r="M61" s="330">
        <f t="shared" ref="M61" si="43">(K61*N61)-L61</f>
        <v>-14571.9</v>
      </c>
      <c r="N61" s="328">
        <v>1000</v>
      </c>
      <c r="O61" s="327" t="s">
        <v>553</v>
      </c>
      <c r="P61" s="331">
        <v>44874</v>
      </c>
      <c r="Q61" s="211"/>
      <c r="R61" s="214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277">
        <v>7</v>
      </c>
      <c r="B62" s="308">
        <v>44879</v>
      </c>
      <c r="C62" s="338"/>
      <c r="D62" s="338" t="s">
        <v>967</v>
      </c>
      <c r="E62" s="277" t="s">
        <v>543</v>
      </c>
      <c r="F62" s="277" t="s">
        <v>968</v>
      </c>
      <c r="G62" s="277">
        <v>1565</v>
      </c>
      <c r="H62" s="339"/>
      <c r="I62" s="339" t="s">
        <v>969</v>
      </c>
      <c r="J62" s="243" t="s">
        <v>544</v>
      </c>
      <c r="K62" s="213"/>
      <c r="L62" s="232"/>
      <c r="M62" s="233"/>
      <c r="N62" s="213"/>
      <c r="O62" s="243"/>
      <c r="P62" s="210"/>
      <c r="Q62" s="211"/>
      <c r="R62" s="214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09">
        <v>8</v>
      </c>
      <c r="B63" s="373">
        <v>44880</v>
      </c>
      <c r="C63" s="316"/>
      <c r="D63" s="316" t="s">
        <v>980</v>
      </c>
      <c r="E63" s="309" t="s">
        <v>543</v>
      </c>
      <c r="F63" s="309">
        <v>775</v>
      </c>
      <c r="G63" s="309">
        <v>762</v>
      </c>
      <c r="H63" s="310">
        <v>784</v>
      </c>
      <c r="I63" s="310" t="s">
        <v>651</v>
      </c>
      <c r="J63" s="283" t="s">
        <v>748</v>
      </c>
      <c r="K63" s="282">
        <f t="shared" ref="K63" si="44">H63-F63</f>
        <v>9</v>
      </c>
      <c r="L63" s="284">
        <f t="shared" ref="L63" si="45">(H63*N63)*0.07%</f>
        <v>493.92000000000007</v>
      </c>
      <c r="M63" s="285">
        <f t="shared" ref="M63" si="46">(K63*N63)-L63</f>
        <v>7606.08</v>
      </c>
      <c r="N63" s="282">
        <v>900</v>
      </c>
      <c r="O63" s="283" t="s">
        <v>541</v>
      </c>
      <c r="P63" s="281">
        <v>44882</v>
      </c>
      <c r="Q63" s="211"/>
      <c r="R63" s="214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277"/>
      <c r="B64" s="308"/>
      <c r="C64" s="338"/>
      <c r="D64" s="338"/>
      <c r="E64" s="277"/>
      <c r="F64" s="277"/>
      <c r="G64" s="277"/>
      <c r="H64" s="339"/>
      <c r="I64" s="339"/>
      <c r="J64" s="243"/>
      <c r="K64" s="213"/>
      <c r="L64" s="232"/>
      <c r="M64" s="233"/>
      <c r="N64" s="213"/>
      <c r="O64" s="243"/>
      <c r="P64" s="210"/>
      <c r="Q64" s="211"/>
      <c r="R64" s="214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212"/>
      <c r="B65" s="210"/>
      <c r="C65" s="267"/>
      <c r="D65" s="267"/>
      <c r="E65" s="212"/>
      <c r="F65" s="212"/>
      <c r="G65" s="212"/>
      <c r="H65" s="213"/>
      <c r="I65" s="213"/>
      <c r="J65" s="243"/>
      <c r="K65" s="267"/>
      <c r="L65" s="212"/>
      <c r="M65" s="212"/>
      <c r="N65" s="212"/>
      <c r="O65" s="213"/>
      <c r="P65" s="213"/>
      <c r="Q65" s="211"/>
      <c r="R65" s="214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ht="13.5" customHeight="1">
      <c r="A66" s="254"/>
      <c r="B66" s="251"/>
      <c r="C66" s="211"/>
      <c r="D66" s="211"/>
      <c r="E66" s="254"/>
      <c r="F66" s="254"/>
      <c r="G66" s="254"/>
      <c r="H66" s="255"/>
      <c r="I66" s="255"/>
      <c r="J66" s="278"/>
      <c r="K66" s="255"/>
      <c r="L66" s="256"/>
      <c r="M66" s="279"/>
      <c r="N66" s="255"/>
      <c r="O66" s="280"/>
      <c r="P66" s="258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97"/>
      <c r="B67" s="98"/>
      <c r="C67" s="131"/>
      <c r="D67" s="139"/>
      <c r="E67" s="140"/>
      <c r="F67" s="97"/>
      <c r="G67" s="97"/>
      <c r="H67" s="97"/>
      <c r="I67" s="132"/>
      <c r="J67" s="132"/>
      <c r="K67" s="132"/>
      <c r="L67" s="132"/>
      <c r="M67" s="132"/>
      <c r="N67" s="132"/>
      <c r="O67" s="132"/>
      <c r="P67" s="132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41"/>
      <c r="B68" s="98"/>
      <c r="C68" s="99"/>
      <c r="D68" s="142"/>
      <c r="E68" s="102"/>
      <c r="F68" s="102"/>
      <c r="G68" s="102"/>
      <c r="H68" s="102"/>
      <c r="I68" s="102"/>
      <c r="J68" s="6"/>
      <c r="K68" s="102"/>
      <c r="L68" s="102"/>
      <c r="M68" s="6"/>
      <c r="N68" s="1"/>
      <c r="O68" s="99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143" t="s">
        <v>563</v>
      </c>
      <c r="B69" s="143"/>
      <c r="C69" s="143"/>
      <c r="D69" s="143"/>
      <c r="E69" s="144"/>
      <c r="F69" s="102"/>
      <c r="G69" s="102"/>
      <c r="H69" s="102"/>
      <c r="I69" s="102"/>
      <c r="J69" s="1"/>
      <c r="K69" s="6"/>
      <c r="L69" s="6"/>
      <c r="M69" s="6"/>
      <c r="N69" s="1"/>
      <c r="O69" s="1"/>
      <c r="P69" s="41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38.25">
      <c r="A70" s="94" t="s">
        <v>16</v>
      </c>
      <c r="B70" s="94" t="s">
        <v>518</v>
      </c>
      <c r="C70" s="94"/>
      <c r="D70" s="95" t="s">
        <v>529</v>
      </c>
      <c r="E70" s="94" t="s">
        <v>530</v>
      </c>
      <c r="F70" s="94" t="s">
        <v>531</v>
      </c>
      <c r="G70" s="94" t="s">
        <v>551</v>
      </c>
      <c r="H70" s="94" t="s">
        <v>533</v>
      </c>
      <c r="I70" s="94" t="s">
        <v>534</v>
      </c>
      <c r="J70" s="93" t="s">
        <v>535</v>
      </c>
      <c r="K70" s="93" t="s">
        <v>564</v>
      </c>
      <c r="L70" s="96" t="s">
        <v>537</v>
      </c>
      <c r="M70" s="138" t="s">
        <v>560</v>
      </c>
      <c r="N70" s="94" t="s">
        <v>561</v>
      </c>
      <c r="O70" s="94" t="s">
        <v>539</v>
      </c>
      <c r="P70" s="95" t="s">
        <v>540</v>
      </c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s="209" customFormat="1" ht="15.6" customHeight="1">
      <c r="A71" s="324">
        <v>1</v>
      </c>
      <c r="B71" s="331">
        <v>44865</v>
      </c>
      <c r="C71" s="333"/>
      <c r="D71" s="333" t="s">
        <v>895</v>
      </c>
      <c r="E71" s="340" t="s">
        <v>543</v>
      </c>
      <c r="F71" s="340">
        <v>220</v>
      </c>
      <c r="G71" s="340">
        <v>90</v>
      </c>
      <c r="H71" s="328">
        <v>90</v>
      </c>
      <c r="I71" s="328" t="s">
        <v>896</v>
      </c>
      <c r="J71" s="327" t="s">
        <v>899</v>
      </c>
      <c r="K71" s="328">
        <f t="shared" ref="K71" si="47">H71-F71</f>
        <v>-130</v>
      </c>
      <c r="L71" s="329">
        <v>100</v>
      </c>
      <c r="M71" s="330">
        <f t="shared" ref="M71" si="48">(K71*N71)-L71</f>
        <v>-3350</v>
      </c>
      <c r="N71" s="328">
        <v>25</v>
      </c>
      <c r="O71" s="327" t="s">
        <v>553</v>
      </c>
      <c r="P71" s="331">
        <v>44866</v>
      </c>
      <c r="Q71" s="208"/>
      <c r="R71" s="214" t="s">
        <v>542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324">
        <v>2</v>
      </c>
      <c r="B72" s="332">
        <v>44866</v>
      </c>
      <c r="C72" s="333"/>
      <c r="D72" s="333" t="s">
        <v>888</v>
      </c>
      <c r="E72" s="340" t="s">
        <v>543</v>
      </c>
      <c r="F72" s="340">
        <v>240</v>
      </c>
      <c r="G72" s="340">
        <v>120</v>
      </c>
      <c r="H72" s="328">
        <v>120</v>
      </c>
      <c r="I72" s="328" t="s">
        <v>896</v>
      </c>
      <c r="J72" s="327" t="s">
        <v>909</v>
      </c>
      <c r="K72" s="328">
        <f t="shared" ref="K72" si="49">H72-F72</f>
        <v>-120</v>
      </c>
      <c r="L72" s="329">
        <v>100</v>
      </c>
      <c r="M72" s="330">
        <f t="shared" ref="M72" si="50">(K72*N72)-L72</f>
        <v>-3100</v>
      </c>
      <c r="N72" s="328">
        <v>25</v>
      </c>
      <c r="O72" s="327" t="s">
        <v>553</v>
      </c>
      <c r="P72" s="331">
        <v>44867</v>
      </c>
      <c r="Q72" s="208"/>
      <c r="R72" s="214" t="s">
        <v>808</v>
      </c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309">
        <v>3</v>
      </c>
      <c r="B73" s="373">
        <v>44867</v>
      </c>
      <c r="C73" s="374"/>
      <c r="D73" s="374" t="s">
        <v>908</v>
      </c>
      <c r="E73" s="375" t="s">
        <v>543</v>
      </c>
      <c r="F73" s="375">
        <v>13.25</v>
      </c>
      <c r="G73" s="375">
        <v>9.1</v>
      </c>
      <c r="H73" s="282">
        <v>15.25</v>
      </c>
      <c r="I73" s="282" t="s">
        <v>910</v>
      </c>
      <c r="J73" s="283" t="s">
        <v>916</v>
      </c>
      <c r="K73" s="282">
        <f t="shared" ref="K73" si="51">H73-F73</f>
        <v>2</v>
      </c>
      <c r="L73" s="284">
        <v>100</v>
      </c>
      <c r="M73" s="285">
        <f t="shared" ref="M73" si="52">(K73*N73)-L73</f>
        <v>2900</v>
      </c>
      <c r="N73" s="282">
        <v>1500</v>
      </c>
      <c r="O73" s="283" t="s">
        <v>541</v>
      </c>
      <c r="P73" s="281">
        <v>44868</v>
      </c>
      <c r="Q73" s="208"/>
      <c r="R73" s="214" t="s">
        <v>542</v>
      </c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309">
        <v>4</v>
      </c>
      <c r="B74" s="373">
        <v>44868</v>
      </c>
      <c r="C74" s="374"/>
      <c r="D74" s="374" t="s">
        <v>917</v>
      </c>
      <c r="E74" s="375" t="s">
        <v>543</v>
      </c>
      <c r="F74" s="375">
        <v>36.5</v>
      </c>
      <c r="G74" s="375">
        <v>19</v>
      </c>
      <c r="H74" s="282">
        <v>42</v>
      </c>
      <c r="I74" s="282" t="s">
        <v>918</v>
      </c>
      <c r="J74" s="283" t="s">
        <v>929</v>
      </c>
      <c r="K74" s="282">
        <f t="shared" ref="K74" si="53">H74-F74</f>
        <v>5.5</v>
      </c>
      <c r="L74" s="284">
        <v>100</v>
      </c>
      <c r="M74" s="285">
        <f t="shared" ref="M74" si="54">(K74*N74)-L74</f>
        <v>1550</v>
      </c>
      <c r="N74" s="282">
        <v>300</v>
      </c>
      <c r="O74" s="283" t="s">
        <v>541</v>
      </c>
      <c r="P74" s="281">
        <v>44872</v>
      </c>
      <c r="Q74" s="208"/>
      <c r="R74" s="214" t="s">
        <v>808</v>
      </c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309">
        <v>5</v>
      </c>
      <c r="B75" s="373">
        <v>44869</v>
      </c>
      <c r="C75" s="374"/>
      <c r="D75" s="374" t="s">
        <v>921</v>
      </c>
      <c r="E75" s="375" t="s">
        <v>543</v>
      </c>
      <c r="F75" s="375">
        <v>11.5</v>
      </c>
      <c r="G75" s="375">
        <v>9.5</v>
      </c>
      <c r="H75" s="282">
        <v>13.25</v>
      </c>
      <c r="I75" s="282" t="s">
        <v>922</v>
      </c>
      <c r="J75" s="283" t="s">
        <v>923</v>
      </c>
      <c r="K75" s="282">
        <f t="shared" ref="K75:K76" si="55">H75-F75</f>
        <v>1.75</v>
      </c>
      <c r="L75" s="284">
        <v>100</v>
      </c>
      <c r="M75" s="285">
        <f t="shared" ref="M75:M77" si="56">(K75*N75)-L75</f>
        <v>2525</v>
      </c>
      <c r="N75" s="282">
        <v>1500</v>
      </c>
      <c r="O75" s="283" t="s">
        <v>541</v>
      </c>
      <c r="P75" s="281">
        <v>44869</v>
      </c>
      <c r="Q75" s="208"/>
      <c r="R75" s="214" t="s">
        <v>542</v>
      </c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09">
        <v>6</v>
      </c>
      <c r="B76" s="373">
        <v>44872</v>
      </c>
      <c r="C76" s="374"/>
      <c r="D76" s="374" t="s">
        <v>934</v>
      </c>
      <c r="E76" s="375" t="s">
        <v>543</v>
      </c>
      <c r="F76" s="375">
        <v>65</v>
      </c>
      <c r="G76" s="375">
        <v>30</v>
      </c>
      <c r="H76" s="282">
        <v>89.5</v>
      </c>
      <c r="I76" s="282" t="s">
        <v>935</v>
      </c>
      <c r="J76" s="283" t="s">
        <v>936</v>
      </c>
      <c r="K76" s="282">
        <f t="shared" si="55"/>
        <v>24.5</v>
      </c>
      <c r="L76" s="284">
        <v>100</v>
      </c>
      <c r="M76" s="285">
        <f t="shared" si="56"/>
        <v>1125</v>
      </c>
      <c r="N76" s="282">
        <v>50</v>
      </c>
      <c r="O76" s="283" t="s">
        <v>541</v>
      </c>
      <c r="P76" s="281">
        <v>44872</v>
      </c>
      <c r="Q76" s="208"/>
      <c r="R76" s="214"/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09">
        <v>7</v>
      </c>
      <c r="B77" s="373">
        <v>44872</v>
      </c>
      <c r="C77" s="374"/>
      <c r="D77" s="374" t="s">
        <v>937</v>
      </c>
      <c r="E77" s="375" t="s">
        <v>543</v>
      </c>
      <c r="F77" s="375">
        <v>48</v>
      </c>
      <c r="G77" s="375">
        <v>30</v>
      </c>
      <c r="H77" s="282">
        <v>58</v>
      </c>
      <c r="I77" s="282" t="s">
        <v>938</v>
      </c>
      <c r="J77" s="283" t="s">
        <v>936</v>
      </c>
      <c r="K77" s="282">
        <f t="shared" ref="K77:K79" si="57">H77-F77</f>
        <v>10</v>
      </c>
      <c r="L77" s="284">
        <v>100</v>
      </c>
      <c r="M77" s="285">
        <f t="shared" si="56"/>
        <v>2650</v>
      </c>
      <c r="N77" s="282">
        <v>275</v>
      </c>
      <c r="O77" s="283" t="s">
        <v>541</v>
      </c>
      <c r="P77" s="281">
        <v>44874</v>
      </c>
      <c r="Q77" s="208"/>
      <c r="R77" s="214"/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9">
        <v>8</v>
      </c>
      <c r="B78" s="373">
        <v>44874</v>
      </c>
      <c r="C78" s="374"/>
      <c r="D78" s="374" t="s">
        <v>934</v>
      </c>
      <c r="E78" s="375" t="s">
        <v>543</v>
      </c>
      <c r="F78" s="375">
        <v>65</v>
      </c>
      <c r="G78" s="375">
        <v>30</v>
      </c>
      <c r="H78" s="282">
        <v>86</v>
      </c>
      <c r="I78" s="282" t="s">
        <v>935</v>
      </c>
      <c r="J78" s="283" t="s">
        <v>554</v>
      </c>
      <c r="K78" s="282">
        <f t="shared" si="57"/>
        <v>21</v>
      </c>
      <c r="L78" s="284">
        <v>100</v>
      </c>
      <c r="M78" s="285">
        <f t="shared" ref="M78:M79" si="58">(K78*N78)-L78</f>
        <v>950</v>
      </c>
      <c r="N78" s="282">
        <v>50</v>
      </c>
      <c r="O78" s="283" t="s">
        <v>541</v>
      </c>
      <c r="P78" s="281">
        <v>44874</v>
      </c>
      <c r="Q78" s="208"/>
      <c r="R78" s="214"/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24">
        <v>9</v>
      </c>
      <c r="B79" s="332">
        <v>44874</v>
      </c>
      <c r="C79" s="333"/>
      <c r="D79" s="333" t="s">
        <v>946</v>
      </c>
      <c r="E79" s="340" t="s">
        <v>543</v>
      </c>
      <c r="F79" s="340">
        <v>35.5</v>
      </c>
      <c r="G79" s="340">
        <v>18</v>
      </c>
      <c r="H79" s="328">
        <v>18</v>
      </c>
      <c r="I79" s="328" t="s">
        <v>918</v>
      </c>
      <c r="J79" s="327" t="s">
        <v>965</v>
      </c>
      <c r="K79" s="328">
        <f t="shared" si="57"/>
        <v>-17.5</v>
      </c>
      <c r="L79" s="329">
        <v>100</v>
      </c>
      <c r="M79" s="330">
        <f t="shared" si="58"/>
        <v>-5350</v>
      </c>
      <c r="N79" s="328">
        <v>300</v>
      </c>
      <c r="O79" s="327" t="s">
        <v>553</v>
      </c>
      <c r="P79" s="331">
        <v>44879</v>
      </c>
      <c r="Q79" s="208"/>
      <c r="R79" s="214"/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24">
        <v>10</v>
      </c>
      <c r="B80" s="332">
        <v>44874</v>
      </c>
      <c r="C80" s="333"/>
      <c r="D80" s="333" t="s">
        <v>934</v>
      </c>
      <c r="E80" s="340" t="s">
        <v>543</v>
      </c>
      <c r="F80" s="340">
        <v>42</v>
      </c>
      <c r="G80" s="340">
        <v>9</v>
      </c>
      <c r="H80" s="328">
        <v>9</v>
      </c>
      <c r="I80" s="328" t="s">
        <v>947</v>
      </c>
      <c r="J80" s="327" t="s">
        <v>966</v>
      </c>
      <c r="K80" s="328">
        <f t="shared" ref="K80" si="59">H80-F80</f>
        <v>-33</v>
      </c>
      <c r="L80" s="329">
        <v>100</v>
      </c>
      <c r="M80" s="330">
        <f t="shared" ref="M80:M83" si="60">(K80*N80)-L80</f>
        <v>-1750</v>
      </c>
      <c r="N80" s="328">
        <v>50</v>
      </c>
      <c r="O80" s="327" t="s">
        <v>553</v>
      </c>
      <c r="P80" s="331">
        <v>44875</v>
      </c>
      <c r="Q80" s="208"/>
      <c r="R80" s="214"/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09">
        <v>11</v>
      </c>
      <c r="B81" s="373">
        <v>44875</v>
      </c>
      <c r="C81" s="374"/>
      <c r="D81" s="374" t="s">
        <v>954</v>
      </c>
      <c r="E81" s="375" t="s">
        <v>847</v>
      </c>
      <c r="F81" s="375">
        <v>6</v>
      </c>
      <c r="G81" s="375">
        <v>10.1</v>
      </c>
      <c r="H81" s="282">
        <v>4.25</v>
      </c>
      <c r="I81" s="282">
        <v>0.1</v>
      </c>
      <c r="J81" s="283" t="s">
        <v>923</v>
      </c>
      <c r="K81" s="282">
        <f>F81-H81</f>
        <v>1.75</v>
      </c>
      <c r="L81" s="284">
        <v>100</v>
      </c>
      <c r="M81" s="285">
        <f t="shared" si="60"/>
        <v>2000</v>
      </c>
      <c r="N81" s="282">
        <v>1200</v>
      </c>
      <c r="O81" s="283" t="s">
        <v>541</v>
      </c>
      <c r="P81" s="281">
        <v>44876</v>
      </c>
      <c r="Q81" s="208"/>
      <c r="R81" s="214"/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324">
        <v>12</v>
      </c>
      <c r="B82" s="332">
        <v>44876</v>
      </c>
      <c r="C82" s="333"/>
      <c r="D82" s="333" t="s">
        <v>958</v>
      </c>
      <c r="E82" s="340" t="s">
        <v>543</v>
      </c>
      <c r="F82" s="340">
        <v>33</v>
      </c>
      <c r="G82" s="340">
        <v>17</v>
      </c>
      <c r="H82" s="328">
        <v>17</v>
      </c>
      <c r="I82" s="328" t="s">
        <v>959</v>
      </c>
      <c r="J82" s="327" t="s">
        <v>945</v>
      </c>
      <c r="K82" s="328">
        <f t="shared" ref="K82:K83" si="61">H82-F82</f>
        <v>-16</v>
      </c>
      <c r="L82" s="329">
        <v>100</v>
      </c>
      <c r="M82" s="330">
        <f t="shared" si="60"/>
        <v>-4500</v>
      </c>
      <c r="N82" s="328">
        <v>275</v>
      </c>
      <c r="O82" s="327" t="s">
        <v>553</v>
      </c>
      <c r="P82" s="331">
        <v>44879</v>
      </c>
      <c r="Q82" s="208"/>
      <c r="R82" s="214"/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309">
        <v>13</v>
      </c>
      <c r="B83" s="373">
        <v>44880</v>
      </c>
      <c r="C83" s="374"/>
      <c r="D83" s="374" t="s">
        <v>981</v>
      </c>
      <c r="E83" s="375" t="s">
        <v>543</v>
      </c>
      <c r="F83" s="375">
        <v>1.55</v>
      </c>
      <c r="G83" s="375">
        <v>0.6</v>
      </c>
      <c r="H83" s="282">
        <v>2.2000000000000002</v>
      </c>
      <c r="I83" s="282" t="s">
        <v>982</v>
      </c>
      <c r="J83" s="283" t="s">
        <v>983</v>
      </c>
      <c r="K83" s="282">
        <f t="shared" si="61"/>
        <v>0.65000000000000013</v>
      </c>
      <c r="L83" s="284">
        <v>100</v>
      </c>
      <c r="M83" s="285">
        <f t="shared" si="60"/>
        <v>3280.0000000000009</v>
      </c>
      <c r="N83" s="282">
        <v>5200</v>
      </c>
      <c r="O83" s="283" t="s">
        <v>541</v>
      </c>
      <c r="P83" s="281">
        <v>44880</v>
      </c>
      <c r="Q83" s="208"/>
      <c r="R83" s="214"/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s="209" customFormat="1" ht="15.6" customHeight="1">
      <c r="A84" s="277">
        <v>14</v>
      </c>
      <c r="B84" s="308">
        <v>44881</v>
      </c>
      <c r="C84" s="267"/>
      <c r="D84" s="267" t="s">
        <v>981</v>
      </c>
      <c r="E84" s="212" t="s">
        <v>543</v>
      </c>
      <c r="F84" s="212" t="s">
        <v>1014</v>
      </c>
      <c r="G84" s="212">
        <v>0.5</v>
      </c>
      <c r="H84" s="213"/>
      <c r="I84" s="213" t="s">
        <v>982</v>
      </c>
      <c r="J84" s="243" t="s">
        <v>544</v>
      </c>
      <c r="K84" s="213"/>
      <c r="L84" s="232"/>
      <c r="M84" s="233"/>
      <c r="N84" s="213"/>
      <c r="O84" s="243"/>
      <c r="P84" s="210"/>
      <c r="Q84" s="208"/>
      <c r="R84" s="214"/>
      <c r="S84" s="208"/>
      <c r="T84" s="208"/>
      <c r="U84" s="208"/>
      <c r="V84" s="208"/>
      <c r="W84" s="208"/>
      <c r="X84" s="214"/>
      <c r="Y84" s="208"/>
      <c r="Z84" s="208"/>
      <c r="AA84" s="208"/>
      <c r="AB84" s="208"/>
      <c r="AC84" s="208"/>
      <c r="AD84" s="214"/>
      <c r="AE84" s="208"/>
      <c r="AF84" s="208"/>
      <c r="AG84" s="208"/>
      <c r="AH84" s="208"/>
      <c r="AI84" s="208"/>
      <c r="AJ84" s="214"/>
      <c r="AK84" s="208"/>
      <c r="AL84" s="208"/>
    </row>
    <row r="85" spans="1:38" s="209" customFormat="1" ht="15.6" customHeight="1">
      <c r="A85" s="324">
        <v>15</v>
      </c>
      <c r="B85" s="332">
        <v>44881</v>
      </c>
      <c r="C85" s="333"/>
      <c r="D85" s="333" t="s">
        <v>992</v>
      </c>
      <c r="E85" s="340" t="s">
        <v>543</v>
      </c>
      <c r="F85" s="340">
        <v>41</v>
      </c>
      <c r="G85" s="340">
        <v>9</v>
      </c>
      <c r="H85" s="328">
        <v>9</v>
      </c>
      <c r="I85" s="328" t="s">
        <v>947</v>
      </c>
      <c r="J85" s="327" t="s">
        <v>1013</v>
      </c>
      <c r="K85" s="328">
        <f t="shared" ref="K85" si="62">H85-F85</f>
        <v>-32</v>
      </c>
      <c r="L85" s="329">
        <v>100</v>
      </c>
      <c r="M85" s="330">
        <f t="shared" ref="M85" si="63">(K85*N85)-L85</f>
        <v>-1700</v>
      </c>
      <c r="N85" s="328">
        <v>50</v>
      </c>
      <c r="O85" s="327" t="s">
        <v>553</v>
      </c>
      <c r="P85" s="331">
        <v>44882</v>
      </c>
      <c r="Q85" s="208"/>
      <c r="R85" s="214"/>
      <c r="S85" s="208"/>
      <c r="T85" s="208"/>
      <c r="U85" s="208"/>
      <c r="V85" s="208"/>
      <c r="W85" s="208"/>
      <c r="X85" s="214"/>
      <c r="Y85" s="208"/>
      <c r="Z85" s="208"/>
      <c r="AA85" s="208"/>
      <c r="AB85" s="208"/>
      <c r="AC85" s="208"/>
      <c r="AD85" s="214"/>
      <c r="AE85" s="208"/>
      <c r="AF85" s="208"/>
      <c r="AG85" s="208"/>
      <c r="AH85" s="208"/>
      <c r="AI85" s="208"/>
      <c r="AJ85" s="214"/>
      <c r="AK85" s="208"/>
      <c r="AL85" s="208"/>
    </row>
    <row r="86" spans="1:38" s="209" customFormat="1" ht="15.6" customHeight="1">
      <c r="A86" s="277"/>
      <c r="B86" s="308"/>
      <c r="C86" s="267"/>
      <c r="D86" s="267"/>
      <c r="E86" s="212"/>
      <c r="F86" s="212"/>
      <c r="G86" s="212"/>
      <c r="H86" s="213"/>
      <c r="I86" s="213"/>
      <c r="J86" s="243"/>
      <c r="K86" s="213"/>
      <c r="L86" s="232"/>
      <c r="M86" s="233"/>
      <c r="N86" s="213"/>
      <c r="O86" s="243"/>
      <c r="P86" s="210"/>
      <c r="Q86" s="208"/>
      <c r="R86" s="214"/>
      <c r="S86" s="208"/>
      <c r="T86" s="208"/>
      <c r="U86" s="208"/>
      <c r="V86" s="208"/>
      <c r="W86" s="208"/>
      <c r="X86" s="214"/>
      <c r="Y86" s="208"/>
      <c r="Z86" s="208"/>
      <c r="AA86" s="208"/>
      <c r="AB86" s="208"/>
      <c r="AC86" s="208"/>
      <c r="AD86" s="214"/>
      <c r="AE86" s="208"/>
      <c r="AF86" s="208"/>
      <c r="AG86" s="208"/>
      <c r="AH86" s="208"/>
      <c r="AI86" s="208"/>
      <c r="AJ86" s="214"/>
      <c r="AK86" s="208"/>
      <c r="AL86" s="208"/>
    </row>
    <row r="87" spans="1:38" s="209" customFormat="1" ht="15.6" customHeight="1">
      <c r="A87" s="277"/>
      <c r="B87" s="308"/>
      <c r="C87" s="267"/>
      <c r="D87" s="267"/>
      <c r="E87" s="212"/>
      <c r="F87" s="212"/>
      <c r="G87" s="212"/>
      <c r="H87" s="213"/>
      <c r="I87" s="213"/>
      <c r="J87" s="243"/>
      <c r="K87" s="213"/>
      <c r="L87" s="232"/>
      <c r="M87" s="233"/>
      <c r="N87" s="213"/>
      <c r="O87" s="243"/>
      <c r="P87" s="210"/>
      <c r="Q87" s="208"/>
      <c r="R87" s="214"/>
      <c r="S87" s="208"/>
      <c r="T87" s="208"/>
      <c r="U87" s="208"/>
      <c r="V87" s="208"/>
      <c r="W87" s="208"/>
      <c r="X87" s="214"/>
      <c r="Y87" s="208"/>
      <c r="Z87" s="208"/>
      <c r="AA87" s="208"/>
      <c r="AB87" s="208"/>
      <c r="AC87" s="208"/>
      <c r="AD87" s="214"/>
      <c r="AE87" s="208"/>
      <c r="AF87" s="208"/>
      <c r="AG87" s="208"/>
      <c r="AH87" s="208"/>
      <c r="AI87" s="208"/>
      <c r="AJ87" s="214"/>
      <c r="AK87" s="208"/>
      <c r="AL87" s="208"/>
    </row>
    <row r="88" spans="1:38" s="209" customFormat="1" ht="15.6" customHeight="1">
      <c r="A88" s="277"/>
      <c r="B88" s="308"/>
      <c r="C88" s="267"/>
      <c r="D88" s="267"/>
      <c r="E88" s="212"/>
      <c r="F88" s="212"/>
      <c r="G88" s="212"/>
      <c r="H88" s="213"/>
      <c r="I88" s="213"/>
      <c r="J88" s="243"/>
      <c r="K88" s="213"/>
      <c r="L88" s="232"/>
      <c r="M88" s="233"/>
      <c r="N88" s="213"/>
      <c r="O88" s="243"/>
      <c r="P88" s="210"/>
      <c r="Q88" s="208"/>
      <c r="R88" s="214"/>
      <c r="S88" s="208"/>
      <c r="T88" s="208"/>
      <c r="U88" s="208"/>
      <c r="V88" s="208"/>
      <c r="W88" s="208"/>
      <c r="X88" s="214"/>
      <c r="Y88" s="208"/>
      <c r="Z88" s="208"/>
      <c r="AA88" s="208"/>
      <c r="AB88" s="208"/>
      <c r="AC88" s="208"/>
      <c r="AD88" s="214"/>
      <c r="AE88" s="208"/>
      <c r="AF88" s="208"/>
      <c r="AG88" s="208"/>
      <c r="AH88" s="208"/>
      <c r="AI88" s="208"/>
      <c r="AJ88" s="214"/>
      <c r="AK88" s="208"/>
      <c r="AL88" s="208"/>
    </row>
    <row r="89" spans="1:38" ht="15" customHeight="1">
      <c r="A89" s="376"/>
      <c r="B89" s="376"/>
      <c r="C89" s="376"/>
      <c r="D89" s="376"/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76"/>
      <c r="P89" s="376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1"/>
    </row>
    <row r="90" spans="1:38" ht="15" customHeight="1">
      <c r="A90" s="376"/>
      <c r="B90" s="376"/>
      <c r="C90" s="376"/>
      <c r="D90" s="376"/>
      <c r="E90" s="376"/>
      <c r="F90" s="376"/>
      <c r="G90" s="376"/>
      <c r="H90" s="376"/>
      <c r="I90" s="376"/>
      <c r="J90" s="376"/>
      <c r="K90" s="376"/>
      <c r="L90" s="376"/>
      <c r="M90" s="376"/>
      <c r="N90" s="376"/>
      <c r="O90" s="376"/>
      <c r="P90" s="376"/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1"/>
    </row>
    <row r="91" spans="1:38" ht="12.75" customHeight="1">
      <c r="A91" s="140"/>
      <c r="B91" s="145"/>
      <c r="C91" s="145"/>
      <c r="D91" s="146"/>
      <c r="E91" s="140"/>
      <c r="F91" s="147"/>
      <c r="G91" s="140"/>
      <c r="H91" s="140"/>
      <c r="I91" s="140"/>
      <c r="J91" s="145"/>
      <c r="K91" s="148"/>
      <c r="L91" s="140"/>
      <c r="M91" s="140"/>
      <c r="N91" s="140"/>
      <c r="O91" s="149"/>
      <c r="P91" s="1"/>
      <c r="Q91" s="1"/>
      <c r="R91" s="6"/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</row>
    <row r="92" spans="1:38" ht="38.25" customHeight="1">
      <c r="A92" s="92" t="s">
        <v>565</v>
      </c>
      <c r="B92" s="150"/>
      <c r="C92" s="150"/>
      <c r="D92" s="151"/>
      <c r="E92" s="125"/>
      <c r="F92" s="6"/>
      <c r="G92" s="6"/>
      <c r="H92" s="126"/>
      <c r="I92" s="152"/>
      <c r="J92" s="1"/>
      <c r="K92" s="6"/>
      <c r="L92" s="6"/>
      <c r="M92" s="6"/>
      <c r="N92" s="1"/>
      <c r="O92" s="1"/>
      <c r="Q92" s="1"/>
      <c r="R92" s="6"/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</row>
    <row r="93" spans="1:38" s="209" customFormat="1" ht="38.25">
      <c r="A93" s="93" t="s">
        <v>16</v>
      </c>
      <c r="B93" s="94" t="s">
        <v>518</v>
      </c>
      <c r="C93" s="94"/>
      <c r="D93" s="95" t="s">
        <v>529</v>
      </c>
      <c r="E93" s="94" t="s">
        <v>530</v>
      </c>
      <c r="F93" s="94" t="s">
        <v>531</v>
      </c>
      <c r="G93" s="94" t="s">
        <v>532</v>
      </c>
      <c r="H93" s="94" t="s">
        <v>533</v>
      </c>
      <c r="I93" s="94" t="s">
        <v>534</v>
      </c>
      <c r="J93" s="93" t="s">
        <v>535</v>
      </c>
      <c r="K93" s="129" t="s">
        <v>552</v>
      </c>
      <c r="L93" s="130" t="s">
        <v>537</v>
      </c>
      <c r="M93" s="96" t="s">
        <v>538</v>
      </c>
      <c r="N93" s="94" t="s">
        <v>539</v>
      </c>
      <c r="O93" s="95" t="s">
        <v>540</v>
      </c>
      <c r="P93" s="94" t="s">
        <v>769</v>
      </c>
      <c r="Q93" s="208"/>
      <c r="R93" s="6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</row>
    <row r="94" spans="1:38" s="209" customFormat="1" ht="12.75" customHeight="1">
      <c r="A94" s="378">
        <v>1</v>
      </c>
      <c r="B94" s="379">
        <v>44840</v>
      </c>
      <c r="C94" s="380"/>
      <c r="D94" s="381" t="s">
        <v>116</v>
      </c>
      <c r="E94" s="382" t="s">
        <v>543</v>
      </c>
      <c r="F94" s="382">
        <v>1405</v>
      </c>
      <c r="G94" s="382">
        <v>1240</v>
      </c>
      <c r="H94" s="382">
        <v>1625</v>
      </c>
      <c r="I94" s="382" t="s">
        <v>857</v>
      </c>
      <c r="J94" s="383" t="s">
        <v>978</v>
      </c>
      <c r="K94" s="383">
        <f t="shared" ref="K94" si="64">H94-F94</f>
        <v>220</v>
      </c>
      <c r="L94" s="384">
        <f t="shared" ref="L94" si="65">(F94*-0.7)/100</f>
        <v>-9.8349999999999991</v>
      </c>
      <c r="M94" s="385">
        <f t="shared" ref="M94" si="66">(K94+L94)/F94</f>
        <v>0.14958362989323842</v>
      </c>
      <c r="N94" s="383" t="s">
        <v>541</v>
      </c>
      <c r="O94" s="386">
        <v>44879</v>
      </c>
      <c r="P94" s="383"/>
      <c r="Q94" s="208"/>
      <c r="R94" s="1" t="s">
        <v>542</v>
      </c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</row>
    <row r="95" spans="1:38" ht="14.25" customHeight="1">
      <c r="A95" s="312">
        <v>2</v>
      </c>
      <c r="B95" s="313">
        <v>44840</v>
      </c>
      <c r="C95" s="305"/>
      <c r="D95" s="305" t="s">
        <v>856</v>
      </c>
      <c r="E95" s="306" t="s">
        <v>543</v>
      </c>
      <c r="F95" s="306" t="s">
        <v>858</v>
      </c>
      <c r="G95" s="306">
        <v>1220</v>
      </c>
      <c r="H95" s="306"/>
      <c r="I95" s="306" t="s">
        <v>859</v>
      </c>
      <c r="J95" s="243" t="s">
        <v>544</v>
      </c>
      <c r="K95" s="213"/>
      <c r="L95" s="232"/>
      <c r="M95" s="233"/>
      <c r="N95" s="213"/>
      <c r="O95" s="243"/>
      <c r="P95" s="210"/>
      <c r="Q95" s="208"/>
      <c r="R95" s="208" t="s">
        <v>542</v>
      </c>
      <c r="S95" s="41"/>
      <c r="T95" s="1"/>
      <c r="U95" s="1"/>
      <c r="V95" s="1"/>
      <c r="W95" s="1"/>
      <c r="X95" s="1"/>
      <c r="Y95" s="1"/>
      <c r="Z95" s="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</row>
    <row r="96" spans="1:38" ht="12.75" customHeight="1">
      <c r="A96" s="306"/>
      <c r="B96" s="304"/>
      <c r="C96" s="305"/>
      <c r="D96" s="305"/>
      <c r="E96" s="306"/>
      <c r="F96" s="306"/>
      <c r="G96" s="306"/>
      <c r="H96" s="306"/>
      <c r="I96" s="306"/>
      <c r="J96" s="243"/>
      <c r="K96" s="213"/>
      <c r="L96" s="232"/>
      <c r="M96" s="233"/>
      <c r="N96" s="213"/>
      <c r="O96" s="243"/>
      <c r="P96" s="210"/>
      <c r="R96" s="6"/>
      <c r="S96" s="1"/>
      <c r="T96" s="1"/>
      <c r="U96" s="1"/>
      <c r="V96" s="1"/>
      <c r="W96" s="1"/>
      <c r="X96" s="1"/>
      <c r="Y96" s="1"/>
    </row>
    <row r="97" spans="1:26" ht="12.75" customHeight="1">
      <c r="A97" s="109" t="s">
        <v>545</v>
      </c>
      <c r="B97" s="109"/>
      <c r="C97" s="109"/>
      <c r="D97" s="109"/>
      <c r="E97" s="41"/>
      <c r="F97" s="117" t="s">
        <v>547</v>
      </c>
      <c r="G97" s="54"/>
      <c r="H97" s="54"/>
      <c r="I97" s="54"/>
      <c r="J97" s="6"/>
      <c r="K97" s="134"/>
      <c r="L97" s="135"/>
      <c r="M97" s="6"/>
      <c r="N97" s="99"/>
      <c r="O97" s="153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16" t="s">
        <v>546</v>
      </c>
      <c r="B98" s="109"/>
      <c r="C98" s="109"/>
      <c r="D98" s="109"/>
      <c r="E98" s="6"/>
      <c r="F98" s="117" t="s">
        <v>549</v>
      </c>
      <c r="G98" s="6"/>
      <c r="H98" s="6" t="s">
        <v>765</v>
      </c>
      <c r="I98" s="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16"/>
      <c r="B99" s="109"/>
      <c r="C99" s="109"/>
      <c r="D99" s="109"/>
      <c r="E99" s="6"/>
      <c r="F99" s="117"/>
      <c r="G99" s="6"/>
      <c r="H99" s="6"/>
      <c r="I99" s="6"/>
      <c r="J99" s="1"/>
      <c r="K99" s="6"/>
      <c r="L99" s="6"/>
      <c r="M99" s="6"/>
      <c r="N99" s="1"/>
      <c r="O99" s="1"/>
      <c r="Q99" s="1"/>
      <c r="R99" s="54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16"/>
      <c r="B100" s="109"/>
      <c r="C100" s="109"/>
      <c r="D100" s="109"/>
      <c r="E100" s="6"/>
      <c r="F100" s="117"/>
      <c r="G100" s="54"/>
      <c r="H100" s="41"/>
      <c r="I100" s="54"/>
      <c r="J100" s="6"/>
      <c r="K100" s="134"/>
      <c r="L100" s="135"/>
      <c r="M100" s="6"/>
      <c r="N100" s="99"/>
      <c r="O100" s="136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54"/>
      <c r="B101" s="98"/>
      <c r="C101" s="98"/>
      <c r="D101" s="41"/>
      <c r="E101" s="54"/>
      <c r="F101" s="54"/>
      <c r="G101" s="54"/>
      <c r="H101" s="41"/>
      <c r="I101" s="54"/>
      <c r="J101" s="6"/>
      <c r="K101" s="134"/>
      <c r="L101" s="135"/>
      <c r="M101" s="6"/>
      <c r="N101" s="99"/>
      <c r="O101" s="136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38.25" customHeight="1">
      <c r="A102" s="41"/>
      <c r="B102" s="154" t="s">
        <v>566</v>
      </c>
      <c r="C102" s="154"/>
      <c r="D102" s="154"/>
      <c r="E102" s="154"/>
      <c r="F102" s="6"/>
      <c r="G102" s="6"/>
      <c r="H102" s="127"/>
      <c r="I102" s="6"/>
      <c r="J102" s="127"/>
      <c r="K102" s="128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93" t="s">
        <v>16</v>
      </c>
      <c r="B103" s="94" t="s">
        <v>518</v>
      </c>
      <c r="C103" s="94"/>
      <c r="D103" s="95" t="s">
        <v>529</v>
      </c>
      <c r="E103" s="94" t="s">
        <v>530</v>
      </c>
      <c r="F103" s="94" t="s">
        <v>531</v>
      </c>
      <c r="G103" s="94" t="s">
        <v>567</v>
      </c>
      <c r="H103" s="94" t="s">
        <v>568</v>
      </c>
      <c r="I103" s="94" t="s">
        <v>534</v>
      </c>
      <c r="J103" s="155" t="s">
        <v>535</v>
      </c>
      <c r="K103" s="94" t="s">
        <v>536</v>
      </c>
      <c r="L103" s="94" t="s">
        <v>569</v>
      </c>
      <c r="M103" s="94" t="s">
        <v>539</v>
      </c>
      <c r="N103" s="95" t="s">
        <v>540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</v>
      </c>
      <c r="B104" s="157">
        <v>41579</v>
      </c>
      <c r="C104" s="157"/>
      <c r="D104" s="158" t="s">
        <v>570</v>
      </c>
      <c r="E104" s="159" t="s">
        <v>571</v>
      </c>
      <c r="F104" s="160">
        <v>82</v>
      </c>
      <c r="G104" s="159" t="s">
        <v>572</v>
      </c>
      <c r="H104" s="159">
        <v>100</v>
      </c>
      <c r="I104" s="161">
        <v>100</v>
      </c>
      <c r="J104" s="162" t="s">
        <v>573</v>
      </c>
      <c r="K104" s="163">
        <f t="shared" ref="K104:K156" si="67">H104-F104</f>
        <v>18</v>
      </c>
      <c r="L104" s="164">
        <f t="shared" ref="L104:L156" si="68">K104/F104</f>
        <v>0.21951219512195122</v>
      </c>
      <c r="M104" s="159" t="s">
        <v>541</v>
      </c>
      <c r="N104" s="165">
        <v>42657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2</v>
      </c>
      <c r="B105" s="157">
        <v>41794</v>
      </c>
      <c r="C105" s="157"/>
      <c r="D105" s="158" t="s">
        <v>574</v>
      </c>
      <c r="E105" s="159" t="s">
        <v>543</v>
      </c>
      <c r="F105" s="160">
        <v>257</v>
      </c>
      <c r="G105" s="159" t="s">
        <v>572</v>
      </c>
      <c r="H105" s="159">
        <v>300</v>
      </c>
      <c r="I105" s="161">
        <v>300</v>
      </c>
      <c r="J105" s="162" t="s">
        <v>573</v>
      </c>
      <c r="K105" s="163">
        <f t="shared" si="67"/>
        <v>43</v>
      </c>
      <c r="L105" s="164">
        <f t="shared" si="68"/>
        <v>0.16731517509727625</v>
      </c>
      <c r="M105" s="159" t="s">
        <v>541</v>
      </c>
      <c r="N105" s="165">
        <v>41822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3</v>
      </c>
      <c r="B106" s="157">
        <v>41828</v>
      </c>
      <c r="C106" s="157"/>
      <c r="D106" s="158" t="s">
        <v>575</v>
      </c>
      <c r="E106" s="159" t="s">
        <v>543</v>
      </c>
      <c r="F106" s="160">
        <v>393</v>
      </c>
      <c r="G106" s="159" t="s">
        <v>572</v>
      </c>
      <c r="H106" s="159">
        <v>468</v>
      </c>
      <c r="I106" s="161">
        <v>468</v>
      </c>
      <c r="J106" s="162" t="s">
        <v>573</v>
      </c>
      <c r="K106" s="163">
        <f t="shared" si="67"/>
        <v>75</v>
      </c>
      <c r="L106" s="164">
        <f t="shared" si="68"/>
        <v>0.19083969465648856</v>
      </c>
      <c r="M106" s="159" t="s">
        <v>541</v>
      </c>
      <c r="N106" s="165">
        <v>41863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4</v>
      </c>
      <c r="B107" s="157">
        <v>41857</v>
      </c>
      <c r="C107" s="157"/>
      <c r="D107" s="158" t="s">
        <v>576</v>
      </c>
      <c r="E107" s="159" t="s">
        <v>543</v>
      </c>
      <c r="F107" s="160">
        <v>205</v>
      </c>
      <c r="G107" s="159" t="s">
        <v>572</v>
      </c>
      <c r="H107" s="159">
        <v>275</v>
      </c>
      <c r="I107" s="161">
        <v>250</v>
      </c>
      <c r="J107" s="162" t="s">
        <v>573</v>
      </c>
      <c r="K107" s="163">
        <f t="shared" si="67"/>
        <v>70</v>
      </c>
      <c r="L107" s="164">
        <f t="shared" si="68"/>
        <v>0.34146341463414637</v>
      </c>
      <c r="M107" s="159" t="s">
        <v>541</v>
      </c>
      <c r="N107" s="165">
        <v>41962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5</v>
      </c>
      <c r="B108" s="157">
        <v>41886</v>
      </c>
      <c r="C108" s="157"/>
      <c r="D108" s="158" t="s">
        <v>577</v>
      </c>
      <c r="E108" s="159" t="s">
        <v>543</v>
      </c>
      <c r="F108" s="160">
        <v>162</v>
      </c>
      <c r="G108" s="159" t="s">
        <v>572</v>
      </c>
      <c r="H108" s="159">
        <v>190</v>
      </c>
      <c r="I108" s="161">
        <v>190</v>
      </c>
      <c r="J108" s="162" t="s">
        <v>573</v>
      </c>
      <c r="K108" s="163">
        <f t="shared" si="67"/>
        <v>28</v>
      </c>
      <c r="L108" s="164">
        <f t="shared" si="68"/>
        <v>0.1728395061728395</v>
      </c>
      <c r="M108" s="159" t="s">
        <v>541</v>
      </c>
      <c r="N108" s="165">
        <v>42006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6</v>
      </c>
      <c r="B109" s="157">
        <v>41886</v>
      </c>
      <c r="C109" s="157"/>
      <c r="D109" s="158" t="s">
        <v>578</v>
      </c>
      <c r="E109" s="159" t="s">
        <v>543</v>
      </c>
      <c r="F109" s="160">
        <v>75</v>
      </c>
      <c r="G109" s="159" t="s">
        <v>572</v>
      </c>
      <c r="H109" s="159">
        <v>91.5</v>
      </c>
      <c r="I109" s="161" t="s">
        <v>579</v>
      </c>
      <c r="J109" s="162" t="s">
        <v>580</v>
      </c>
      <c r="K109" s="163">
        <f t="shared" si="67"/>
        <v>16.5</v>
      </c>
      <c r="L109" s="164">
        <f t="shared" si="68"/>
        <v>0.22</v>
      </c>
      <c r="M109" s="159" t="s">
        <v>541</v>
      </c>
      <c r="N109" s="165">
        <v>41954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7</v>
      </c>
      <c r="B110" s="157">
        <v>41913</v>
      </c>
      <c r="C110" s="157"/>
      <c r="D110" s="158" t="s">
        <v>581</v>
      </c>
      <c r="E110" s="159" t="s">
        <v>543</v>
      </c>
      <c r="F110" s="160">
        <v>850</v>
      </c>
      <c r="G110" s="159" t="s">
        <v>572</v>
      </c>
      <c r="H110" s="159">
        <v>982.5</v>
      </c>
      <c r="I110" s="161">
        <v>1050</v>
      </c>
      <c r="J110" s="162" t="s">
        <v>582</v>
      </c>
      <c r="K110" s="163">
        <f t="shared" si="67"/>
        <v>132.5</v>
      </c>
      <c r="L110" s="164">
        <f t="shared" si="68"/>
        <v>0.15588235294117647</v>
      </c>
      <c r="M110" s="159" t="s">
        <v>541</v>
      </c>
      <c r="N110" s="165">
        <v>42039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8</v>
      </c>
      <c r="B111" s="157">
        <v>41913</v>
      </c>
      <c r="C111" s="157"/>
      <c r="D111" s="158" t="s">
        <v>583</v>
      </c>
      <c r="E111" s="159" t="s">
        <v>543</v>
      </c>
      <c r="F111" s="160">
        <v>475</v>
      </c>
      <c r="G111" s="159" t="s">
        <v>572</v>
      </c>
      <c r="H111" s="159">
        <v>515</v>
      </c>
      <c r="I111" s="161">
        <v>600</v>
      </c>
      <c r="J111" s="162" t="s">
        <v>584</v>
      </c>
      <c r="K111" s="163">
        <f t="shared" si="67"/>
        <v>40</v>
      </c>
      <c r="L111" s="164">
        <f t="shared" si="68"/>
        <v>8.4210526315789472E-2</v>
      </c>
      <c r="M111" s="159" t="s">
        <v>541</v>
      </c>
      <c r="N111" s="165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9</v>
      </c>
      <c r="B112" s="157">
        <v>41913</v>
      </c>
      <c r="C112" s="157"/>
      <c r="D112" s="158" t="s">
        <v>585</v>
      </c>
      <c r="E112" s="159" t="s">
        <v>543</v>
      </c>
      <c r="F112" s="160">
        <v>86</v>
      </c>
      <c r="G112" s="159" t="s">
        <v>572</v>
      </c>
      <c r="H112" s="159">
        <v>99</v>
      </c>
      <c r="I112" s="161">
        <v>140</v>
      </c>
      <c r="J112" s="162" t="s">
        <v>586</v>
      </c>
      <c r="K112" s="163">
        <f t="shared" si="67"/>
        <v>13</v>
      </c>
      <c r="L112" s="164">
        <f t="shared" si="68"/>
        <v>0.15116279069767441</v>
      </c>
      <c r="M112" s="159" t="s">
        <v>541</v>
      </c>
      <c r="N112" s="16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10</v>
      </c>
      <c r="B113" s="157">
        <v>41926</v>
      </c>
      <c r="C113" s="157"/>
      <c r="D113" s="158" t="s">
        <v>587</v>
      </c>
      <c r="E113" s="159" t="s">
        <v>543</v>
      </c>
      <c r="F113" s="160">
        <v>496.6</v>
      </c>
      <c r="G113" s="159" t="s">
        <v>572</v>
      </c>
      <c r="H113" s="159">
        <v>621</v>
      </c>
      <c r="I113" s="161">
        <v>580</v>
      </c>
      <c r="J113" s="162" t="s">
        <v>573</v>
      </c>
      <c r="K113" s="163">
        <f t="shared" si="67"/>
        <v>124.39999999999998</v>
      </c>
      <c r="L113" s="164">
        <f t="shared" si="68"/>
        <v>0.25050342327829234</v>
      </c>
      <c r="M113" s="159" t="s">
        <v>541</v>
      </c>
      <c r="N113" s="165">
        <v>42605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11</v>
      </c>
      <c r="B114" s="157">
        <v>41926</v>
      </c>
      <c r="C114" s="157"/>
      <c r="D114" s="158" t="s">
        <v>588</v>
      </c>
      <c r="E114" s="159" t="s">
        <v>543</v>
      </c>
      <c r="F114" s="160">
        <v>2481.9</v>
      </c>
      <c r="G114" s="159" t="s">
        <v>572</v>
      </c>
      <c r="H114" s="159">
        <v>2840</v>
      </c>
      <c r="I114" s="161">
        <v>2870</v>
      </c>
      <c r="J114" s="162" t="s">
        <v>589</v>
      </c>
      <c r="K114" s="163">
        <f t="shared" si="67"/>
        <v>358.09999999999991</v>
      </c>
      <c r="L114" s="164">
        <f t="shared" si="68"/>
        <v>0.14428462065353154</v>
      </c>
      <c r="M114" s="159" t="s">
        <v>541</v>
      </c>
      <c r="N114" s="165">
        <v>42017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12</v>
      </c>
      <c r="B115" s="157">
        <v>41928</v>
      </c>
      <c r="C115" s="157"/>
      <c r="D115" s="158" t="s">
        <v>590</v>
      </c>
      <c r="E115" s="159" t="s">
        <v>543</v>
      </c>
      <c r="F115" s="160">
        <v>84.5</v>
      </c>
      <c r="G115" s="159" t="s">
        <v>572</v>
      </c>
      <c r="H115" s="159">
        <v>93</v>
      </c>
      <c r="I115" s="161">
        <v>110</v>
      </c>
      <c r="J115" s="162" t="s">
        <v>591</v>
      </c>
      <c r="K115" s="163">
        <f t="shared" si="67"/>
        <v>8.5</v>
      </c>
      <c r="L115" s="164">
        <f t="shared" si="68"/>
        <v>0.10059171597633136</v>
      </c>
      <c r="M115" s="159" t="s">
        <v>541</v>
      </c>
      <c r="N115" s="165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13</v>
      </c>
      <c r="B116" s="157">
        <v>41928</v>
      </c>
      <c r="C116" s="157"/>
      <c r="D116" s="158" t="s">
        <v>592</v>
      </c>
      <c r="E116" s="159" t="s">
        <v>543</v>
      </c>
      <c r="F116" s="160">
        <v>401</v>
      </c>
      <c r="G116" s="159" t="s">
        <v>572</v>
      </c>
      <c r="H116" s="159">
        <v>428</v>
      </c>
      <c r="I116" s="161">
        <v>450</v>
      </c>
      <c r="J116" s="162" t="s">
        <v>593</v>
      </c>
      <c r="K116" s="163">
        <f t="shared" si="67"/>
        <v>27</v>
      </c>
      <c r="L116" s="164">
        <f t="shared" si="68"/>
        <v>6.7331670822942641E-2</v>
      </c>
      <c r="M116" s="159" t="s">
        <v>541</v>
      </c>
      <c r="N116" s="165">
        <v>42020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14</v>
      </c>
      <c r="B117" s="157">
        <v>41928</v>
      </c>
      <c r="C117" s="157"/>
      <c r="D117" s="158" t="s">
        <v>594</v>
      </c>
      <c r="E117" s="159" t="s">
        <v>543</v>
      </c>
      <c r="F117" s="160">
        <v>101</v>
      </c>
      <c r="G117" s="159" t="s">
        <v>572</v>
      </c>
      <c r="H117" s="159">
        <v>112</v>
      </c>
      <c r="I117" s="161">
        <v>120</v>
      </c>
      <c r="J117" s="162" t="s">
        <v>595</v>
      </c>
      <c r="K117" s="163">
        <f t="shared" si="67"/>
        <v>11</v>
      </c>
      <c r="L117" s="164">
        <f t="shared" si="68"/>
        <v>0.10891089108910891</v>
      </c>
      <c r="M117" s="159" t="s">
        <v>541</v>
      </c>
      <c r="N117" s="165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15</v>
      </c>
      <c r="B118" s="157">
        <v>41954</v>
      </c>
      <c r="C118" s="157"/>
      <c r="D118" s="158" t="s">
        <v>596</v>
      </c>
      <c r="E118" s="159" t="s">
        <v>543</v>
      </c>
      <c r="F118" s="160">
        <v>59</v>
      </c>
      <c r="G118" s="159" t="s">
        <v>572</v>
      </c>
      <c r="H118" s="159">
        <v>76</v>
      </c>
      <c r="I118" s="161">
        <v>76</v>
      </c>
      <c r="J118" s="162" t="s">
        <v>573</v>
      </c>
      <c r="K118" s="163">
        <f t="shared" si="67"/>
        <v>17</v>
      </c>
      <c r="L118" s="164">
        <f t="shared" si="68"/>
        <v>0.28813559322033899</v>
      </c>
      <c r="M118" s="159" t="s">
        <v>541</v>
      </c>
      <c r="N118" s="165">
        <v>43032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16</v>
      </c>
      <c r="B119" s="157">
        <v>41954</v>
      </c>
      <c r="C119" s="157"/>
      <c r="D119" s="158" t="s">
        <v>585</v>
      </c>
      <c r="E119" s="159" t="s">
        <v>543</v>
      </c>
      <c r="F119" s="160">
        <v>99</v>
      </c>
      <c r="G119" s="159" t="s">
        <v>572</v>
      </c>
      <c r="H119" s="159">
        <v>120</v>
      </c>
      <c r="I119" s="161">
        <v>120</v>
      </c>
      <c r="J119" s="162" t="s">
        <v>554</v>
      </c>
      <c r="K119" s="163">
        <f t="shared" si="67"/>
        <v>21</v>
      </c>
      <c r="L119" s="164">
        <f t="shared" si="68"/>
        <v>0.21212121212121213</v>
      </c>
      <c r="M119" s="159" t="s">
        <v>541</v>
      </c>
      <c r="N119" s="165">
        <v>41960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17</v>
      </c>
      <c r="B120" s="157">
        <v>41956</v>
      </c>
      <c r="C120" s="157"/>
      <c r="D120" s="158" t="s">
        <v>597</v>
      </c>
      <c r="E120" s="159" t="s">
        <v>543</v>
      </c>
      <c r="F120" s="160">
        <v>22</v>
      </c>
      <c r="G120" s="159" t="s">
        <v>572</v>
      </c>
      <c r="H120" s="159">
        <v>33.549999999999997</v>
      </c>
      <c r="I120" s="161">
        <v>32</v>
      </c>
      <c r="J120" s="162" t="s">
        <v>598</v>
      </c>
      <c r="K120" s="163">
        <f t="shared" si="67"/>
        <v>11.549999999999997</v>
      </c>
      <c r="L120" s="164">
        <f t="shared" si="68"/>
        <v>0.52499999999999991</v>
      </c>
      <c r="M120" s="159" t="s">
        <v>541</v>
      </c>
      <c r="N120" s="165">
        <v>42188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18</v>
      </c>
      <c r="B121" s="157">
        <v>41976</v>
      </c>
      <c r="C121" s="157"/>
      <c r="D121" s="158" t="s">
        <v>599</v>
      </c>
      <c r="E121" s="159" t="s">
        <v>543</v>
      </c>
      <c r="F121" s="160">
        <v>440</v>
      </c>
      <c r="G121" s="159" t="s">
        <v>572</v>
      </c>
      <c r="H121" s="159">
        <v>520</v>
      </c>
      <c r="I121" s="161">
        <v>520</v>
      </c>
      <c r="J121" s="162" t="s">
        <v>600</v>
      </c>
      <c r="K121" s="163">
        <f t="shared" si="67"/>
        <v>80</v>
      </c>
      <c r="L121" s="164">
        <f t="shared" si="68"/>
        <v>0.18181818181818182</v>
      </c>
      <c r="M121" s="159" t="s">
        <v>541</v>
      </c>
      <c r="N121" s="165">
        <v>42208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19</v>
      </c>
      <c r="B122" s="157">
        <v>41976</v>
      </c>
      <c r="C122" s="157"/>
      <c r="D122" s="158" t="s">
        <v>601</v>
      </c>
      <c r="E122" s="159" t="s">
        <v>543</v>
      </c>
      <c r="F122" s="160">
        <v>360</v>
      </c>
      <c r="G122" s="159" t="s">
        <v>572</v>
      </c>
      <c r="H122" s="159">
        <v>427</v>
      </c>
      <c r="I122" s="161">
        <v>425</v>
      </c>
      <c r="J122" s="162" t="s">
        <v>602</v>
      </c>
      <c r="K122" s="163">
        <f t="shared" si="67"/>
        <v>67</v>
      </c>
      <c r="L122" s="164">
        <f t="shared" si="68"/>
        <v>0.18611111111111112</v>
      </c>
      <c r="M122" s="159" t="s">
        <v>541</v>
      </c>
      <c r="N122" s="165">
        <v>42058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20</v>
      </c>
      <c r="B123" s="157">
        <v>42012</v>
      </c>
      <c r="C123" s="157"/>
      <c r="D123" s="158" t="s">
        <v>603</v>
      </c>
      <c r="E123" s="159" t="s">
        <v>543</v>
      </c>
      <c r="F123" s="160">
        <v>360</v>
      </c>
      <c r="G123" s="159" t="s">
        <v>572</v>
      </c>
      <c r="H123" s="159">
        <v>455</v>
      </c>
      <c r="I123" s="161">
        <v>420</v>
      </c>
      <c r="J123" s="162" t="s">
        <v>604</v>
      </c>
      <c r="K123" s="163">
        <f t="shared" si="67"/>
        <v>95</v>
      </c>
      <c r="L123" s="164">
        <f t="shared" si="68"/>
        <v>0.2638888888888889</v>
      </c>
      <c r="M123" s="159" t="s">
        <v>541</v>
      </c>
      <c r="N123" s="165">
        <v>42024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21</v>
      </c>
      <c r="B124" s="157">
        <v>42012</v>
      </c>
      <c r="C124" s="157"/>
      <c r="D124" s="158" t="s">
        <v>605</v>
      </c>
      <c r="E124" s="159" t="s">
        <v>543</v>
      </c>
      <c r="F124" s="160">
        <v>130</v>
      </c>
      <c r="G124" s="159"/>
      <c r="H124" s="159">
        <v>175.5</v>
      </c>
      <c r="I124" s="161">
        <v>165</v>
      </c>
      <c r="J124" s="162" t="s">
        <v>606</v>
      </c>
      <c r="K124" s="163">
        <f t="shared" si="67"/>
        <v>45.5</v>
      </c>
      <c r="L124" s="164">
        <f t="shared" si="68"/>
        <v>0.35</v>
      </c>
      <c r="M124" s="159" t="s">
        <v>541</v>
      </c>
      <c r="N124" s="165">
        <v>43088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22</v>
      </c>
      <c r="B125" s="157">
        <v>42040</v>
      </c>
      <c r="C125" s="157"/>
      <c r="D125" s="158" t="s">
        <v>368</v>
      </c>
      <c r="E125" s="159" t="s">
        <v>571</v>
      </c>
      <c r="F125" s="160">
        <v>98</v>
      </c>
      <c r="G125" s="159"/>
      <c r="H125" s="159">
        <v>120</v>
      </c>
      <c r="I125" s="161">
        <v>120</v>
      </c>
      <c r="J125" s="162" t="s">
        <v>573</v>
      </c>
      <c r="K125" s="163">
        <f t="shared" si="67"/>
        <v>22</v>
      </c>
      <c r="L125" s="164">
        <f t="shared" si="68"/>
        <v>0.22448979591836735</v>
      </c>
      <c r="M125" s="159" t="s">
        <v>541</v>
      </c>
      <c r="N125" s="165">
        <v>42753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23</v>
      </c>
      <c r="B126" s="157">
        <v>42040</v>
      </c>
      <c r="C126" s="157"/>
      <c r="D126" s="158" t="s">
        <v>607</v>
      </c>
      <c r="E126" s="159" t="s">
        <v>571</v>
      </c>
      <c r="F126" s="160">
        <v>196</v>
      </c>
      <c r="G126" s="159"/>
      <c r="H126" s="159">
        <v>262</v>
      </c>
      <c r="I126" s="161">
        <v>255</v>
      </c>
      <c r="J126" s="162" t="s">
        <v>573</v>
      </c>
      <c r="K126" s="163">
        <f t="shared" si="67"/>
        <v>66</v>
      </c>
      <c r="L126" s="164">
        <f t="shared" si="68"/>
        <v>0.33673469387755101</v>
      </c>
      <c r="M126" s="159" t="s">
        <v>541</v>
      </c>
      <c r="N126" s="165">
        <v>42599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6">
        <v>24</v>
      </c>
      <c r="B127" s="167">
        <v>42067</v>
      </c>
      <c r="C127" s="167"/>
      <c r="D127" s="168" t="s">
        <v>367</v>
      </c>
      <c r="E127" s="169" t="s">
        <v>571</v>
      </c>
      <c r="F127" s="170">
        <v>235</v>
      </c>
      <c r="G127" s="170"/>
      <c r="H127" s="171">
        <v>77</v>
      </c>
      <c r="I127" s="171" t="s">
        <v>608</v>
      </c>
      <c r="J127" s="172" t="s">
        <v>609</v>
      </c>
      <c r="K127" s="173">
        <f t="shared" si="67"/>
        <v>-158</v>
      </c>
      <c r="L127" s="174">
        <f t="shared" si="68"/>
        <v>-0.67234042553191486</v>
      </c>
      <c r="M127" s="170" t="s">
        <v>553</v>
      </c>
      <c r="N127" s="167">
        <v>43522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25</v>
      </c>
      <c r="B128" s="157">
        <v>42067</v>
      </c>
      <c r="C128" s="157"/>
      <c r="D128" s="158" t="s">
        <v>610</v>
      </c>
      <c r="E128" s="159" t="s">
        <v>571</v>
      </c>
      <c r="F128" s="160">
        <v>185</v>
      </c>
      <c r="G128" s="159"/>
      <c r="H128" s="159">
        <v>224</v>
      </c>
      <c r="I128" s="161" t="s">
        <v>611</v>
      </c>
      <c r="J128" s="162" t="s">
        <v>573</v>
      </c>
      <c r="K128" s="163">
        <f t="shared" si="67"/>
        <v>39</v>
      </c>
      <c r="L128" s="164">
        <f t="shared" si="68"/>
        <v>0.21081081081081082</v>
      </c>
      <c r="M128" s="159" t="s">
        <v>541</v>
      </c>
      <c r="N128" s="165">
        <v>42647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6">
        <v>26</v>
      </c>
      <c r="B129" s="167">
        <v>42090</v>
      </c>
      <c r="C129" s="167"/>
      <c r="D129" s="175" t="s">
        <v>612</v>
      </c>
      <c r="E129" s="170" t="s">
        <v>571</v>
      </c>
      <c r="F129" s="170">
        <v>49.5</v>
      </c>
      <c r="G129" s="171"/>
      <c r="H129" s="171">
        <v>15.85</v>
      </c>
      <c r="I129" s="171">
        <v>67</v>
      </c>
      <c r="J129" s="172" t="s">
        <v>613</v>
      </c>
      <c r="K129" s="171">
        <f t="shared" si="67"/>
        <v>-33.65</v>
      </c>
      <c r="L129" s="176">
        <f t="shared" si="68"/>
        <v>-0.67979797979797973</v>
      </c>
      <c r="M129" s="170" t="s">
        <v>553</v>
      </c>
      <c r="N129" s="177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27</v>
      </c>
      <c r="B130" s="157">
        <v>42093</v>
      </c>
      <c r="C130" s="157"/>
      <c r="D130" s="158" t="s">
        <v>614</v>
      </c>
      <c r="E130" s="159" t="s">
        <v>571</v>
      </c>
      <c r="F130" s="160">
        <v>183.5</v>
      </c>
      <c r="G130" s="159"/>
      <c r="H130" s="159">
        <v>219</v>
      </c>
      <c r="I130" s="161">
        <v>218</v>
      </c>
      <c r="J130" s="162" t="s">
        <v>615</v>
      </c>
      <c r="K130" s="163">
        <f t="shared" si="67"/>
        <v>35.5</v>
      </c>
      <c r="L130" s="164">
        <f t="shared" si="68"/>
        <v>0.19346049046321526</v>
      </c>
      <c r="M130" s="159" t="s">
        <v>541</v>
      </c>
      <c r="N130" s="165">
        <v>42103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28</v>
      </c>
      <c r="B131" s="157">
        <v>42114</v>
      </c>
      <c r="C131" s="157"/>
      <c r="D131" s="158" t="s">
        <v>616</v>
      </c>
      <c r="E131" s="159" t="s">
        <v>571</v>
      </c>
      <c r="F131" s="160">
        <f>(227+237)/2</f>
        <v>232</v>
      </c>
      <c r="G131" s="159"/>
      <c r="H131" s="159">
        <v>298</v>
      </c>
      <c r="I131" s="161">
        <v>298</v>
      </c>
      <c r="J131" s="162" t="s">
        <v>573</v>
      </c>
      <c r="K131" s="163">
        <f t="shared" si="67"/>
        <v>66</v>
      </c>
      <c r="L131" s="164">
        <f t="shared" si="68"/>
        <v>0.28448275862068967</v>
      </c>
      <c r="M131" s="159" t="s">
        <v>541</v>
      </c>
      <c r="N131" s="165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29</v>
      </c>
      <c r="B132" s="157">
        <v>42128</v>
      </c>
      <c r="C132" s="157"/>
      <c r="D132" s="158" t="s">
        <v>617</v>
      </c>
      <c r="E132" s="159" t="s">
        <v>543</v>
      </c>
      <c r="F132" s="160">
        <v>385</v>
      </c>
      <c r="G132" s="159"/>
      <c r="H132" s="159">
        <f>212.5+331</f>
        <v>543.5</v>
      </c>
      <c r="I132" s="161">
        <v>510</v>
      </c>
      <c r="J132" s="162" t="s">
        <v>618</v>
      </c>
      <c r="K132" s="163">
        <f t="shared" si="67"/>
        <v>158.5</v>
      </c>
      <c r="L132" s="164">
        <f t="shared" si="68"/>
        <v>0.41168831168831171</v>
      </c>
      <c r="M132" s="159" t="s">
        <v>541</v>
      </c>
      <c r="N132" s="165">
        <v>42235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30</v>
      </c>
      <c r="B133" s="157">
        <v>42128</v>
      </c>
      <c r="C133" s="157"/>
      <c r="D133" s="158" t="s">
        <v>619</v>
      </c>
      <c r="E133" s="159" t="s">
        <v>543</v>
      </c>
      <c r="F133" s="160">
        <v>115.5</v>
      </c>
      <c r="G133" s="159"/>
      <c r="H133" s="159">
        <v>146</v>
      </c>
      <c r="I133" s="161">
        <v>142</v>
      </c>
      <c r="J133" s="162" t="s">
        <v>620</v>
      </c>
      <c r="K133" s="163">
        <f t="shared" si="67"/>
        <v>30.5</v>
      </c>
      <c r="L133" s="164">
        <f t="shared" si="68"/>
        <v>0.26406926406926406</v>
      </c>
      <c r="M133" s="159" t="s">
        <v>541</v>
      </c>
      <c r="N133" s="165">
        <v>42202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31</v>
      </c>
      <c r="B134" s="157">
        <v>42151</v>
      </c>
      <c r="C134" s="157"/>
      <c r="D134" s="158" t="s">
        <v>621</v>
      </c>
      <c r="E134" s="159" t="s">
        <v>543</v>
      </c>
      <c r="F134" s="160">
        <v>237.5</v>
      </c>
      <c r="G134" s="159"/>
      <c r="H134" s="159">
        <v>279.5</v>
      </c>
      <c r="I134" s="161">
        <v>278</v>
      </c>
      <c r="J134" s="162" t="s">
        <v>573</v>
      </c>
      <c r="K134" s="163">
        <f t="shared" si="67"/>
        <v>42</v>
      </c>
      <c r="L134" s="164">
        <f t="shared" si="68"/>
        <v>0.17684210526315788</v>
      </c>
      <c r="M134" s="159" t="s">
        <v>541</v>
      </c>
      <c r="N134" s="165">
        <v>42222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32</v>
      </c>
      <c r="B135" s="157">
        <v>42174</v>
      </c>
      <c r="C135" s="157"/>
      <c r="D135" s="158" t="s">
        <v>592</v>
      </c>
      <c r="E135" s="159" t="s">
        <v>571</v>
      </c>
      <c r="F135" s="160">
        <v>340</v>
      </c>
      <c r="G135" s="159"/>
      <c r="H135" s="159">
        <v>448</v>
      </c>
      <c r="I135" s="161">
        <v>448</v>
      </c>
      <c r="J135" s="162" t="s">
        <v>573</v>
      </c>
      <c r="K135" s="163">
        <f t="shared" si="67"/>
        <v>108</v>
      </c>
      <c r="L135" s="164">
        <f t="shared" si="68"/>
        <v>0.31764705882352939</v>
      </c>
      <c r="M135" s="159" t="s">
        <v>541</v>
      </c>
      <c r="N135" s="165">
        <v>43018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33</v>
      </c>
      <c r="B136" s="157">
        <v>42191</v>
      </c>
      <c r="C136" s="157"/>
      <c r="D136" s="158" t="s">
        <v>622</v>
      </c>
      <c r="E136" s="159" t="s">
        <v>571</v>
      </c>
      <c r="F136" s="160">
        <v>390</v>
      </c>
      <c r="G136" s="159"/>
      <c r="H136" s="159">
        <v>460</v>
      </c>
      <c r="I136" s="161">
        <v>460</v>
      </c>
      <c r="J136" s="162" t="s">
        <v>573</v>
      </c>
      <c r="K136" s="163">
        <f t="shared" si="67"/>
        <v>70</v>
      </c>
      <c r="L136" s="164">
        <f t="shared" si="68"/>
        <v>0.17948717948717949</v>
      </c>
      <c r="M136" s="159" t="s">
        <v>541</v>
      </c>
      <c r="N136" s="165">
        <v>42478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6">
        <v>34</v>
      </c>
      <c r="B137" s="167">
        <v>42195</v>
      </c>
      <c r="C137" s="167"/>
      <c r="D137" s="168" t="s">
        <v>623</v>
      </c>
      <c r="E137" s="169" t="s">
        <v>571</v>
      </c>
      <c r="F137" s="170">
        <v>122.5</v>
      </c>
      <c r="G137" s="170"/>
      <c r="H137" s="171">
        <v>61</v>
      </c>
      <c r="I137" s="171">
        <v>172</v>
      </c>
      <c r="J137" s="172" t="s">
        <v>624</v>
      </c>
      <c r="K137" s="173">
        <f t="shared" si="67"/>
        <v>-61.5</v>
      </c>
      <c r="L137" s="174">
        <f t="shared" si="68"/>
        <v>-0.50204081632653064</v>
      </c>
      <c r="M137" s="170" t="s">
        <v>553</v>
      </c>
      <c r="N137" s="167">
        <v>43333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35</v>
      </c>
      <c r="B138" s="157">
        <v>42219</v>
      </c>
      <c r="C138" s="157"/>
      <c r="D138" s="158" t="s">
        <v>625</v>
      </c>
      <c r="E138" s="159" t="s">
        <v>571</v>
      </c>
      <c r="F138" s="160">
        <v>297.5</v>
      </c>
      <c r="G138" s="159"/>
      <c r="H138" s="159">
        <v>350</v>
      </c>
      <c r="I138" s="161">
        <v>360</v>
      </c>
      <c r="J138" s="162" t="s">
        <v>626</v>
      </c>
      <c r="K138" s="163">
        <f t="shared" si="67"/>
        <v>52.5</v>
      </c>
      <c r="L138" s="164">
        <f t="shared" si="68"/>
        <v>0.17647058823529413</v>
      </c>
      <c r="M138" s="159" t="s">
        <v>541</v>
      </c>
      <c r="N138" s="165">
        <v>42232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36</v>
      </c>
      <c r="B139" s="157">
        <v>42219</v>
      </c>
      <c r="C139" s="157"/>
      <c r="D139" s="158" t="s">
        <v>627</v>
      </c>
      <c r="E139" s="159" t="s">
        <v>571</v>
      </c>
      <c r="F139" s="160">
        <v>115.5</v>
      </c>
      <c r="G139" s="159"/>
      <c r="H139" s="159">
        <v>149</v>
      </c>
      <c r="I139" s="161">
        <v>140</v>
      </c>
      <c r="J139" s="162" t="s">
        <v>628</v>
      </c>
      <c r="K139" s="163">
        <f t="shared" si="67"/>
        <v>33.5</v>
      </c>
      <c r="L139" s="164">
        <f t="shared" si="68"/>
        <v>0.29004329004329005</v>
      </c>
      <c r="M139" s="159" t="s">
        <v>541</v>
      </c>
      <c r="N139" s="165">
        <v>42740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37</v>
      </c>
      <c r="B140" s="157">
        <v>42251</v>
      </c>
      <c r="C140" s="157"/>
      <c r="D140" s="158" t="s">
        <v>621</v>
      </c>
      <c r="E140" s="159" t="s">
        <v>571</v>
      </c>
      <c r="F140" s="160">
        <v>226</v>
      </c>
      <c r="G140" s="159"/>
      <c r="H140" s="159">
        <v>292</v>
      </c>
      <c r="I140" s="161">
        <v>292</v>
      </c>
      <c r="J140" s="162" t="s">
        <v>629</v>
      </c>
      <c r="K140" s="163">
        <f t="shared" si="67"/>
        <v>66</v>
      </c>
      <c r="L140" s="164">
        <f t="shared" si="68"/>
        <v>0.29203539823008851</v>
      </c>
      <c r="M140" s="159" t="s">
        <v>541</v>
      </c>
      <c r="N140" s="165">
        <v>42286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38</v>
      </c>
      <c r="B141" s="157">
        <v>42254</v>
      </c>
      <c r="C141" s="157"/>
      <c r="D141" s="158" t="s">
        <v>616</v>
      </c>
      <c r="E141" s="159" t="s">
        <v>571</v>
      </c>
      <c r="F141" s="160">
        <v>232.5</v>
      </c>
      <c r="G141" s="159"/>
      <c r="H141" s="159">
        <v>312.5</v>
      </c>
      <c r="I141" s="161">
        <v>310</v>
      </c>
      <c r="J141" s="162" t="s">
        <v>573</v>
      </c>
      <c r="K141" s="163">
        <f t="shared" si="67"/>
        <v>80</v>
      </c>
      <c r="L141" s="164">
        <f t="shared" si="68"/>
        <v>0.34408602150537637</v>
      </c>
      <c r="M141" s="159" t="s">
        <v>541</v>
      </c>
      <c r="N141" s="165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39</v>
      </c>
      <c r="B142" s="157">
        <v>42268</v>
      </c>
      <c r="C142" s="157"/>
      <c r="D142" s="158" t="s">
        <v>630</v>
      </c>
      <c r="E142" s="159" t="s">
        <v>571</v>
      </c>
      <c r="F142" s="160">
        <v>196.5</v>
      </c>
      <c r="G142" s="159"/>
      <c r="H142" s="159">
        <v>238</v>
      </c>
      <c r="I142" s="161">
        <v>238</v>
      </c>
      <c r="J142" s="162" t="s">
        <v>629</v>
      </c>
      <c r="K142" s="163">
        <f t="shared" si="67"/>
        <v>41.5</v>
      </c>
      <c r="L142" s="164">
        <f t="shared" si="68"/>
        <v>0.21119592875318066</v>
      </c>
      <c r="M142" s="159" t="s">
        <v>541</v>
      </c>
      <c r="N142" s="165">
        <v>42291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40</v>
      </c>
      <c r="B143" s="157">
        <v>42271</v>
      </c>
      <c r="C143" s="157"/>
      <c r="D143" s="158" t="s">
        <v>570</v>
      </c>
      <c r="E143" s="159" t="s">
        <v>571</v>
      </c>
      <c r="F143" s="160">
        <v>65</v>
      </c>
      <c r="G143" s="159"/>
      <c r="H143" s="159">
        <v>82</v>
      </c>
      <c r="I143" s="161">
        <v>82</v>
      </c>
      <c r="J143" s="162" t="s">
        <v>629</v>
      </c>
      <c r="K143" s="163">
        <f t="shared" si="67"/>
        <v>17</v>
      </c>
      <c r="L143" s="164">
        <f t="shared" si="68"/>
        <v>0.26153846153846155</v>
      </c>
      <c r="M143" s="159" t="s">
        <v>541</v>
      </c>
      <c r="N143" s="165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41</v>
      </c>
      <c r="B144" s="157">
        <v>42291</v>
      </c>
      <c r="C144" s="157"/>
      <c r="D144" s="158" t="s">
        <v>631</v>
      </c>
      <c r="E144" s="159" t="s">
        <v>571</v>
      </c>
      <c r="F144" s="160">
        <v>144</v>
      </c>
      <c r="G144" s="159"/>
      <c r="H144" s="159">
        <v>182.5</v>
      </c>
      <c r="I144" s="161">
        <v>181</v>
      </c>
      <c r="J144" s="162" t="s">
        <v>629</v>
      </c>
      <c r="K144" s="163">
        <f t="shared" si="67"/>
        <v>38.5</v>
      </c>
      <c r="L144" s="164">
        <f t="shared" si="68"/>
        <v>0.2673611111111111</v>
      </c>
      <c r="M144" s="159" t="s">
        <v>541</v>
      </c>
      <c r="N144" s="165">
        <v>42817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42</v>
      </c>
      <c r="B145" s="157">
        <v>42291</v>
      </c>
      <c r="C145" s="157"/>
      <c r="D145" s="158" t="s">
        <v>632</v>
      </c>
      <c r="E145" s="159" t="s">
        <v>571</v>
      </c>
      <c r="F145" s="160">
        <v>264</v>
      </c>
      <c r="G145" s="159"/>
      <c r="H145" s="159">
        <v>311</v>
      </c>
      <c r="I145" s="161">
        <v>311</v>
      </c>
      <c r="J145" s="162" t="s">
        <v>629</v>
      </c>
      <c r="K145" s="163">
        <f t="shared" si="67"/>
        <v>47</v>
      </c>
      <c r="L145" s="164">
        <f t="shared" si="68"/>
        <v>0.17803030303030304</v>
      </c>
      <c r="M145" s="159" t="s">
        <v>541</v>
      </c>
      <c r="N145" s="165">
        <v>42604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43</v>
      </c>
      <c r="B146" s="157">
        <v>42318</v>
      </c>
      <c r="C146" s="157"/>
      <c r="D146" s="158" t="s">
        <v>633</v>
      </c>
      <c r="E146" s="159" t="s">
        <v>543</v>
      </c>
      <c r="F146" s="160">
        <v>549.5</v>
      </c>
      <c r="G146" s="159"/>
      <c r="H146" s="159">
        <v>630</v>
      </c>
      <c r="I146" s="161">
        <v>630</v>
      </c>
      <c r="J146" s="162" t="s">
        <v>629</v>
      </c>
      <c r="K146" s="163">
        <f t="shared" si="67"/>
        <v>80.5</v>
      </c>
      <c r="L146" s="164">
        <f t="shared" si="68"/>
        <v>0.1464968152866242</v>
      </c>
      <c r="M146" s="159" t="s">
        <v>541</v>
      </c>
      <c r="N146" s="165">
        <v>42419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44</v>
      </c>
      <c r="B147" s="157">
        <v>42342</v>
      </c>
      <c r="C147" s="157"/>
      <c r="D147" s="158" t="s">
        <v>634</v>
      </c>
      <c r="E147" s="159" t="s">
        <v>571</v>
      </c>
      <c r="F147" s="160">
        <v>1027.5</v>
      </c>
      <c r="G147" s="159"/>
      <c r="H147" s="159">
        <v>1315</v>
      </c>
      <c r="I147" s="161">
        <v>1250</v>
      </c>
      <c r="J147" s="162" t="s">
        <v>629</v>
      </c>
      <c r="K147" s="163">
        <f t="shared" si="67"/>
        <v>287.5</v>
      </c>
      <c r="L147" s="164">
        <f t="shared" si="68"/>
        <v>0.27980535279805352</v>
      </c>
      <c r="M147" s="159" t="s">
        <v>541</v>
      </c>
      <c r="N147" s="165">
        <v>43244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45</v>
      </c>
      <c r="B148" s="157">
        <v>42367</v>
      </c>
      <c r="C148" s="157"/>
      <c r="D148" s="158" t="s">
        <v>635</v>
      </c>
      <c r="E148" s="159" t="s">
        <v>571</v>
      </c>
      <c r="F148" s="160">
        <v>465</v>
      </c>
      <c r="G148" s="159"/>
      <c r="H148" s="159">
        <v>540</v>
      </c>
      <c r="I148" s="161">
        <v>540</v>
      </c>
      <c r="J148" s="162" t="s">
        <v>629</v>
      </c>
      <c r="K148" s="163">
        <f t="shared" si="67"/>
        <v>75</v>
      </c>
      <c r="L148" s="164">
        <f t="shared" si="68"/>
        <v>0.16129032258064516</v>
      </c>
      <c r="M148" s="159" t="s">
        <v>541</v>
      </c>
      <c r="N148" s="165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46</v>
      </c>
      <c r="B149" s="157">
        <v>42380</v>
      </c>
      <c r="C149" s="157"/>
      <c r="D149" s="158" t="s">
        <v>368</v>
      </c>
      <c r="E149" s="159" t="s">
        <v>543</v>
      </c>
      <c r="F149" s="160">
        <v>81</v>
      </c>
      <c r="G149" s="159"/>
      <c r="H149" s="159">
        <v>110</v>
      </c>
      <c r="I149" s="161">
        <v>110</v>
      </c>
      <c r="J149" s="162" t="s">
        <v>629</v>
      </c>
      <c r="K149" s="163">
        <f t="shared" si="67"/>
        <v>29</v>
      </c>
      <c r="L149" s="164">
        <f t="shared" si="68"/>
        <v>0.35802469135802467</v>
      </c>
      <c r="M149" s="159" t="s">
        <v>541</v>
      </c>
      <c r="N149" s="165">
        <v>42745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47</v>
      </c>
      <c r="B150" s="157">
        <v>42382</v>
      </c>
      <c r="C150" s="157"/>
      <c r="D150" s="158" t="s">
        <v>636</v>
      </c>
      <c r="E150" s="159" t="s">
        <v>543</v>
      </c>
      <c r="F150" s="160">
        <v>417.5</v>
      </c>
      <c r="G150" s="159"/>
      <c r="H150" s="159">
        <v>547</v>
      </c>
      <c r="I150" s="161">
        <v>535</v>
      </c>
      <c r="J150" s="162" t="s">
        <v>629</v>
      </c>
      <c r="K150" s="163">
        <f t="shared" si="67"/>
        <v>129.5</v>
      </c>
      <c r="L150" s="164">
        <f t="shared" si="68"/>
        <v>0.31017964071856285</v>
      </c>
      <c r="M150" s="159" t="s">
        <v>541</v>
      </c>
      <c r="N150" s="165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48</v>
      </c>
      <c r="B151" s="157">
        <v>42408</v>
      </c>
      <c r="C151" s="157"/>
      <c r="D151" s="158" t="s">
        <v>637</v>
      </c>
      <c r="E151" s="159" t="s">
        <v>571</v>
      </c>
      <c r="F151" s="160">
        <v>650</v>
      </c>
      <c r="G151" s="159"/>
      <c r="H151" s="159">
        <v>800</v>
      </c>
      <c r="I151" s="161">
        <v>800</v>
      </c>
      <c r="J151" s="162" t="s">
        <v>629</v>
      </c>
      <c r="K151" s="163">
        <f t="shared" si="67"/>
        <v>150</v>
      </c>
      <c r="L151" s="164">
        <f t="shared" si="68"/>
        <v>0.23076923076923078</v>
      </c>
      <c r="M151" s="159" t="s">
        <v>541</v>
      </c>
      <c r="N151" s="165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49</v>
      </c>
      <c r="B152" s="157">
        <v>42433</v>
      </c>
      <c r="C152" s="157"/>
      <c r="D152" s="158" t="s">
        <v>209</v>
      </c>
      <c r="E152" s="159" t="s">
        <v>571</v>
      </c>
      <c r="F152" s="160">
        <v>437.5</v>
      </c>
      <c r="G152" s="159"/>
      <c r="H152" s="159">
        <v>504.5</v>
      </c>
      <c r="I152" s="161">
        <v>522</v>
      </c>
      <c r="J152" s="162" t="s">
        <v>638</v>
      </c>
      <c r="K152" s="163">
        <f t="shared" si="67"/>
        <v>67</v>
      </c>
      <c r="L152" s="164">
        <f t="shared" si="68"/>
        <v>0.15314285714285714</v>
      </c>
      <c r="M152" s="159" t="s">
        <v>541</v>
      </c>
      <c r="N152" s="165">
        <v>42480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50</v>
      </c>
      <c r="B153" s="157">
        <v>42438</v>
      </c>
      <c r="C153" s="157"/>
      <c r="D153" s="158" t="s">
        <v>639</v>
      </c>
      <c r="E153" s="159" t="s">
        <v>571</v>
      </c>
      <c r="F153" s="160">
        <v>189.5</v>
      </c>
      <c r="G153" s="159"/>
      <c r="H153" s="159">
        <v>218</v>
      </c>
      <c r="I153" s="161">
        <v>218</v>
      </c>
      <c r="J153" s="162" t="s">
        <v>629</v>
      </c>
      <c r="K153" s="163">
        <f t="shared" si="67"/>
        <v>28.5</v>
      </c>
      <c r="L153" s="164">
        <f t="shared" si="68"/>
        <v>0.15039577836411611</v>
      </c>
      <c r="M153" s="159" t="s">
        <v>541</v>
      </c>
      <c r="N153" s="165">
        <v>43034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6">
        <v>51</v>
      </c>
      <c r="B154" s="167">
        <v>42471</v>
      </c>
      <c r="C154" s="167"/>
      <c r="D154" s="175" t="s">
        <v>640</v>
      </c>
      <c r="E154" s="170" t="s">
        <v>571</v>
      </c>
      <c r="F154" s="170">
        <v>36.5</v>
      </c>
      <c r="G154" s="171"/>
      <c r="H154" s="171">
        <v>15.85</v>
      </c>
      <c r="I154" s="171">
        <v>60</v>
      </c>
      <c r="J154" s="172" t="s">
        <v>641</v>
      </c>
      <c r="K154" s="173">
        <f t="shared" si="67"/>
        <v>-20.65</v>
      </c>
      <c r="L154" s="174">
        <f t="shared" si="68"/>
        <v>-0.5657534246575342</v>
      </c>
      <c r="M154" s="170" t="s">
        <v>553</v>
      </c>
      <c r="N154" s="178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52</v>
      </c>
      <c r="B155" s="157">
        <v>42472</v>
      </c>
      <c r="C155" s="157"/>
      <c r="D155" s="158" t="s">
        <v>642</v>
      </c>
      <c r="E155" s="159" t="s">
        <v>571</v>
      </c>
      <c r="F155" s="160">
        <v>93</v>
      </c>
      <c r="G155" s="159"/>
      <c r="H155" s="159">
        <v>149</v>
      </c>
      <c r="I155" s="161">
        <v>140</v>
      </c>
      <c r="J155" s="162" t="s">
        <v>643</v>
      </c>
      <c r="K155" s="163">
        <f t="shared" si="67"/>
        <v>56</v>
      </c>
      <c r="L155" s="164">
        <f t="shared" si="68"/>
        <v>0.60215053763440862</v>
      </c>
      <c r="M155" s="159" t="s">
        <v>541</v>
      </c>
      <c r="N155" s="165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53</v>
      </c>
      <c r="B156" s="157">
        <v>42472</v>
      </c>
      <c r="C156" s="157"/>
      <c r="D156" s="158" t="s">
        <v>644</v>
      </c>
      <c r="E156" s="159" t="s">
        <v>571</v>
      </c>
      <c r="F156" s="160">
        <v>130</v>
      </c>
      <c r="G156" s="159"/>
      <c r="H156" s="159">
        <v>150</v>
      </c>
      <c r="I156" s="161" t="s">
        <v>645</v>
      </c>
      <c r="J156" s="162" t="s">
        <v>629</v>
      </c>
      <c r="K156" s="163">
        <f t="shared" si="67"/>
        <v>20</v>
      </c>
      <c r="L156" s="164">
        <f t="shared" si="68"/>
        <v>0.15384615384615385</v>
      </c>
      <c r="M156" s="159" t="s">
        <v>541</v>
      </c>
      <c r="N156" s="165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54</v>
      </c>
      <c r="B157" s="157">
        <v>42473</v>
      </c>
      <c r="C157" s="157"/>
      <c r="D157" s="158" t="s">
        <v>646</v>
      </c>
      <c r="E157" s="159" t="s">
        <v>571</v>
      </c>
      <c r="F157" s="160">
        <v>196</v>
      </c>
      <c r="G157" s="159"/>
      <c r="H157" s="159">
        <v>299</v>
      </c>
      <c r="I157" s="161">
        <v>299</v>
      </c>
      <c r="J157" s="162" t="s">
        <v>629</v>
      </c>
      <c r="K157" s="163">
        <v>103</v>
      </c>
      <c r="L157" s="164">
        <v>0.52551020408163296</v>
      </c>
      <c r="M157" s="159" t="s">
        <v>541</v>
      </c>
      <c r="N157" s="165">
        <v>42620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55</v>
      </c>
      <c r="B158" s="157">
        <v>42473</v>
      </c>
      <c r="C158" s="157"/>
      <c r="D158" s="158" t="s">
        <v>647</v>
      </c>
      <c r="E158" s="159" t="s">
        <v>571</v>
      </c>
      <c r="F158" s="160">
        <v>88</v>
      </c>
      <c r="G158" s="159"/>
      <c r="H158" s="159">
        <v>103</v>
      </c>
      <c r="I158" s="161">
        <v>103</v>
      </c>
      <c r="J158" s="162" t="s">
        <v>629</v>
      </c>
      <c r="K158" s="163">
        <v>15</v>
      </c>
      <c r="L158" s="164">
        <v>0.170454545454545</v>
      </c>
      <c r="M158" s="159" t="s">
        <v>541</v>
      </c>
      <c r="N158" s="165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56</v>
      </c>
      <c r="B159" s="157">
        <v>42492</v>
      </c>
      <c r="C159" s="157"/>
      <c r="D159" s="158" t="s">
        <v>648</v>
      </c>
      <c r="E159" s="159" t="s">
        <v>571</v>
      </c>
      <c r="F159" s="160">
        <v>127.5</v>
      </c>
      <c r="G159" s="159"/>
      <c r="H159" s="159">
        <v>148</v>
      </c>
      <c r="I159" s="161" t="s">
        <v>649</v>
      </c>
      <c r="J159" s="162" t="s">
        <v>629</v>
      </c>
      <c r="K159" s="163">
        <f>H159-F159</f>
        <v>20.5</v>
      </c>
      <c r="L159" s="164">
        <f>K159/F159</f>
        <v>0.16078431372549021</v>
      </c>
      <c r="M159" s="159" t="s">
        <v>541</v>
      </c>
      <c r="N159" s="165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57</v>
      </c>
      <c r="B160" s="157">
        <v>42493</v>
      </c>
      <c r="C160" s="157"/>
      <c r="D160" s="158" t="s">
        <v>650</v>
      </c>
      <c r="E160" s="159" t="s">
        <v>571</v>
      </c>
      <c r="F160" s="160">
        <v>675</v>
      </c>
      <c r="G160" s="159"/>
      <c r="H160" s="159">
        <v>815</v>
      </c>
      <c r="I160" s="161" t="s">
        <v>651</v>
      </c>
      <c r="J160" s="162" t="s">
        <v>629</v>
      </c>
      <c r="K160" s="163">
        <f>H160-F160</f>
        <v>140</v>
      </c>
      <c r="L160" s="164">
        <f>K160/F160</f>
        <v>0.2074074074074074</v>
      </c>
      <c r="M160" s="159" t="s">
        <v>541</v>
      </c>
      <c r="N160" s="165">
        <v>43154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58</v>
      </c>
      <c r="B161" s="167">
        <v>42522</v>
      </c>
      <c r="C161" s="167"/>
      <c r="D161" s="168" t="s">
        <v>652</v>
      </c>
      <c r="E161" s="169" t="s">
        <v>571</v>
      </c>
      <c r="F161" s="170">
        <v>500</v>
      </c>
      <c r="G161" s="170"/>
      <c r="H161" s="171">
        <v>232.5</v>
      </c>
      <c r="I161" s="171" t="s">
        <v>653</v>
      </c>
      <c r="J161" s="172" t="s">
        <v>654</v>
      </c>
      <c r="K161" s="173">
        <f>H161-F161</f>
        <v>-267.5</v>
      </c>
      <c r="L161" s="174">
        <f>K161/F161</f>
        <v>-0.53500000000000003</v>
      </c>
      <c r="M161" s="170" t="s">
        <v>553</v>
      </c>
      <c r="N161" s="167">
        <v>43735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59</v>
      </c>
      <c r="B162" s="157">
        <v>42527</v>
      </c>
      <c r="C162" s="157"/>
      <c r="D162" s="158" t="s">
        <v>499</v>
      </c>
      <c r="E162" s="159" t="s">
        <v>571</v>
      </c>
      <c r="F162" s="160">
        <v>110</v>
      </c>
      <c r="G162" s="159"/>
      <c r="H162" s="159">
        <v>126.5</v>
      </c>
      <c r="I162" s="161">
        <v>125</v>
      </c>
      <c r="J162" s="162" t="s">
        <v>580</v>
      </c>
      <c r="K162" s="163">
        <f>H162-F162</f>
        <v>16.5</v>
      </c>
      <c r="L162" s="164">
        <f>K162/F162</f>
        <v>0.15</v>
      </c>
      <c r="M162" s="159" t="s">
        <v>541</v>
      </c>
      <c r="N162" s="165">
        <v>42552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60</v>
      </c>
      <c r="B163" s="157">
        <v>42538</v>
      </c>
      <c r="C163" s="157"/>
      <c r="D163" s="158" t="s">
        <v>655</v>
      </c>
      <c r="E163" s="159" t="s">
        <v>571</v>
      </c>
      <c r="F163" s="160">
        <v>44</v>
      </c>
      <c r="G163" s="159"/>
      <c r="H163" s="159">
        <v>69.5</v>
      </c>
      <c r="I163" s="161">
        <v>69.5</v>
      </c>
      <c r="J163" s="162" t="s">
        <v>656</v>
      </c>
      <c r="K163" s="163">
        <f>H163-F163</f>
        <v>25.5</v>
      </c>
      <c r="L163" s="164">
        <f>K163/F163</f>
        <v>0.57954545454545459</v>
      </c>
      <c r="M163" s="159" t="s">
        <v>541</v>
      </c>
      <c r="N163" s="165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61</v>
      </c>
      <c r="B164" s="157">
        <v>42549</v>
      </c>
      <c r="C164" s="157"/>
      <c r="D164" s="158" t="s">
        <v>657</v>
      </c>
      <c r="E164" s="159" t="s">
        <v>571</v>
      </c>
      <c r="F164" s="160">
        <v>262.5</v>
      </c>
      <c r="G164" s="159"/>
      <c r="H164" s="159">
        <v>340</v>
      </c>
      <c r="I164" s="161">
        <v>333</v>
      </c>
      <c r="J164" s="162" t="s">
        <v>658</v>
      </c>
      <c r="K164" s="163">
        <v>77.5</v>
      </c>
      <c r="L164" s="164">
        <v>0.29523809523809502</v>
      </c>
      <c r="M164" s="159" t="s">
        <v>541</v>
      </c>
      <c r="N164" s="165">
        <v>43017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62</v>
      </c>
      <c r="B165" s="157">
        <v>42549</v>
      </c>
      <c r="C165" s="157"/>
      <c r="D165" s="158" t="s">
        <v>659</v>
      </c>
      <c r="E165" s="159" t="s">
        <v>571</v>
      </c>
      <c r="F165" s="160">
        <v>840</v>
      </c>
      <c r="G165" s="159"/>
      <c r="H165" s="159">
        <v>1230</v>
      </c>
      <c r="I165" s="161">
        <v>1230</v>
      </c>
      <c r="J165" s="162" t="s">
        <v>629</v>
      </c>
      <c r="K165" s="163">
        <v>390</v>
      </c>
      <c r="L165" s="164">
        <v>0.46428571428571402</v>
      </c>
      <c r="M165" s="159" t="s">
        <v>541</v>
      </c>
      <c r="N165" s="165">
        <v>42649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9">
        <v>63</v>
      </c>
      <c r="B166" s="180">
        <v>42556</v>
      </c>
      <c r="C166" s="180"/>
      <c r="D166" s="181" t="s">
        <v>660</v>
      </c>
      <c r="E166" s="182" t="s">
        <v>571</v>
      </c>
      <c r="F166" s="182">
        <v>395</v>
      </c>
      <c r="G166" s="183"/>
      <c r="H166" s="183">
        <f>(468.5+342.5)/2</f>
        <v>405.5</v>
      </c>
      <c r="I166" s="183">
        <v>510</v>
      </c>
      <c r="J166" s="184" t="s">
        <v>661</v>
      </c>
      <c r="K166" s="185">
        <f t="shared" ref="K166:K172" si="69">H166-F166</f>
        <v>10.5</v>
      </c>
      <c r="L166" s="186">
        <f t="shared" ref="L166:L172" si="70">K166/F166</f>
        <v>2.6582278481012658E-2</v>
      </c>
      <c r="M166" s="182" t="s">
        <v>662</v>
      </c>
      <c r="N166" s="180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64</v>
      </c>
      <c r="B167" s="167">
        <v>42584</v>
      </c>
      <c r="C167" s="167"/>
      <c r="D167" s="168" t="s">
        <v>663</v>
      </c>
      <c r="E167" s="169" t="s">
        <v>543</v>
      </c>
      <c r="F167" s="170">
        <f>169.5-12.8</f>
        <v>156.69999999999999</v>
      </c>
      <c r="G167" s="170"/>
      <c r="H167" s="171">
        <v>77</v>
      </c>
      <c r="I167" s="171" t="s">
        <v>664</v>
      </c>
      <c r="J167" s="172" t="s">
        <v>665</v>
      </c>
      <c r="K167" s="173">
        <f t="shared" si="69"/>
        <v>-79.699999999999989</v>
      </c>
      <c r="L167" s="174">
        <f t="shared" si="70"/>
        <v>-0.50861518825781749</v>
      </c>
      <c r="M167" s="170" t="s">
        <v>553</v>
      </c>
      <c r="N167" s="167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65</v>
      </c>
      <c r="B168" s="167">
        <v>42586</v>
      </c>
      <c r="C168" s="167"/>
      <c r="D168" s="168" t="s">
        <v>666</v>
      </c>
      <c r="E168" s="169" t="s">
        <v>571</v>
      </c>
      <c r="F168" s="170">
        <v>400</v>
      </c>
      <c r="G168" s="170"/>
      <c r="H168" s="171">
        <v>305</v>
      </c>
      <c r="I168" s="171">
        <v>475</v>
      </c>
      <c r="J168" s="172" t="s">
        <v>667</v>
      </c>
      <c r="K168" s="173">
        <f t="shared" si="69"/>
        <v>-95</v>
      </c>
      <c r="L168" s="174">
        <f t="shared" si="70"/>
        <v>-0.23749999999999999</v>
      </c>
      <c r="M168" s="170" t="s">
        <v>553</v>
      </c>
      <c r="N168" s="167">
        <v>43606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66</v>
      </c>
      <c r="B169" s="157">
        <v>42593</v>
      </c>
      <c r="C169" s="157"/>
      <c r="D169" s="158" t="s">
        <v>668</v>
      </c>
      <c r="E169" s="159" t="s">
        <v>571</v>
      </c>
      <c r="F169" s="160">
        <v>86.5</v>
      </c>
      <c r="G169" s="159"/>
      <c r="H169" s="159">
        <v>130</v>
      </c>
      <c r="I169" s="161">
        <v>130</v>
      </c>
      <c r="J169" s="162" t="s">
        <v>669</v>
      </c>
      <c r="K169" s="163">
        <f t="shared" si="69"/>
        <v>43.5</v>
      </c>
      <c r="L169" s="164">
        <f t="shared" si="70"/>
        <v>0.50289017341040465</v>
      </c>
      <c r="M169" s="159" t="s">
        <v>541</v>
      </c>
      <c r="N169" s="165">
        <v>43091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6">
        <v>67</v>
      </c>
      <c r="B170" s="167">
        <v>42600</v>
      </c>
      <c r="C170" s="167"/>
      <c r="D170" s="168" t="s">
        <v>109</v>
      </c>
      <c r="E170" s="169" t="s">
        <v>571</v>
      </c>
      <c r="F170" s="170">
        <v>133.5</v>
      </c>
      <c r="G170" s="170"/>
      <c r="H170" s="171">
        <v>126.5</v>
      </c>
      <c r="I170" s="171">
        <v>178</v>
      </c>
      <c r="J170" s="172" t="s">
        <v>670</v>
      </c>
      <c r="K170" s="173">
        <f t="shared" si="69"/>
        <v>-7</v>
      </c>
      <c r="L170" s="174">
        <f t="shared" si="70"/>
        <v>-5.2434456928838954E-2</v>
      </c>
      <c r="M170" s="170" t="s">
        <v>553</v>
      </c>
      <c r="N170" s="167">
        <v>42615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68</v>
      </c>
      <c r="B171" s="157">
        <v>42613</v>
      </c>
      <c r="C171" s="157"/>
      <c r="D171" s="158" t="s">
        <v>671</v>
      </c>
      <c r="E171" s="159" t="s">
        <v>571</v>
      </c>
      <c r="F171" s="160">
        <v>560</v>
      </c>
      <c r="G171" s="159"/>
      <c r="H171" s="159">
        <v>725</v>
      </c>
      <c r="I171" s="161">
        <v>725</v>
      </c>
      <c r="J171" s="162" t="s">
        <v>573</v>
      </c>
      <c r="K171" s="163">
        <f t="shared" si="69"/>
        <v>165</v>
      </c>
      <c r="L171" s="164">
        <f t="shared" si="70"/>
        <v>0.29464285714285715</v>
      </c>
      <c r="M171" s="159" t="s">
        <v>541</v>
      </c>
      <c r="N171" s="165">
        <v>42456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69</v>
      </c>
      <c r="B172" s="157">
        <v>42614</v>
      </c>
      <c r="C172" s="157"/>
      <c r="D172" s="158" t="s">
        <v>672</v>
      </c>
      <c r="E172" s="159" t="s">
        <v>571</v>
      </c>
      <c r="F172" s="160">
        <v>160.5</v>
      </c>
      <c r="G172" s="159"/>
      <c r="H172" s="159">
        <v>210</v>
      </c>
      <c r="I172" s="161">
        <v>210</v>
      </c>
      <c r="J172" s="162" t="s">
        <v>573</v>
      </c>
      <c r="K172" s="163">
        <f t="shared" si="69"/>
        <v>49.5</v>
      </c>
      <c r="L172" s="164">
        <f t="shared" si="70"/>
        <v>0.30841121495327101</v>
      </c>
      <c r="M172" s="159" t="s">
        <v>541</v>
      </c>
      <c r="N172" s="165">
        <v>42871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70</v>
      </c>
      <c r="B173" s="157">
        <v>42646</v>
      </c>
      <c r="C173" s="157"/>
      <c r="D173" s="158" t="s">
        <v>381</v>
      </c>
      <c r="E173" s="159" t="s">
        <v>571</v>
      </c>
      <c r="F173" s="160">
        <v>430</v>
      </c>
      <c r="G173" s="159"/>
      <c r="H173" s="159">
        <v>596</v>
      </c>
      <c r="I173" s="161">
        <v>575</v>
      </c>
      <c r="J173" s="162" t="s">
        <v>673</v>
      </c>
      <c r="K173" s="163">
        <v>166</v>
      </c>
      <c r="L173" s="164">
        <v>0.38604651162790699</v>
      </c>
      <c r="M173" s="159" t="s">
        <v>541</v>
      </c>
      <c r="N173" s="165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71</v>
      </c>
      <c r="B174" s="157">
        <v>42657</v>
      </c>
      <c r="C174" s="157"/>
      <c r="D174" s="158" t="s">
        <v>674</v>
      </c>
      <c r="E174" s="159" t="s">
        <v>571</v>
      </c>
      <c r="F174" s="160">
        <v>280</v>
      </c>
      <c r="G174" s="159"/>
      <c r="H174" s="159">
        <v>345</v>
      </c>
      <c r="I174" s="161">
        <v>345</v>
      </c>
      <c r="J174" s="162" t="s">
        <v>573</v>
      </c>
      <c r="K174" s="163">
        <f t="shared" ref="K174:K179" si="71">H174-F174</f>
        <v>65</v>
      </c>
      <c r="L174" s="164">
        <f>K174/F174</f>
        <v>0.23214285714285715</v>
      </c>
      <c r="M174" s="159" t="s">
        <v>541</v>
      </c>
      <c r="N174" s="165">
        <v>42814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72</v>
      </c>
      <c r="B175" s="157">
        <v>42657</v>
      </c>
      <c r="C175" s="157"/>
      <c r="D175" s="158" t="s">
        <v>675</v>
      </c>
      <c r="E175" s="159" t="s">
        <v>571</v>
      </c>
      <c r="F175" s="160">
        <v>245</v>
      </c>
      <c r="G175" s="159"/>
      <c r="H175" s="159">
        <v>325.5</v>
      </c>
      <c r="I175" s="161">
        <v>330</v>
      </c>
      <c r="J175" s="162" t="s">
        <v>676</v>
      </c>
      <c r="K175" s="163">
        <f t="shared" si="71"/>
        <v>80.5</v>
      </c>
      <c r="L175" s="164">
        <f>K175/F175</f>
        <v>0.32857142857142857</v>
      </c>
      <c r="M175" s="159" t="s">
        <v>541</v>
      </c>
      <c r="N175" s="165">
        <v>42769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73</v>
      </c>
      <c r="B176" s="157">
        <v>42660</v>
      </c>
      <c r="C176" s="157"/>
      <c r="D176" s="158" t="s">
        <v>337</v>
      </c>
      <c r="E176" s="159" t="s">
        <v>571</v>
      </c>
      <c r="F176" s="160">
        <v>125</v>
      </c>
      <c r="G176" s="159"/>
      <c r="H176" s="159">
        <v>160</v>
      </c>
      <c r="I176" s="161">
        <v>160</v>
      </c>
      <c r="J176" s="162" t="s">
        <v>629</v>
      </c>
      <c r="K176" s="163">
        <f t="shared" si="71"/>
        <v>35</v>
      </c>
      <c r="L176" s="164">
        <v>0.28000000000000003</v>
      </c>
      <c r="M176" s="159" t="s">
        <v>541</v>
      </c>
      <c r="N176" s="165">
        <v>42803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74</v>
      </c>
      <c r="B177" s="157">
        <v>42660</v>
      </c>
      <c r="C177" s="157"/>
      <c r="D177" s="158" t="s">
        <v>438</v>
      </c>
      <c r="E177" s="159" t="s">
        <v>571</v>
      </c>
      <c r="F177" s="160">
        <v>114</v>
      </c>
      <c r="G177" s="159"/>
      <c r="H177" s="159">
        <v>145</v>
      </c>
      <c r="I177" s="161">
        <v>145</v>
      </c>
      <c r="J177" s="162" t="s">
        <v>629</v>
      </c>
      <c r="K177" s="163">
        <f t="shared" si="71"/>
        <v>31</v>
      </c>
      <c r="L177" s="164">
        <f>K177/F177</f>
        <v>0.27192982456140352</v>
      </c>
      <c r="M177" s="159" t="s">
        <v>541</v>
      </c>
      <c r="N177" s="165">
        <v>42859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75</v>
      </c>
      <c r="B178" s="157">
        <v>42660</v>
      </c>
      <c r="C178" s="157"/>
      <c r="D178" s="158" t="s">
        <v>677</v>
      </c>
      <c r="E178" s="159" t="s">
        <v>571</v>
      </c>
      <c r="F178" s="160">
        <v>212</v>
      </c>
      <c r="G178" s="159"/>
      <c r="H178" s="159">
        <v>280</v>
      </c>
      <c r="I178" s="161">
        <v>276</v>
      </c>
      <c r="J178" s="162" t="s">
        <v>678</v>
      </c>
      <c r="K178" s="163">
        <f t="shared" si="71"/>
        <v>68</v>
      </c>
      <c r="L178" s="164">
        <f>K178/F178</f>
        <v>0.32075471698113206</v>
      </c>
      <c r="M178" s="159" t="s">
        <v>541</v>
      </c>
      <c r="N178" s="165">
        <v>42858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76</v>
      </c>
      <c r="B179" s="157">
        <v>42678</v>
      </c>
      <c r="C179" s="157"/>
      <c r="D179" s="158" t="s">
        <v>429</v>
      </c>
      <c r="E179" s="159" t="s">
        <v>571</v>
      </c>
      <c r="F179" s="160">
        <v>155</v>
      </c>
      <c r="G179" s="159"/>
      <c r="H179" s="159">
        <v>210</v>
      </c>
      <c r="I179" s="161">
        <v>210</v>
      </c>
      <c r="J179" s="162" t="s">
        <v>679</v>
      </c>
      <c r="K179" s="163">
        <f t="shared" si="71"/>
        <v>55</v>
      </c>
      <c r="L179" s="164">
        <f>K179/F179</f>
        <v>0.35483870967741937</v>
      </c>
      <c r="M179" s="159" t="s">
        <v>541</v>
      </c>
      <c r="N179" s="165">
        <v>42944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77</v>
      </c>
      <c r="B180" s="167">
        <v>42710</v>
      </c>
      <c r="C180" s="167"/>
      <c r="D180" s="168" t="s">
        <v>680</v>
      </c>
      <c r="E180" s="169" t="s">
        <v>571</v>
      </c>
      <c r="F180" s="170">
        <v>150.5</v>
      </c>
      <c r="G180" s="170"/>
      <c r="H180" s="171">
        <v>72.5</v>
      </c>
      <c r="I180" s="171">
        <v>174</v>
      </c>
      <c r="J180" s="172" t="s">
        <v>681</v>
      </c>
      <c r="K180" s="173">
        <v>-78</v>
      </c>
      <c r="L180" s="174">
        <v>-0.51827242524916906</v>
      </c>
      <c r="M180" s="170" t="s">
        <v>553</v>
      </c>
      <c r="N180" s="167">
        <v>43333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78</v>
      </c>
      <c r="B181" s="157">
        <v>42712</v>
      </c>
      <c r="C181" s="157"/>
      <c r="D181" s="158" t="s">
        <v>682</v>
      </c>
      <c r="E181" s="159" t="s">
        <v>571</v>
      </c>
      <c r="F181" s="160">
        <v>380</v>
      </c>
      <c r="G181" s="159"/>
      <c r="H181" s="159">
        <v>478</v>
      </c>
      <c r="I181" s="161">
        <v>468</v>
      </c>
      <c r="J181" s="162" t="s">
        <v>629</v>
      </c>
      <c r="K181" s="163">
        <f>H181-F181</f>
        <v>98</v>
      </c>
      <c r="L181" s="164">
        <f>K181/F181</f>
        <v>0.25789473684210529</v>
      </c>
      <c r="M181" s="159" t="s">
        <v>541</v>
      </c>
      <c r="N181" s="165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79</v>
      </c>
      <c r="B182" s="157">
        <v>42734</v>
      </c>
      <c r="C182" s="157"/>
      <c r="D182" s="158" t="s">
        <v>108</v>
      </c>
      <c r="E182" s="159" t="s">
        <v>571</v>
      </c>
      <c r="F182" s="160">
        <v>305</v>
      </c>
      <c r="G182" s="159"/>
      <c r="H182" s="159">
        <v>375</v>
      </c>
      <c r="I182" s="161">
        <v>375</v>
      </c>
      <c r="J182" s="162" t="s">
        <v>629</v>
      </c>
      <c r="K182" s="163">
        <f>H182-F182</f>
        <v>70</v>
      </c>
      <c r="L182" s="164">
        <f>K182/F182</f>
        <v>0.22950819672131148</v>
      </c>
      <c r="M182" s="159" t="s">
        <v>541</v>
      </c>
      <c r="N182" s="165">
        <v>42768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80</v>
      </c>
      <c r="B183" s="157">
        <v>42739</v>
      </c>
      <c r="C183" s="157"/>
      <c r="D183" s="158" t="s">
        <v>94</v>
      </c>
      <c r="E183" s="159" t="s">
        <v>571</v>
      </c>
      <c r="F183" s="160">
        <v>99.5</v>
      </c>
      <c r="G183" s="159"/>
      <c r="H183" s="159">
        <v>158</v>
      </c>
      <c r="I183" s="161">
        <v>158</v>
      </c>
      <c r="J183" s="162" t="s">
        <v>629</v>
      </c>
      <c r="K183" s="163">
        <f>H183-F183</f>
        <v>58.5</v>
      </c>
      <c r="L183" s="164">
        <f>K183/F183</f>
        <v>0.5879396984924623</v>
      </c>
      <c r="M183" s="159" t="s">
        <v>541</v>
      </c>
      <c r="N183" s="165">
        <v>42898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81</v>
      </c>
      <c r="B184" s="157">
        <v>42739</v>
      </c>
      <c r="C184" s="157"/>
      <c r="D184" s="158" t="s">
        <v>94</v>
      </c>
      <c r="E184" s="159" t="s">
        <v>571</v>
      </c>
      <c r="F184" s="160">
        <v>99.5</v>
      </c>
      <c r="G184" s="159"/>
      <c r="H184" s="159">
        <v>158</v>
      </c>
      <c r="I184" s="161">
        <v>158</v>
      </c>
      <c r="J184" s="162" t="s">
        <v>629</v>
      </c>
      <c r="K184" s="163">
        <v>58.5</v>
      </c>
      <c r="L184" s="164">
        <v>0.58793969849246197</v>
      </c>
      <c r="M184" s="159" t="s">
        <v>541</v>
      </c>
      <c r="N184" s="165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82</v>
      </c>
      <c r="B185" s="157">
        <v>42786</v>
      </c>
      <c r="C185" s="157"/>
      <c r="D185" s="158" t="s">
        <v>184</v>
      </c>
      <c r="E185" s="159" t="s">
        <v>571</v>
      </c>
      <c r="F185" s="160">
        <v>140.5</v>
      </c>
      <c r="G185" s="159"/>
      <c r="H185" s="159">
        <v>220</v>
      </c>
      <c r="I185" s="161">
        <v>220</v>
      </c>
      <c r="J185" s="162" t="s">
        <v>629</v>
      </c>
      <c r="K185" s="163">
        <f>H185-F185</f>
        <v>79.5</v>
      </c>
      <c r="L185" s="164">
        <f>K185/F185</f>
        <v>0.5658362989323843</v>
      </c>
      <c r="M185" s="159" t="s">
        <v>541</v>
      </c>
      <c r="N185" s="165">
        <v>42864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83</v>
      </c>
      <c r="B186" s="157">
        <v>42786</v>
      </c>
      <c r="C186" s="157"/>
      <c r="D186" s="158" t="s">
        <v>683</v>
      </c>
      <c r="E186" s="159" t="s">
        <v>571</v>
      </c>
      <c r="F186" s="160">
        <v>202.5</v>
      </c>
      <c r="G186" s="159"/>
      <c r="H186" s="159">
        <v>234</v>
      </c>
      <c r="I186" s="161">
        <v>234</v>
      </c>
      <c r="J186" s="162" t="s">
        <v>629</v>
      </c>
      <c r="K186" s="163">
        <v>31.5</v>
      </c>
      <c r="L186" s="164">
        <v>0.155555555555556</v>
      </c>
      <c r="M186" s="159" t="s">
        <v>541</v>
      </c>
      <c r="N186" s="165">
        <v>42836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84</v>
      </c>
      <c r="B187" s="157">
        <v>42818</v>
      </c>
      <c r="C187" s="157"/>
      <c r="D187" s="158" t="s">
        <v>684</v>
      </c>
      <c r="E187" s="159" t="s">
        <v>571</v>
      </c>
      <c r="F187" s="160">
        <v>300.5</v>
      </c>
      <c r="G187" s="159"/>
      <c r="H187" s="159">
        <v>417.5</v>
      </c>
      <c r="I187" s="161">
        <v>420</v>
      </c>
      <c r="J187" s="162" t="s">
        <v>685</v>
      </c>
      <c r="K187" s="163">
        <f>H187-F187</f>
        <v>117</v>
      </c>
      <c r="L187" s="164">
        <f>K187/F187</f>
        <v>0.38935108153078202</v>
      </c>
      <c r="M187" s="159" t="s">
        <v>541</v>
      </c>
      <c r="N187" s="165">
        <v>43070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85</v>
      </c>
      <c r="B188" s="157">
        <v>42818</v>
      </c>
      <c r="C188" s="157"/>
      <c r="D188" s="158" t="s">
        <v>659</v>
      </c>
      <c r="E188" s="159" t="s">
        <v>571</v>
      </c>
      <c r="F188" s="160">
        <v>850</v>
      </c>
      <c r="G188" s="159"/>
      <c r="H188" s="159">
        <v>1042.5</v>
      </c>
      <c r="I188" s="161">
        <v>1023</v>
      </c>
      <c r="J188" s="162" t="s">
        <v>686</v>
      </c>
      <c r="K188" s="163">
        <v>192.5</v>
      </c>
      <c r="L188" s="164">
        <v>0.22647058823529401</v>
      </c>
      <c r="M188" s="159" t="s">
        <v>541</v>
      </c>
      <c r="N188" s="165">
        <v>42830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86</v>
      </c>
      <c r="B189" s="157">
        <v>42830</v>
      </c>
      <c r="C189" s="157"/>
      <c r="D189" s="158" t="s">
        <v>457</v>
      </c>
      <c r="E189" s="159" t="s">
        <v>571</v>
      </c>
      <c r="F189" s="160">
        <v>785</v>
      </c>
      <c r="G189" s="159"/>
      <c r="H189" s="159">
        <v>930</v>
      </c>
      <c r="I189" s="161">
        <v>920</v>
      </c>
      <c r="J189" s="162" t="s">
        <v>687</v>
      </c>
      <c r="K189" s="163">
        <f>H189-F189</f>
        <v>145</v>
      </c>
      <c r="L189" s="164">
        <f>K189/F189</f>
        <v>0.18471337579617833</v>
      </c>
      <c r="M189" s="159" t="s">
        <v>541</v>
      </c>
      <c r="N189" s="165">
        <v>42976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6">
        <v>87</v>
      </c>
      <c r="B190" s="167">
        <v>42831</v>
      </c>
      <c r="C190" s="167"/>
      <c r="D190" s="168" t="s">
        <v>688</v>
      </c>
      <c r="E190" s="169" t="s">
        <v>571</v>
      </c>
      <c r="F190" s="170">
        <v>40</v>
      </c>
      <c r="G190" s="170"/>
      <c r="H190" s="171">
        <v>13.1</v>
      </c>
      <c r="I190" s="171">
        <v>60</v>
      </c>
      <c r="J190" s="172" t="s">
        <v>689</v>
      </c>
      <c r="K190" s="173">
        <v>-26.9</v>
      </c>
      <c r="L190" s="174">
        <v>-0.67249999999999999</v>
      </c>
      <c r="M190" s="170" t="s">
        <v>553</v>
      </c>
      <c r="N190" s="167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88</v>
      </c>
      <c r="B191" s="157">
        <v>42837</v>
      </c>
      <c r="C191" s="157"/>
      <c r="D191" s="158" t="s">
        <v>93</v>
      </c>
      <c r="E191" s="159" t="s">
        <v>571</v>
      </c>
      <c r="F191" s="160">
        <v>289.5</v>
      </c>
      <c r="G191" s="159"/>
      <c r="H191" s="159">
        <v>354</v>
      </c>
      <c r="I191" s="161">
        <v>360</v>
      </c>
      <c r="J191" s="162" t="s">
        <v>690</v>
      </c>
      <c r="K191" s="163">
        <f t="shared" ref="K191:K199" si="72">H191-F191</f>
        <v>64.5</v>
      </c>
      <c r="L191" s="164">
        <f t="shared" ref="L191:L199" si="73">K191/F191</f>
        <v>0.22279792746113988</v>
      </c>
      <c r="M191" s="159" t="s">
        <v>541</v>
      </c>
      <c r="N191" s="165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89</v>
      </c>
      <c r="B192" s="157">
        <v>42845</v>
      </c>
      <c r="C192" s="157"/>
      <c r="D192" s="158" t="s">
        <v>405</v>
      </c>
      <c r="E192" s="159" t="s">
        <v>571</v>
      </c>
      <c r="F192" s="160">
        <v>700</v>
      </c>
      <c r="G192" s="159"/>
      <c r="H192" s="159">
        <v>840</v>
      </c>
      <c r="I192" s="161">
        <v>840</v>
      </c>
      <c r="J192" s="162" t="s">
        <v>691</v>
      </c>
      <c r="K192" s="163">
        <f t="shared" si="72"/>
        <v>140</v>
      </c>
      <c r="L192" s="164">
        <f t="shared" si="73"/>
        <v>0.2</v>
      </c>
      <c r="M192" s="159" t="s">
        <v>541</v>
      </c>
      <c r="N192" s="165">
        <v>42893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90</v>
      </c>
      <c r="B193" s="157">
        <v>42887</v>
      </c>
      <c r="C193" s="157"/>
      <c r="D193" s="158" t="s">
        <v>692</v>
      </c>
      <c r="E193" s="159" t="s">
        <v>571</v>
      </c>
      <c r="F193" s="160">
        <v>130</v>
      </c>
      <c r="G193" s="159"/>
      <c r="H193" s="159">
        <v>144.25</v>
      </c>
      <c r="I193" s="161">
        <v>170</v>
      </c>
      <c r="J193" s="162" t="s">
        <v>693</v>
      </c>
      <c r="K193" s="163">
        <f t="shared" si="72"/>
        <v>14.25</v>
      </c>
      <c r="L193" s="164">
        <f t="shared" si="73"/>
        <v>0.10961538461538461</v>
      </c>
      <c r="M193" s="159" t="s">
        <v>541</v>
      </c>
      <c r="N193" s="165">
        <v>43675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91</v>
      </c>
      <c r="B194" s="157">
        <v>42901</v>
      </c>
      <c r="C194" s="157"/>
      <c r="D194" s="158" t="s">
        <v>694</v>
      </c>
      <c r="E194" s="159" t="s">
        <v>571</v>
      </c>
      <c r="F194" s="160">
        <v>214.5</v>
      </c>
      <c r="G194" s="159"/>
      <c r="H194" s="159">
        <v>262</v>
      </c>
      <c r="I194" s="161">
        <v>262</v>
      </c>
      <c r="J194" s="162" t="s">
        <v>695</v>
      </c>
      <c r="K194" s="163">
        <f t="shared" si="72"/>
        <v>47.5</v>
      </c>
      <c r="L194" s="164">
        <f t="shared" si="73"/>
        <v>0.22144522144522144</v>
      </c>
      <c r="M194" s="159" t="s">
        <v>541</v>
      </c>
      <c r="N194" s="165">
        <v>42977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92</v>
      </c>
      <c r="B195" s="188">
        <v>42933</v>
      </c>
      <c r="C195" s="188"/>
      <c r="D195" s="189" t="s">
        <v>696</v>
      </c>
      <c r="E195" s="190" t="s">
        <v>571</v>
      </c>
      <c r="F195" s="191">
        <v>370</v>
      </c>
      <c r="G195" s="190"/>
      <c r="H195" s="190">
        <v>447.5</v>
      </c>
      <c r="I195" s="192">
        <v>450</v>
      </c>
      <c r="J195" s="193" t="s">
        <v>629</v>
      </c>
      <c r="K195" s="163">
        <f t="shared" si="72"/>
        <v>77.5</v>
      </c>
      <c r="L195" s="194">
        <f t="shared" si="73"/>
        <v>0.20945945945945946</v>
      </c>
      <c r="M195" s="190" t="s">
        <v>541</v>
      </c>
      <c r="N195" s="195">
        <v>43035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93</v>
      </c>
      <c r="B196" s="188">
        <v>42943</v>
      </c>
      <c r="C196" s="188"/>
      <c r="D196" s="189" t="s">
        <v>182</v>
      </c>
      <c r="E196" s="190" t="s">
        <v>571</v>
      </c>
      <c r="F196" s="191">
        <v>657.5</v>
      </c>
      <c r="G196" s="190"/>
      <c r="H196" s="190">
        <v>825</v>
      </c>
      <c r="I196" s="192">
        <v>820</v>
      </c>
      <c r="J196" s="193" t="s">
        <v>629</v>
      </c>
      <c r="K196" s="163">
        <f t="shared" si="72"/>
        <v>167.5</v>
      </c>
      <c r="L196" s="194">
        <f t="shared" si="73"/>
        <v>0.25475285171102663</v>
      </c>
      <c r="M196" s="190" t="s">
        <v>541</v>
      </c>
      <c r="N196" s="195">
        <v>43090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94</v>
      </c>
      <c r="B197" s="157">
        <v>42964</v>
      </c>
      <c r="C197" s="157"/>
      <c r="D197" s="158" t="s">
        <v>350</v>
      </c>
      <c r="E197" s="159" t="s">
        <v>571</v>
      </c>
      <c r="F197" s="160">
        <v>605</v>
      </c>
      <c r="G197" s="159"/>
      <c r="H197" s="159">
        <v>750</v>
      </c>
      <c r="I197" s="161">
        <v>750</v>
      </c>
      <c r="J197" s="162" t="s">
        <v>687</v>
      </c>
      <c r="K197" s="163">
        <f t="shared" si="72"/>
        <v>145</v>
      </c>
      <c r="L197" s="164">
        <f t="shared" si="73"/>
        <v>0.23966942148760331</v>
      </c>
      <c r="M197" s="159" t="s">
        <v>541</v>
      </c>
      <c r="N197" s="165">
        <v>43027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6">
        <v>95</v>
      </c>
      <c r="B198" s="167">
        <v>42979</v>
      </c>
      <c r="C198" s="167"/>
      <c r="D198" s="175" t="s">
        <v>697</v>
      </c>
      <c r="E198" s="170" t="s">
        <v>571</v>
      </c>
      <c r="F198" s="170">
        <v>255</v>
      </c>
      <c r="G198" s="171"/>
      <c r="H198" s="171">
        <v>217.25</v>
      </c>
      <c r="I198" s="171">
        <v>320</v>
      </c>
      <c r="J198" s="172" t="s">
        <v>698</v>
      </c>
      <c r="K198" s="173">
        <f t="shared" si="72"/>
        <v>-37.75</v>
      </c>
      <c r="L198" s="176">
        <f t="shared" si="73"/>
        <v>-0.14803921568627451</v>
      </c>
      <c r="M198" s="170" t="s">
        <v>553</v>
      </c>
      <c r="N198" s="167">
        <v>43661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96</v>
      </c>
      <c r="B199" s="157">
        <v>42997</v>
      </c>
      <c r="C199" s="157"/>
      <c r="D199" s="158" t="s">
        <v>699</v>
      </c>
      <c r="E199" s="159" t="s">
        <v>571</v>
      </c>
      <c r="F199" s="160">
        <v>215</v>
      </c>
      <c r="G199" s="159"/>
      <c r="H199" s="159">
        <v>258</v>
      </c>
      <c r="I199" s="161">
        <v>258</v>
      </c>
      <c r="J199" s="162" t="s">
        <v>629</v>
      </c>
      <c r="K199" s="163">
        <f t="shared" si="72"/>
        <v>43</v>
      </c>
      <c r="L199" s="164">
        <f t="shared" si="73"/>
        <v>0.2</v>
      </c>
      <c r="M199" s="159" t="s">
        <v>541</v>
      </c>
      <c r="N199" s="165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97</v>
      </c>
      <c r="B200" s="157">
        <v>42997</v>
      </c>
      <c r="C200" s="157"/>
      <c r="D200" s="158" t="s">
        <v>699</v>
      </c>
      <c r="E200" s="159" t="s">
        <v>571</v>
      </c>
      <c r="F200" s="160">
        <v>215</v>
      </c>
      <c r="G200" s="159"/>
      <c r="H200" s="159">
        <v>258</v>
      </c>
      <c r="I200" s="161">
        <v>258</v>
      </c>
      <c r="J200" s="193" t="s">
        <v>629</v>
      </c>
      <c r="K200" s="163">
        <v>43</v>
      </c>
      <c r="L200" s="164">
        <v>0.2</v>
      </c>
      <c r="M200" s="159" t="s">
        <v>541</v>
      </c>
      <c r="N200" s="165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98</v>
      </c>
      <c r="B201" s="188">
        <v>42998</v>
      </c>
      <c r="C201" s="188"/>
      <c r="D201" s="189" t="s">
        <v>700</v>
      </c>
      <c r="E201" s="190" t="s">
        <v>571</v>
      </c>
      <c r="F201" s="160">
        <v>75</v>
      </c>
      <c r="G201" s="190"/>
      <c r="H201" s="190">
        <v>90</v>
      </c>
      <c r="I201" s="192">
        <v>90</v>
      </c>
      <c r="J201" s="162" t="s">
        <v>701</v>
      </c>
      <c r="K201" s="163">
        <f t="shared" ref="K201:K206" si="74">H201-F201</f>
        <v>15</v>
      </c>
      <c r="L201" s="164">
        <f t="shared" ref="L201:L206" si="75">K201/F201</f>
        <v>0.2</v>
      </c>
      <c r="M201" s="159" t="s">
        <v>541</v>
      </c>
      <c r="N201" s="165">
        <v>43019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99</v>
      </c>
      <c r="B202" s="188">
        <v>43011</v>
      </c>
      <c r="C202" s="188"/>
      <c r="D202" s="189" t="s">
        <v>555</v>
      </c>
      <c r="E202" s="190" t="s">
        <v>571</v>
      </c>
      <c r="F202" s="191">
        <v>315</v>
      </c>
      <c r="G202" s="190"/>
      <c r="H202" s="190">
        <v>392</v>
      </c>
      <c r="I202" s="192">
        <v>384</v>
      </c>
      <c r="J202" s="193" t="s">
        <v>702</v>
      </c>
      <c r="K202" s="163">
        <f t="shared" si="74"/>
        <v>77</v>
      </c>
      <c r="L202" s="194">
        <f t="shared" si="75"/>
        <v>0.24444444444444444</v>
      </c>
      <c r="M202" s="190" t="s">
        <v>541</v>
      </c>
      <c r="N202" s="195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100</v>
      </c>
      <c r="B203" s="188">
        <v>43013</v>
      </c>
      <c r="C203" s="188"/>
      <c r="D203" s="189" t="s">
        <v>433</v>
      </c>
      <c r="E203" s="190" t="s">
        <v>571</v>
      </c>
      <c r="F203" s="191">
        <v>145</v>
      </c>
      <c r="G203" s="190"/>
      <c r="H203" s="190">
        <v>179</v>
      </c>
      <c r="I203" s="192">
        <v>180</v>
      </c>
      <c r="J203" s="193" t="s">
        <v>703</v>
      </c>
      <c r="K203" s="163">
        <f t="shared" si="74"/>
        <v>34</v>
      </c>
      <c r="L203" s="194">
        <f t="shared" si="75"/>
        <v>0.23448275862068965</v>
      </c>
      <c r="M203" s="190" t="s">
        <v>541</v>
      </c>
      <c r="N203" s="195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101</v>
      </c>
      <c r="B204" s="188">
        <v>43014</v>
      </c>
      <c r="C204" s="188"/>
      <c r="D204" s="189" t="s">
        <v>327</v>
      </c>
      <c r="E204" s="190" t="s">
        <v>571</v>
      </c>
      <c r="F204" s="191">
        <v>256</v>
      </c>
      <c r="G204" s="190"/>
      <c r="H204" s="190">
        <v>323</v>
      </c>
      <c r="I204" s="192">
        <v>320</v>
      </c>
      <c r="J204" s="193" t="s">
        <v>629</v>
      </c>
      <c r="K204" s="163">
        <f t="shared" si="74"/>
        <v>67</v>
      </c>
      <c r="L204" s="194">
        <f t="shared" si="75"/>
        <v>0.26171875</v>
      </c>
      <c r="M204" s="190" t="s">
        <v>541</v>
      </c>
      <c r="N204" s="195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102</v>
      </c>
      <c r="B205" s="188">
        <v>43017</v>
      </c>
      <c r="C205" s="188"/>
      <c r="D205" s="189" t="s">
        <v>342</v>
      </c>
      <c r="E205" s="190" t="s">
        <v>571</v>
      </c>
      <c r="F205" s="191">
        <v>137.5</v>
      </c>
      <c r="G205" s="190"/>
      <c r="H205" s="190">
        <v>184</v>
      </c>
      <c r="I205" s="192">
        <v>183</v>
      </c>
      <c r="J205" s="193" t="s">
        <v>704</v>
      </c>
      <c r="K205" s="163">
        <f t="shared" si="74"/>
        <v>46.5</v>
      </c>
      <c r="L205" s="194">
        <f t="shared" si="75"/>
        <v>0.33818181818181819</v>
      </c>
      <c r="M205" s="190" t="s">
        <v>541</v>
      </c>
      <c r="N205" s="195">
        <v>43108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103</v>
      </c>
      <c r="B206" s="188">
        <v>43018</v>
      </c>
      <c r="C206" s="188"/>
      <c r="D206" s="189" t="s">
        <v>705</v>
      </c>
      <c r="E206" s="190" t="s">
        <v>571</v>
      </c>
      <c r="F206" s="191">
        <v>125.5</v>
      </c>
      <c r="G206" s="190"/>
      <c r="H206" s="190">
        <v>158</v>
      </c>
      <c r="I206" s="192">
        <v>155</v>
      </c>
      <c r="J206" s="193" t="s">
        <v>706</v>
      </c>
      <c r="K206" s="163">
        <f t="shared" si="74"/>
        <v>32.5</v>
      </c>
      <c r="L206" s="194">
        <f t="shared" si="75"/>
        <v>0.25896414342629481</v>
      </c>
      <c r="M206" s="190" t="s">
        <v>541</v>
      </c>
      <c r="N206" s="195">
        <v>43067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104</v>
      </c>
      <c r="B207" s="188">
        <v>43018</v>
      </c>
      <c r="C207" s="188"/>
      <c r="D207" s="189" t="s">
        <v>707</v>
      </c>
      <c r="E207" s="190" t="s">
        <v>571</v>
      </c>
      <c r="F207" s="191">
        <v>895</v>
      </c>
      <c r="G207" s="190"/>
      <c r="H207" s="190">
        <v>1122.5</v>
      </c>
      <c r="I207" s="192">
        <v>1078</v>
      </c>
      <c r="J207" s="193" t="s">
        <v>708</v>
      </c>
      <c r="K207" s="163">
        <v>227.5</v>
      </c>
      <c r="L207" s="194">
        <v>0.25418994413407803</v>
      </c>
      <c r="M207" s="190" t="s">
        <v>541</v>
      </c>
      <c r="N207" s="195">
        <v>43117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105</v>
      </c>
      <c r="B208" s="188">
        <v>43020</v>
      </c>
      <c r="C208" s="188"/>
      <c r="D208" s="189" t="s">
        <v>336</v>
      </c>
      <c r="E208" s="190" t="s">
        <v>571</v>
      </c>
      <c r="F208" s="191">
        <v>525</v>
      </c>
      <c r="G208" s="190"/>
      <c r="H208" s="190">
        <v>629</v>
      </c>
      <c r="I208" s="192">
        <v>629</v>
      </c>
      <c r="J208" s="193" t="s">
        <v>629</v>
      </c>
      <c r="K208" s="163">
        <v>104</v>
      </c>
      <c r="L208" s="194">
        <v>0.19809523809523799</v>
      </c>
      <c r="M208" s="190" t="s">
        <v>541</v>
      </c>
      <c r="N208" s="195">
        <v>43119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106</v>
      </c>
      <c r="B209" s="188">
        <v>43046</v>
      </c>
      <c r="C209" s="188"/>
      <c r="D209" s="189" t="s">
        <v>373</v>
      </c>
      <c r="E209" s="190" t="s">
        <v>571</v>
      </c>
      <c r="F209" s="191">
        <v>740</v>
      </c>
      <c r="G209" s="190"/>
      <c r="H209" s="190">
        <v>892.5</v>
      </c>
      <c r="I209" s="192">
        <v>900</v>
      </c>
      <c r="J209" s="193" t="s">
        <v>709</v>
      </c>
      <c r="K209" s="163">
        <f>H209-F209</f>
        <v>152.5</v>
      </c>
      <c r="L209" s="194">
        <f>K209/F209</f>
        <v>0.20608108108108109</v>
      </c>
      <c r="M209" s="190" t="s">
        <v>541</v>
      </c>
      <c r="N209" s="195">
        <v>43052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107</v>
      </c>
      <c r="B210" s="157">
        <v>43073</v>
      </c>
      <c r="C210" s="157"/>
      <c r="D210" s="158" t="s">
        <v>710</v>
      </c>
      <c r="E210" s="159" t="s">
        <v>571</v>
      </c>
      <c r="F210" s="160">
        <v>118.5</v>
      </c>
      <c r="G210" s="159"/>
      <c r="H210" s="159">
        <v>143.5</v>
      </c>
      <c r="I210" s="161">
        <v>145</v>
      </c>
      <c r="J210" s="162" t="s">
        <v>562</v>
      </c>
      <c r="K210" s="163">
        <f>H210-F210</f>
        <v>25</v>
      </c>
      <c r="L210" s="164">
        <f>K210/F210</f>
        <v>0.2109704641350211</v>
      </c>
      <c r="M210" s="159" t="s">
        <v>541</v>
      </c>
      <c r="N210" s="165">
        <v>43097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6">
        <v>108</v>
      </c>
      <c r="B211" s="167">
        <v>43090</v>
      </c>
      <c r="C211" s="167"/>
      <c r="D211" s="168" t="s">
        <v>410</v>
      </c>
      <c r="E211" s="169" t="s">
        <v>571</v>
      </c>
      <c r="F211" s="170">
        <v>715</v>
      </c>
      <c r="G211" s="170"/>
      <c r="H211" s="171">
        <v>500</v>
      </c>
      <c r="I211" s="171">
        <v>872</v>
      </c>
      <c r="J211" s="172" t="s">
        <v>711</v>
      </c>
      <c r="K211" s="173">
        <f>H211-F211</f>
        <v>-215</v>
      </c>
      <c r="L211" s="174">
        <f>K211/F211</f>
        <v>-0.30069930069930068</v>
      </c>
      <c r="M211" s="170" t="s">
        <v>553</v>
      </c>
      <c r="N211" s="167">
        <v>43670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109</v>
      </c>
      <c r="B212" s="157">
        <v>43098</v>
      </c>
      <c r="C212" s="157"/>
      <c r="D212" s="158" t="s">
        <v>555</v>
      </c>
      <c r="E212" s="159" t="s">
        <v>571</v>
      </c>
      <c r="F212" s="160">
        <v>435</v>
      </c>
      <c r="G212" s="159"/>
      <c r="H212" s="159">
        <v>542.5</v>
      </c>
      <c r="I212" s="161">
        <v>539</v>
      </c>
      <c r="J212" s="162" t="s">
        <v>629</v>
      </c>
      <c r="K212" s="163">
        <v>107.5</v>
      </c>
      <c r="L212" s="164">
        <v>0.247126436781609</v>
      </c>
      <c r="M212" s="159" t="s">
        <v>541</v>
      </c>
      <c r="N212" s="165">
        <v>43206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110</v>
      </c>
      <c r="B213" s="157">
        <v>43098</v>
      </c>
      <c r="C213" s="157"/>
      <c r="D213" s="158" t="s">
        <v>513</v>
      </c>
      <c r="E213" s="159" t="s">
        <v>571</v>
      </c>
      <c r="F213" s="160">
        <v>885</v>
      </c>
      <c r="G213" s="159"/>
      <c r="H213" s="159">
        <v>1090</v>
      </c>
      <c r="I213" s="161">
        <v>1084</v>
      </c>
      <c r="J213" s="162" t="s">
        <v>629</v>
      </c>
      <c r="K213" s="163">
        <v>205</v>
      </c>
      <c r="L213" s="164">
        <v>0.23163841807909599</v>
      </c>
      <c r="M213" s="159" t="s">
        <v>541</v>
      </c>
      <c r="N213" s="165">
        <v>43213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6">
        <v>111</v>
      </c>
      <c r="B214" s="197">
        <v>43192</v>
      </c>
      <c r="C214" s="197"/>
      <c r="D214" s="175" t="s">
        <v>712</v>
      </c>
      <c r="E214" s="170" t="s">
        <v>571</v>
      </c>
      <c r="F214" s="198">
        <v>478.5</v>
      </c>
      <c r="G214" s="170"/>
      <c r="H214" s="170">
        <v>442</v>
      </c>
      <c r="I214" s="171">
        <v>613</v>
      </c>
      <c r="J214" s="172" t="s">
        <v>713</v>
      </c>
      <c r="K214" s="173">
        <f>H214-F214</f>
        <v>-36.5</v>
      </c>
      <c r="L214" s="174">
        <f>K214/F214</f>
        <v>-7.6280041797283177E-2</v>
      </c>
      <c r="M214" s="170" t="s">
        <v>553</v>
      </c>
      <c r="N214" s="167">
        <v>43762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6">
        <v>112</v>
      </c>
      <c r="B215" s="167">
        <v>43194</v>
      </c>
      <c r="C215" s="167"/>
      <c r="D215" s="168" t="s">
        <v>714</v>
      </c>
      <c r="E215" s="169" t="s">
        <v>571</v>
      </c>
      <c r="F215" s="170">
        <f>141.5-7.3</f>
        <v>134.19999999999999</v>
      </c>
      <c r="G215" s="170"/>
      <c r="H215" s="171">
        <v>77</v>
      </c>
      <c r="I215" s="171">
        <v>180</v>
      </c>
      <c r="J215" s="172" t="s">
        <v>715</v>
      </c>
      <c r="K215" s="173">
        <f>H215-F215</f>
        <v>-57.199999999999989</v>
      </c>
      <c r="L215" s="174">
        <f>K215/F215</f>
        <v>-0.42622950819672129</v>
      </c>
      <c r="M215" s="170" t="s">
        <v>553</v>
      </c>
      <c r="N215" s="167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6">
        <v>113</v>
      </c>
      <c r="B216" s="167">
        <v>43209</v>
      </c>
      <c r="C216" s="167"/>
      <c r="D216" s="168" t="s">
        <v>716</v>
      </c>
      <c r="E216" s="169" t="s">
        <v>571</v>
      </c>
      <c r="F216" s="170">
        <v>430</v>
      </c>
      <c r="G216" s="170"/>
      <c r="H216" s="171">
        <v>220</v>
      </c>
      <c r="I216" s="171">
        <v>537</v>
      </c>
      <c r="J216" s="172" t="s">
        <v>717</v>
      </c>
      <c r="K216" s="173">
        <f>H216-F216</f>
        <v>-210</v>
      </c>
      <c r="L216" s="174">
        <f>K216/F216</f>
        <v>-0.48837209302325579</v>
      </c>
      <c r="M216" s="170" t="s">
        <v>553</v>
      </c>
      <c r="N216" s="167">
        <v>43252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114</v>
      </c>
      <c r="B217" s="188">
        <v>43220</v>
      </c>
      <c r="C217" s="188"/>
      <c r="D217" s="189" t="s">
        <v>374</v>
      </c>
      <c r="E217" s="190" t="s">
        <v>571</v>
      </c>
      <c r="F217" s="190">
        <v>153.5</v>
      </c>
      <c r="G217" s="190"/>
      <c r="H217" s="190">
        <v>196</v>
      </c>
      <c r="I217" s="192">
        <v>196</v>
      </c>
      <c r="J217" s="162" t="s">
        <v>718</v>
      </c>
      <c r="K217" s="163">
        <f>H217-F217</f>
        <v>42.5</v>
      </c>
      <c r="L217" s="164">
        <f>K217/F217</f>
        <v>0.27687296416938112</v>
      </c>
      <c r="M217" s="159" t="s">
        <v>541</v>
      </c>
      <c r="N217" s="165">
        <v>43605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6">
        <v>115</v>
      </c>
      <c r="B218" s="167">
        <v>43306</v>
      </c>
      <c r="C218" s="167"/>
      <c r="D218" s="168" t="s">
        <v>688</v>
      </c>
      <c r="E218" s="169" t="s">
        <v>571</v>
      </c>
      <c r="F218" s="170">
        <v>27.5</v>
      </c>
      <c r="G218" s="170"/>
      <c r="H218" s="171">
        <v>13.1</v>
      </c>
      <c r="I218" s="171">
        <v>60</v>
      </c>
      <c r="J218" s="172" t="s">
        <v>719</v>
      </c>
      <c r="K218" s="173">
        <v>-14.4</v>
      </c>
      <c r="L218" s="174">
        <v>-0.52363636363636401</v>
      </c>
      <c r="M218" s="170" t="s">
        <v>553</v>
      </c>
      <c r="N218" s="167">
        <v>43138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6">
        <v>116</v>
      </c>
      <c r="B219" s="197">
        <v>43318</v>
      </c>
      <c r="C219" s="197"/>
      <c r="D219" s="175" t="s">
        <v>720</v>
      </c>
      <c r="E219" s="170" t="s">
        <v>571</v>
      </c>
      <c r="F219" s="170">
        <v>148.5</v>
      </c>
      <c r="G219" s="170"/>
      <c r="H219" s="170">
        <v>102</v>
      </c>
      <c r="I219" s="171">
        <v>182</v>
      </c>
      <c r="J219" s="172" t="s">
        <v>721</v>
      </c>
      <c r="K219" s="173">
        <f>H219-F219</f>
        <v>-46.5</v>
      </c>
      <c r="L219" s="174">
        <f>K219/F219</f>
        <v>-0.31313131313131315</v>
      </c>
      <c r="M219" s="170" t="s">
        <v>553</v>
      </c>
      <c r="N219" s="167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117</v>
      </c>
      <c r="B220" s="157">
        <v>43335</v>
      </c>
      <c r="C220" s="157"/>
      <c r="D220" s="158" t="s">
        <v>722</v>
      </c>
      <c r="E220" s="159" t="s">
        <v>571</v>
      </c>
      <c r="F220" s="190">
        <v>285</v>
      </c>
      <c r="G220" s="159"/>
      <c r="H220" s="159">
        <v>355</v>
      </c>
      <c r="I220" s="161">
        <v>364</v>
      </c>
      <c r="J220" s="162" t="s">
        <v>723</v>
      </c>
      <c r="K220" s="163">
        <v>70</v>
      </c>
      <c r="L220" s="164">
        <v>0.24561403508771901</v>
      </c>
      <c r="M220" s="159" t="s">
        <v>541</v>
      </c>
      <c r="N220" s="165">
        <v>43455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118</v>
      </c>
      <c r="B221" s="157">
        <v>43341</v>
      </c>
      <c r="C221" s="157"/>
      <c r="D221" s="158" t="s">
        <v>362</v>
      </c>
      <c r="E221" s="159" t="s">
        <v>571</v>
      </c>
      <c r="F221" s="190">
        <v>525</v>
      </c>
      <c r="G221" s="159"/>
      <c r="H221" s="159">
        <v>585</v>
      </c>
      <c r="I221" s="161">
        <v>635</v>
      </c>
      <c r="J221" s="162" t="s">
        <v>724</v>
      </c>
      <c r="K221" s="163">
        <f t="shared" ref="K221:K238" si="76">H221-F221</f>
        <v>60</v>
      </c>
      <c r="L221" s="164">
        <f t="shared" ref="L221:L238" si="77">K221/F221</f>
        <v>0.11428571428571428</v>
      </c>
      <c r="M221" s="159" t="s">
        <v>541</v>
      </c>
      <c r="N221" s="165">
        <v>43662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119</v>
      </c>
      <c r="B222" s="157">
        <v>43395</v>
      </c>
      <c r="C222" s="157"/>
      <c r="D222" s="158" t="s">
        <v>350</v>
      </c>
      <c r="E222" s="159" t="s">
        <v>571</v>
      </c>
      <c r="F222" s="190">
        <v>475</v>
      </c>
      <c r="G222" s="159"/>
      <c r="H222" s="159">
        <v>574</v>
      </c>
      <c r="I222" s="161">
        <v>570</v>
      </c>
      <c r="J222" s="162" t="s">
        <v>629</v>
      </c>
      <c r="K222" s="163">
        <f t="shared" si="76"/>
        <v>99</v>
      </c>
      <c r="L222" s="164">
        <f t="shared" si="77"/>
        <v>0.20842105263157895</v>
      </c>
      <c r="M222" s="159" t="s">
        <v>541</v>
      </c>
      <c r="N222" s="165">
        <v>43403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120</v>
      </c>
      <c r="B223" s="188">
        <v>43397</v>
      </c>
      <c r="C223" s="188"/>
      <c r="D223" s="189" t="s">
        <v>369</v>
      </c>
      <c r="E223" s="190" t="s">
        <v>571</v>
      </c>
      <c r="F223" s="190">
        <v>707.5</v>
      </c>
      <c r="G223" s="190"/>
      <c r="H223" s="190">
        <v>872</v>
      </c>
      <c r="I223" s="192">
        <v>872</v>
      </c>
      <c r="J223" s="193" t="s">
        <v>629</v>
      </c>
      <c r="K223" s="163">
        <f t="shared" si="76"/>
        <v>164.5</v>
      </c>
      <c r="L223" s="194">
        <f t="shared" si="77"/>
        <v>0.23250883392226149</v>
      </c>
      <c r="M223" s="190" t="s">
        <v>541</v>
      </c>
      <c r="N223" s="195">
        <v>43482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121</v>
      </c>
      <c r="B224" s="188">
        <v>43398</v>
      </c>
      <c r="C224" s="188"/>
      <c r="D224" s="189" t="s">
        <v>725</v>
      </c>
      <c r="E224" s="190" t="s">
        <v>571</v>
      </c>
      <c r="F224" s="190">
        <v>162</v>
      </c>
      <c r="G224" s="190"/>
      <c r="H224" s="190">
        <v>204</v>
      </c>
      <c r="I224" s="192">
        <v>209</v>
      </c>
      <c r="J224" s="193" t="s">
        <v>726</v>
      </c>
      <c r="K224" s="163">
        <f t="shared" si="76"/>
        <v>42</v>
      </c>
      <c r="L224" s="194">
        <f t="shared" si="77"/>
        <v>0.25925925925925924</v>
      </c>
      <c r="M224" s="190" t="s">
        <v>541</v>
      </c>
      <c r="N224" s="195">
        <v>43539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122</v>
      </c>
      <c r="B225" s="188">
        <v>43399</v>
      </c>
      <c r="C225" s="188"/>
      <c r="D225" s="189" t="s">
        <v>450</v>
      </c>
      <c r="E225" s="190" t="s">
        <v>571</v>
      </c>
      <c r="F225" s="190">
        <v>240</v>
      </c>
      <c r="G225" s="190"/>
      <c r="H225" s="190">
        <v>297</v>
      </c>
      <c r="I225" s="192">
        <v>297</v>
      </c>
      <c r="J225" s="193" t="s">
        <v>629</v>
      </c>
      <c r="K225" s="199">
        <f t="shared" si="76"/>
        <v>57</v>
      </c>
      <c r="L225" s="194">
        <f t="shared" si="77"/>
        <v>0.23749999999999999</v>
      </c>
      <c r="M225" s="190" t="s">
        <v>541</v>
      </c>
      <c r="N225" s="195">
        <v>43417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123</v>
      </c>
      <c r="B226" s="157">
        <v>43439</v>
      </c>
      <c r="C226" s="157"/>
      <c r="D226" s="158" t="s">
        <v>727</v>
      </c>
      <c r="E226" s="159" t="s">
        <v>571</v>
      </c>
      <c r="F226" s="159">
        <v>202.5</v>
      </c>
      <c r="G226" s="159"/>
      <c r="H226" s="159">
        <v>255</v>
      </c>
      <c r="I226" s="161">
        <v>252</v>
      </c>
      <c r="J226" s="162" t="s">
        <v>629</v>
      </c>
      <c r="K226" s="163">
        <f t="shared" si="76"/>
        <v>52.5</v>
      </c>
      <c r="L226" s="164">
        <f t="shared" si="77"/>
        <v>0.25925925925925924</v>
      </c>
      <c r="M226" s="159" t="s">
        <v>541</v>
      </c>
      <c r="N226" s="165">
        <v>43542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124</v>
      </c>
      <c r="B227" s="188">
        <v>43465</v>
      </c>
      <c r="C227" s="157"/>
      <c r="D227" s="189" t="s">
        <v>397</v>
      </c>
      <c r="E227" s="190" t="s">
        <v>571</v>
      </c>
      <c r="F227" s="190">
        <v>710</v>
      </c>
      <c r="G227" s="190"/>
      <c r="H227" s="190">
        <v>866</v>
      </c>
      <c r="I227" s="192">
        <v>866</v>
      </c>
      <c r="J227" s="193" t="s">
        <v>629</v>
      </c>
      <c r="K227" s="163">
        <f t="shared" si="76"/>
        <v>156</v>
      </c>
      <c r="L227" s="164">
        <f t="shared" si="77"/>
        <v>0.21971830985915494</v>
      </c>
      <c r="M227" s="159" t="s">
        <v>541</v>
      </c>
      <c r="N227" s="165">
        <v>43553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125</v>
      </c>
      <c r="B228" s="188">
        <v>43522</v>
      </c>
      <c r="C228" s="188"/>
      <c r="D228" s="189" t="s">
        <v>152</v>
      </c>
      <c r="E228" s="190" t="s">
        <v>571</v>
      </c>
      <c r="F228" s="190">
        <v>337.25</v>
      </c>
      <c r="G228" s="190"/>
      <c r="H228" s="190">
        <v>398.5</v>
      </c>
      <c r="I228" s="192">
        <v>411</v>
      </c>
      <c r="J228" s="162" t="s">
        <v>729</v>
      </c>
      <c r="K228" s="163">
        <f t="shared" si="76"/>
        <v>61.25</v>
      </c>
      <c r="L228" s="164">
        <f t="shared" si="77"/>
        <v>0.1816160118606375</v>
      </c>
      <c r="M228" s="159" t="s">
        <v>541</v>
      </c>
      <c r="N228" s="165">
        <v>43760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0">
        <v>126</v>
      </c>
      <c r="B229" s="201">
        <v>43559</v>
      </c>
      <c r="C229" s="201"/>
      <c r="D229" s="202" t="s">
        <v>730</v>
      </c>
      <c r="E229" s="203" t="s">
        <v>571</v>
      </c>
      <c r="F229" s="203">
        <v>130</v>
      </c>
      <c r="G229" s="203"/>
      <c r="H229" s="203">
        <v>65</v>
      </c>
      <c r="I229" s="204">
        <v>158</v>
      </c>
      <c r="J229" s="172" t="s">
        <v>731</v>
      </c>
      <c r="K229" s="173">
        <f t="shared" si="76"/>
        <v>-65</v>
      </c>
      <c r="L229" s="174">
        <f t="shared" si="77"/>
        <v>-0.5</v>
      </c>
      <c r="M229" s="170" t="s">
        <v>553</v>
      </c>
      <c r="N229" s="167">
        <v>43726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127</v>
      </c>
      <c r="B230" s="188">
        <v>43017</v>
      </c>
      <c r="C230" s="188"/>
      <c r="D230" s="189" t="s">
        <v>184</v>
      </c>
      <c r="E230" s="190" t="s">
        <v>571</v>
      </c>
      <c r="F230" s="190">
        <v>141.5</v>
      </c>
      <c r="G230" s="190"/>
      <c r="H230" s="190">
        <v>183.5</v>
      </c>
      <c r="I230" s="192">
        <v>210</v>
      </c>
      <c r="J230" s="162" t="s">
        <v>726</v>
      </c>
      <c r="K230" s="163">
        <f t="shared" si="76"/>
        <v>42</v>
      </c>
      <c r="L230" s="164">
        <f t="shared" si="77"/>
        <v>0.29681978798586572</v>
      </c>
      <c r="M230" s="159" t="s">
        <v>541</v>
      </c>
      <c r="N230" s="165">
        <v>43042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0">
        <v>128</v>
      </c>
      <c r="B231" s="201">
        <v>43074</v>
      </c>
      <c r="C231" s="201"/>
      <c r="D231" s="202" t="s">
        <v>733</v>
      </c>
      <c r="E231" s="203" t="s">
        <v>571</v>
      </c>
      <c r="F231" s="198">
        <v>172</v>
      </c>
      <c r="G231" s="203"/>
      <c r="H231" s="203">
        <v>155.25</v>
      </c>
      <c r="I231" s="204">
        <v>230</v>
      </c>
      <c r="J231" s="172" t="s">
        <v>734</v>
      </c>
      <c r="K231" s="173">
        <f t="shared" si="76"/>
        <v>-16.75</v>
      </c>
      <c r="L231" s="174">
        <f t="shared" si="77"/>
        <v>-9.7383720930232565E-2</v>
      </c>
      <c r="M231" s="170" t="s">
        <v>553</v>
      </c>
      <c r="N231" s="167">
        <v>43787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129</v>
      </c>
      <c r="B232" s="188">
        <v>43398</v>
      </c>
      <c r="C232" s="188"/>
      <c r="D232" s="189" t="s">
        <v>107</v>
      </c>
      <c r="E232" s="190" t="s">
        <v>571</v>
      </c>
      <c r="F232" s="190">
        <v>698.5</v>
      </c>
      <c r="G232" s="190"/>
      <c r="H232" s="190">
        <v>890</v>
      </c>
      <c r="I232" s="192">
        <v>890</v>
      </c>
      <c r="J232" s="162" t="s">
        <v>796</v>
      </c>
      <c r="K232" s="163">
        <f t="shared" si="76"/>
        <v>191.5</v>
      </c>
      <c r="L232" s="164">
        <f t="shared" si="77"/>
        <v>0.27415891195418757</v>
      </c>
      <c r="M232" s="159" t="s">
        <v>541</v>
      </c>
      <c r="N232" s="165">
        <v>44328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130</v>
      </c>
      <c r="B233" s="188">
        <v>42877</v>
      </c>
      <c r="C233" s="188"/>
      <c r="D233" s="189" t="s">
        <v>361</v>
      </c>
      <c r="E233" s="190" t="s">
        <v>571</v>
      </c>
      <c r="F233" s="190">
        <v>127.6</v>
      </c>
      <c r="G233" s="190"/>
      <c r="H233" s="190">
        <v>138</v>
      </c>
      <c r="I233" s="192">
        <v>190</v>
      </c>
      <c r="J233" s="162" t="s">
        <v>735</v>
      </c>
      <c r="K233" s="163">
        <f t="shared" si="76"/>
        <v>10.400000000000006</v>
      </c>
      <c r="L233" s="164">
        <f t="shared" si="77"/>
        <v>8.1504702194357417E-2</v>
      </c>
      <c r="M233" s="159" t="s">
        <v>541</v>
      </c>
      <c r="N233" s="165">
        <v>43774</v>
      </c>
      <c r="O233" s="1"/>
      <c r="P233" s="1"/>
      <c r="Q233" s="1"/>
      <c r="R233" s="6" t="s">
        <v>732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131</v>
      </c>
      <c r="B234" s="188">
        <v>43158</v>
      </c>
      <c r="C234" s="188"/>
      <c r="D234" s="189" t="s">
        <v>736</v>
      </c>
      <c r="E234" s="190" t="s">
        <v>571</v>
      </c>
      <c r="F234" s="190">
        <v>317</v>
      </c>
      <c r="G234" s="190"/>
      <c r="H234" s="190">
        <v>382.5</v>
      </c>
      <c r="I234" s="192">
        <v>398</v>
      </c>
      <c r="J234" s="162" t="s">
        <v>737</v>
      </c>
      <c r="K234" s="163">
        <f t="shared" si="76"/>
        <v>65.5</v>
      </c>
      <c r="L234" s="164">
        <f t="shared" si="77"/>
        <v>0.20662460567823343</v>
      </c>
      <c r="M234" s="159" t="s">
        <v>541</v>
      </c>
      <c r="N234" s="165">
        <v>44238</v>
      </c>
      <c r="O234" s="1"/>
      <c r="P234" s="1"/>
      <c r="Q234" s="1"/>
      <c r="R234" s="6" t="s">
        <v>732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0">
        <v>132</v>
      </c>
      <c r="B235" s="201">
        <v>43164</v>
      </c>
      <c r="C235" s="201"/>
      <c r="D235" s="202" t="s">
        <v>144</v>
      </c>
      <c r="E235" s="203" t="s">
        <v>571</v>
      </c>
      <c r="F235" s="198">
        <f>510-14.4</f>
        <v>495.6</v>
      </c>
      <c r="G235" s="203"/>
      <c r="H235" s="203">
        <v>350</v>
      </c>
      <c r="I235" s="204">
        <v>672</v>
      </c>
      <c r="J235" s="172" t="s">
        <v>738</v>
      </c>
      <c r="K235" s="173">
        <f t="shared" si="76"/>
        <v>-145.60000000000002</v>
      </c>
      <c r="L235" s="174">
        <f t="shared" si="77"/>
        <v>-0.29378531073446329</v>
      </c>
      <c r="M235" s="170" t="s">
        <v>553</v>
      </c>
      <c r="N235" s="167">
        <v>43887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133</v>
      </c>
      <c r="B236" s="201">
        <v>43237</v>
      </c>
      <c r="C236" s="201"/>
      <c r="D236" s="202" t="s">
        <v>442</v>
      </c>
      <c r="E236" s="203" t="s">
        <v>571</v>
      </c>
      <c r="F236" s="198">
        <v>230.3</v>
      </c>
      <c r="G236" s="203"/>
      <c r="H236" s="203">
        <v>102.5</v>
      </c>
      <c r="I236" s="204">
        <v>348</v>
      </c>
      <c r="J236" s="172" t="s">
        <v>739</v>
      </c>
      <c r="K236" s="173">
        <f t="shared" si="76"/>
        <v>-127.80000000000001</v>
      </c>
      <c r="L236" s="174">
        <f t="shared" si="77"/>
        <v>-0.55492835432045162</v>
      </c>
      <c r="M236" s="170" t="s">
        <v>553</v>
      </c>
      <c r="N236" s="167">
        <v>43896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134</v>
      </c>
      <c r="B237" s="188">
        <v>43258</v>
      </c>
      <c r="C237" s="188"/>
      <c r="D237" s="189" t="s">
        <v>414</v>
      </c>
      <c r="E237" s="190" t="s">
        <v>571</v>
      </c>
      <c r="F237" s="190">
        <f>342.5-5.1</f>
        <v>337.4</v>
      </c>
      <c r="G237" s="190"/>
      <c r="H237" s="190">
        <v>412.5</v>
      </c>
      <c r="I237" s="192">
        <v>439</v>
      </c>
      <c r="J237" s="162" t="s">
        <v>740</v>
      </c>
      <c r="K237" s="163">
        <f t="shared" si="76"/>
        <v>75.100000000000023</v>
      </c>
      <c r="L237" s="164">
        <f t="shared" si="77"/>
        <v>0.22258446947243635</v>
      </c>
      <c r="M237" s="159" t="s">
        <v>541</v>
      </c>
      <c r="N237" s="165">
        <v>44230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1">
        <v>135</v>
      </c>
      <c r="B238" s="180">
        <v>43285</v>
      </c>
      <c r="C238" s="180"/>
      <c r="D238" s="181" t="s">
        <v>55</v>
      </c>
      <c r="E238" s="182" t="s">
        <v>571</v>
      </c>
      <c r="F238" s="182">
        <f>127.5-5.53</f>
        <v>121.97</v>
      </c>
      <c r="G238" s="183"/>
      <c r="H238" s="183">
        <v>122.5</v>
      </c>
      <c r="I238" s="183">
        <v>170</v>
      </c>
      <c r="J238" s="184" t="s">
        <v>767</v>
      </c>
      <c r="K238" s="185">
        <f t="shared" si="76"/>
        <v>0.53000000000000114</v>
      </c>
      <c r="L238" s="186">
        <f t="shared" si="77"/>
        <v>4.3453308190538747E-3</v>
      </c>
      <c r="M238" s="182" t="s">
        <v>662</v>
      </c>
      <c r="N238" s="180">
        <v>44431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0">
        <v>136</v>
      </c>
      <c r="B239" s="201">
        <v>43294</v>
      </c>
      <c r="C239" s="201"/>
      <c r="D239" s="202" t="s">
        <v>352</v>
      </c>
      <c r="E239" s="203" t="s">
        <v>571</v>
      </c>
      <c r="F239" s="198">
        <v>46.5</v>
      </c>
      <c r="G239" s="203"/>
      <c r="H239" s="203">
        <v>17</v>
      </c>
      <c r="I239" s="204">
        <v>59</v>
      </c>
      <c r="J239" s="172" t="s">
        <v>741</v>
      </c>
      <c r="K239" s="173">
        <f t="shared" ref="K239:K247" si="78">H239-F239</f>
        <v>-29.5</v>
      </c>
      <c r="L239" s="174">
        <f t="shared" ref="L239:L247" si="79">K239/F239</f>
        <v>-0.63440860215053763</v>
      </c>
      <c r="M239" s="170" t="s">
        <v>553</v>
      </c>
      <c r="N239" s="167">
        <v>43887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137</v>
      </c>
      <c r="B240" s="188">
        <v>43396</v>
      </c>
      <c r="C240" s="188"/>
      <c r="D240" s="189" t="s">
        <v>399</v>
      </c>
      <c r="E240" s="190" t="s">
        <v>571</v>
      </c>
      <c r="F240" s="190">
        <v>156.5</v>
      </c>
      <c r="G240" s="190"/>
      <c r="H240" s="190">
        <v>207.5</v>
      </c>
      <c r="I240" s="192">
        <v>191</v>
      </c>
      <c r="J240" s="162" t="s">
        <v>629</v>
      </c>
      <c r="K240" s="163">
        <f t="shared" si="78"/>
        <v>51</v>
      </c>
      <c r="L240" s="164">
        <f t="shared" si="79"/>
        <v>0.32587859424920129</v>
      </c>
      <c r="M240" s="159" t="s">
        <v>541</v>
      </c>
      <c r="N240" s="165">
        <v>44369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138</v>
      </c>
      <c r="B241" s="188">
        <v>43439</v>
      </c>
      <c r="C241" s="188"/>
      <c r="D241" s="189" t="s">
        <v>317</v>
      </c>
      <c r="E241" s="190" t="s">
        <v>571</v>
      </c>
      <c r="F241" s="190">
        <v>259.5</v>
      </c>
      <c r="G241" s="190"/>
      <c r="H241" s="190">
        <v>320</v>
      </c>
      <c r="I241" s="192">
        <v>320</v>
      </c>
      <c r="J241" s="162" t="s">
        <v>629</v>
      </c>
      <c r="K241" s="163">
        <f t="shared" si="78"/>
        <v>60.5</v>
      </c>
      <c r="L241" s="164">
        <f t="shared" si="79"/>
        <v>0.23314065510597304</v>
      </c>
      <c r="M241" s="159" t="s">
        <v>541</v>
      </c>
      <c r="N241" s="165">
        <v>44323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139</v>
      </c>
      <c r="B242" s="201">
        <v>43439</v>
      </c>
      <c r="C242" s="201"/>
      <c r="D242" s="202" t="s">
        <v>742</v>
      </c>
      <c r="E242" s="203" t="s">
        <v>571</v>
      </c>
      <c r="F242" s="203">
        <v>715</v>
      </c>
      <c r="G242" s="203"/>
      <c r="H242" s="203">
        <v>445</v>
      </c>
      <c r="I242" s="204">
        <v>840</v>
      </c>
      <c r="J242" s="172" t="s">
        <v>743</v>
      </c>
      <c r="K242" s="173">
        <f t="shared" si="78"/>
        <v>-270</v>
      </c>
      <c r="L242" s="174">
        <f t="shared" si="79"/>
        <v>-0.3776223776223776</v>
      </c>
      <c r="M242" s="170" t="s">
        <v>553</v>
      </c>
      <c r="N242" s="167">
        <v>43800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140</v>
      </c>
      <c r="B243" s="188">
        <v>43469</v>
      </c>
      <c r="C243" s="188"/>
      <c r="D243" s="189" t="s">
        <v>157</v>
      </c>
      <c r="E243" s="190" t="s">
        <v>571</v>
      </c>
      <c r="F243" s="190">
        <v>875</v>
      </c>
      <c r="G243" s="190"/>
      <c r="H243" s="190">
        <v>1165</v>
      </c>
      <c r="I243" s="192">
        <v>1185</v>
      </c>
      <c r="J243" s="162" t="s">
        <v>744</v>
      </c>
      <c r="K243" s="163">
        <f t="shared" si="78"/>
        <v>290</v>
      </c>
      <c r="L243" s="164">
        <f t="shared" si="79"/>
        <v>0.33142857142857141</v>
      </c>
      <c r="M243" s="159" t="s">
        <v>541</v>
      </c>
      <c r="N243" s="165">
        <v>43847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141</v>
      </c>
      <c r="B244" s="188">
        <v>43559</v>
      </c>
      <c r="C244" s="188"/>
      <c r="D244" s="189" t="s">
        <v>333</v>
      </c>
      <c r="E244" s="190" t="s">
        <v>571</v>
      </c>
      <c r="F244" s="190">
        <f>387-14.63</f>
        <v>372.37</v>
      </c>
      <c r="G244" s="190"/>
      <c r="H244" s="190">
        <v>490</v>
      </c>
      <c r="I244" s="192">
        <v>490</v>
      </c>
      <c r="J244" s="162" t="s">
        <v>629</v>
      </c>
      <c r="K244" s="163">
        <f t="shared" si="78"/>
        <v>117.63</v>
      </c>
      <c r="L244" s="164">
        <f t="shared" si="79"/>
        <v>0.31589548030185027</v>
      </c>
      <c r="M244" s="159" t="s">
        <v>541</v>
      </c>
      <c r="N244" s="165">
        <v>43850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0">
        <v>142</v>
      </c>
      <c r="B245" s="201">
        <v>43578</v>
      </c>
      <c r="C245" s="201"/>
      <c r="D245" s="202" t="s">
        <v>745</v>
      </c>
      <c r="E245" s="203" t="s">
        <v>543</v>
      </c>
      <c r="F245" s="203">
        <v>220</v>
      </c>
      <c r="G245" s="203"/>
      <c r="H245" s="203">
        <v>127.5</v>
      </c>
      <c r="I245" s="204">
        <v>284</v>
      </c>
      <c r="J245" s="172" t="s">
        <v>746</v>
      </c>
      <c r="K245" s="173">
        <f t="shared" si="78"/>
        <v>-92.5</v>
      </c>
      <c r="L245" s="174">
        <f t="shared" si="79"/>
        <v>-0.42045454545454547</v>
      </c>
      <c r="M245" s="170" t="s">
        <v>553</v>
      </c>
      <c r="N245" s="167">
        <v>43896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143</v>
      </c>
      <c r="B246" s="188">
        <v>43622</v>
      </c>
      <c r="C246" s="188"/>
      <c r="D246" s="189" t="s">
        <v>451</v>
      </c>
      <c r="E246" s="190" t="s">
        <v>543</v>
      </c>
      <c r="F246" s="190">
        <v>332.8</v>
      </c>
      <c r="G246" s="190"/>
      <c r="H246" s="190">
        <v>405</v>
      </c>
      <c r="I246" s="192">
        <v>419</v>
      </c>
      <c r="J246" s="162" t="s">
        <v>747</v>
      </c>
      <c r="K246" s="163">
        <f t="shared" si="78"/>
        <v>72.199999999999989</v>
      </c>
      <c r="L246" s="164">
        <f t="shared" si="79"/>
        <v>0.21694711538461534</v>
      </c>
      <c r="M246" s="159" t="s">
        <v>541</v>
      </c>
      <c r="N246" s="165">
        <v>43860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1">
        <v>144</v>
      </c>
      <c r="B247" s="180">
        <v>43641</v>
      </c>
      <c r="C247" s="180"/>
      <c r="D247" s="181" t="s">
        <v>150</v>
      </c>
      <c r="E247" s="182" t="s">
        <v>571</v>
      </c>
      <c r="F247" s="182">
        <v>386</v>
      </c>
      <c r="G247" s="183"/>
      <c r="H247" s="183">
        <v>395</v>
      </c>
      <c r="I247" s="183">
        <v>452</v>
      </c>
      <c r="J247" s="184" t="s">
        <v>748</v>
      </c>
      <c r="K247" s="185">
        <f t="shared" si="78"/>
        <v>9</v>
      </c>
      <c r="L247" s="186">
        <f t="shared" si="79"/>
        <v>2.3316062176165803E-2</v>
      </c>
      <c r="M247" s="182" t="s">
        <v>662</v>
      </c>
      <c r="N247" s="180">
        <v>43868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1">
        <v>145</v>
      </c>
      <c r="B248" s="180">
        <v>43707</v>
      </c>
      <c r="C248" s="180"/>
      <c r="D248" s="181" t="s">
        <v>130</v>
      </c>
      <c r="E248" s="182" t="s">
        <v>571</v>
      </c>
      <c r="F248" s="182">
        <v>137.5</v>
      </c>
      <c r="G248" s="183"/>
      <c r="H248" s="183">
        <v>138.5</v>
      </c>
      <c r="I248" s="183">
        <v>190</v>
      </c>
      <c r="J248" s="184" t="s">
        <v>766</v>
      </c>
      <c r="K248" s="185">
        <f>H248-F248</f>
        <v>1</v>
      </c>
      <c r="L248" s="186">
        <f>K248/F248</f>
        <v>7.2727272727272727E-3</v>
      </c>
      <c r="M248" s="182" t="s">
        <v>662</v>
      </c>
      <c r="N248" s="180">
        <v>44432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146</v>
      </c>
      <c r="B249" s="188">
        <v>43731</v>
      </c>
      <c r="C249" s="188"/>
      <c r="D249" s="189" t="s">
        <v>407</v>
      </c>
      <c r="E249" s="190" t="s">
        <v>571</v>
      </c>
      <c r="F249" s="190">
        <v>235</v>
      </c>
      <c r="G249" s="190"/>
      <c r="H249" s="190">
        <v>295</v>
      </c>
      <c r="I249" s="192">
        <v>296</v>
      </c>
      <c r="J249" s="162" t="s">
        <v>749</v>
      </c>
      <c r="K249" s="163">
        <f t="shared" ref="K249:K255" si="80">H249-F249</f>
        <v>60</v>
      </c>
      <c r="L249" s="164">
        <f t="shared" ref="L249:L255" si="81">K249/F249</f>
        <v>0.25531914893617019</v>
      </c>
      <c r="M249" s="159" t="s">
        <v>541</v>
      </c>
      <c r="N249" s="165">
        <v>43844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147</v>
      </c>
      <c r="B250" s="188">
        <v>43752</v>
      </c>
      <c r="C250" s="188"/>
      <c r="D250" s="189" t="s">
        <v>750</v>
      </c>
      <c r="E250" s="190" t="s">
        <v>571</v>
      </c>
      <c r="F250" s="190">
        <v>277.5</v>
      </c>
      <c r="G250" s="190"/>
      <c r="H250" s="190">
        <v>333</v>
      </c>
      <c r="I250" s="192">
        <v>333</v>
      </c>
      <c r="J250" s="162" t="s">
        <v>751</v>
      </c>
      <c r="K250" s="163">
        <f t="shared" si="80"/>
        <v>55.5</v>
      </c>
      <c r="L250" s="164">
        <f t="shared" si="81"/>
        <v>0.2</v>
      </c>
      <c r="M250" s="159" t="s">
        <v>541</v>
      </c>
      <c r="N250" s="165">
        <v>43846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148</v>
      </c>
      <c r="B251" s="188">
        <v>43752</v>
      </c>
      <c r="C251" s="188"/>
      <c r="D251" s="189" t="s">
        <v>752</v>
      </c>
      <c r="E251" s="190" t="s">
        <v>571</v>
      </c>
      <c r="F251" s="190">
        <v>930</v>
      </c>
      <c r="G251" s="190"/>
      <c r="H251" s="190">
        <v>1165</v>
      </c>
      <c r="I251" s="192">
        <v>1200</v>
      </c>
      <c r="J251" s="162" t="s">
        <v>753</v>
      </c>
      <c r="K251" s="163">
        <f t="shared" si="80"/>
        <v>235</v>
      </c>
      <c r="L251" s="164">
        <f t="shared" si="81"/>
        <v>0.25268817204301075</v>
      </c>
      <c r="M251" s="159" t="s">
        <v>541</v>
      </c>
      <c r="N251" s="165">
        <v>43847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149</v>
      </c>
      <c r="B252" s="188">
        <v>43753</v>
      </c>
      <c r="C252" s="188"/>
      <c r="D252" s="189" t="s">
        <v>754</v>
      </c>
      <c r="E252" s="190" t="s">
        <v>571</v>
      </c>
      <c r="F252" s="160">
        <v>111</v>
      </c>
      <c r="G252" s="190"/>
      <c r="H252" s="190">
        <v>141</v>
      </c>
      <c r="I252" s="192">
        <v>141</v>
      </c>
      <c r="J252" s="162" t="s">
        <v>556</v>
      </c>
      <c r="K252" s="163">
        <f t="shared" si="80"/>
        <v>30</v>
      </c>
      <c r="L252" s="164">
        <f t="shared" si="81"/>
        <v>0.27027027027027029</v>
      </c>
      <c r="M252" s="159" t="s">
        <v>541</v>
      </c>
      <c r="N252" s="165">
        <v>44328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150</v>
      </c>
      <c r="B253" s="188">
        <v>43753</v>
      </c>
      <c r="C253" s="188"/>
      <c r="D253" s="189" t="s">
        <v>755</v>
      </c>
      <c r="E253" s="190" t="s">
        <v>571</v>
      </c>
      <c r="F253" s="160">
        <v>296</v>
      </c>
      <c r="G253" s="190"/>
      <c r="H253" s="190">
        <v>370</v>
      </c>
      <c r="I253" s="192">
        <v>370</v>
      </c>
      <c r="J253" s="162" t="s">
        <v>629</v>
      </c>
      <c r="K253" s="163">
        <f t="shared" si="80"/>
        <v>74</v>
      </c>
      <c r="L253" s="164">
        <f t="shared" si="81"/>
        <v>0.25</v>
      </c>
      <c r="M253" s="159" t="s">
        <v>541</v>
      </c>
      <c r="N253" s="165">
        <v>43853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151</v>
      </c>
      <c r="B254" s="188">
        <v>43754</v>
      </c>
      <c r="C254" s="188"/>
      <c r="D254" s="189" t="s">
        <v>756</v>
      </c>
      <c r="E254" s="190" t="s">
        <v>571</v>
      </c>
      <c r="F254" s="160">
        <v>300</v>
      </c>
      <c r="G254" s="190"/>
      <c r="H254" s="190">
        <v>382.5</v>
      </c>
      <c r="I254" s="192">
        <v>344</v>
      </c>
      <c r="J254" s="162" t="s">
        <v>800</v>
      </c>
      <c r="K254" s="163">
        <f t="shared" si="80"/>
        <v>82.5</v>
      </c>
      <c r="L254" s="164">
        <f t="shared" si="81"/>
        <v>0.27500000000000002</v>
      </c>
      <c r="M254" s="159" t="s">
        <v>541</v>
      </c>
      <c r="N254" s="165">
        <v>44238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152</v>
      </c>
      <c r="B255" s="188">
        <v>43832</v>
      </c>
      <c r="C255" s="188"/>
      <c r="D255" s="189" t="s">
        <v>757</v>
      </c>
      <c r="E255" s="190" t="s">
        <v>571</v>
      </c>
      <c r="F255" s="160">
        <v>495</v>
      </c>
      <c r="G255" s="190"/>
      <c r="H255" s="190">
        <v>595</v>
      </c>
      <c r="I255" s="192">
        <v>590</v>
      </c>
      <c r="J255" s="162" t="s">
        <v>799</v>
      </c>
      <c r="K255" s="163">
        <f t="shared" si="80"/>
        <v>100</v>
      </c>
      <c r="L255" s="164">
        <f t="shared" si="81"/>
        <v>0.20202020202020202</v>
      </c>
      <c r="M255" s="159" t="s">
        <v>541</v>
      </c>
      <c r="N255" s="165">
        <v>44589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153</v>
      </c>
      <c r="B256" s="188">
        <v>43966</v>
      </c>
      <c r="C256" s="188"/>
      <c r="D256" s="189" t="s">
        <v>71</v>
      </c>
      <c r="E256" s="190" t="s">
        <v>571</v>
      </c>
      <c r="F256" s="160">
        <v>67.5</v>
      </c>
      <c r="G256" s="190"/>
      <c r="H256" s="190">
        <v>86</v>
      </c>
      <c r="I256" s="192">
        <v>86</v>
      </c>
      <c r="J256" s="162" t="s">
        <v>758</v>
      </c>
      <c r="K256" s="163">
        <f t="shared" ref="K256:K264" si="82">H256-F256</f>
        <v>18.5</v>
      </c>
      <c r="L256" s="164">
        <f t="shared" ref="L256:L264" si="83">K256/F256</f>
        <v>0.27407407407407408</v>
      </c>
      <c r="M256" s="159" t="s">
        <v>541</v>
      </c>
      <c r="N256" s="165">
        <v>44008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154</v>
      </c>
      <c r="B257" s="188">
        <v>44035</v>
      </c>
      <c r="C257" s="188"/>
      <c r="D257" s="189" t="s">
        <v>450</v>
      </c>
      <c r="E257" s="190" t="s">
        <v>571</v>
      </c>
      <c r="F257" s="160">
        <v>231</v>
      </c>
      <c r="G257" s="190"/>
      <c r="H257" s="190">
        <v>281</v>
      </c>
      <c r="I257" s="192">
        <v>281</v>
      </c>
      <c r="J257" s="162" t="s">
        <v>629</v>
      </c>
      <c r="K257" s="163">
        <f t="shared" si="82"/>
        <v>50</v>
      </c>
      <c r="L257" s="164">
        <f t="shared" si="83"/>
        <v>0.21645021645021645</v>
      </c>
      <c r="M257" s="159" t="s">
        <v>541</v>
      </c>
      <c r="N257" s="165">
        <v>44358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155</v>
      </c>
      <c r="B258" s="188">
        <v>44092</v>
      </c>
      <c r="C258" s="188"/>
      <c r="D258" s="189" t="s">
        <v>390</v>
      </c>
      <c r="E258" s="190" t="s">
        <v>571</v>
      </c>
      <c r="F258" s="190">
        <v>206</v>
      </c>
      <c r="G258" s="190"/>
      <c r="H258" s="190">
        <v>248</v>
      </c>
      <c r="I258" s="192">
        <v>248</v>
      </c>
      <c r="J258" s="162" t="s">
        <v>629</v>
      </c>
      <c r="K258" s="163">
        <f t="shared" si="82"/>
        <v>42</v>
      </c>
      <c r="L258" s="164">
        <f t="shared" si="83"/>
        <v>0.20388349514563106</v>
      </c>
      <c r="M258" s="159" t="s">
        <v>541</v>
      </c>
      <c r="N258" s="165">
        <v>44214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156</v>
      </c>
      <c r="B259" s="188">
        <v>44140</v>
      </c>
      <c r="C259" s="188"/>
      <c r="D259" s="189" t="s">
        <v>390</v>
      </c>
      <c r="E259" s="190" t="s">
        <v>571</v>
      </c>
      <c r="F259" s="190">
        <v>182.5</v>
      </c>
      <c r="G259" s="190"/>
      <c r="H259" s="190">
        <v>248</v>
      </c>
      <c r="I259" s="192">
        <v>248</v>
      </c>
      <c r="J259" s="162" t="s">
        <v>629</v>
      </c>
      <c r="K259" s="163">
        <f t="shared" si="82"/>
        <v>65.5</v>
      </c>
      <c r="L259" s="164">
        <f t="shared" si="83"/>
        <v>0.35890410958904112</v>
      </c>
      <c r="M259" s="159" t="s">
        <v>541</v>
      </c>
      <c r="N259" s="165">
        <v>44214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157</v>
      </c>
      <c r="B260" s="188">
        <v>44140</v>
      </c>
      <c r="C260" s="188"/>
      <c r="D260" s="189" t="s">
        <v>317</v>
      </c>
      <c r="E260" s="190" t="s">
        <v>571</v>
      </c>
      <c r="F260" s="190">
        <v>247.5</v>
      </c>
      <c r="G260" s="190"/>
      <c r="H260" s="190">
        <v>320</v>
      </c>
      <c r="I260" s="192">
        <v>320</v>
      </c>
      <c r="J260" s="162" t="s">
        <v>629</v>
      </c>
      <c r="K260" s="163">
        <f t="shared" si="82"/>
        <v>72.5</v>
      </c>
      <c r="L260" s="164">
        <f t="shared" si="83"/>
        <v>0.29292929292929293</v>
      </c>
      <c r="M260" s="159" t="s">
        <v>541</v>
      </c>
      <c r="N260" s="165">
        <v>44323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158</v>
      </c>
      <c r="B261" s="188">
        <v>44140</v>
      </c>
      <c r="C261" s="188"/>
      <c r="D261" s="189" t="s">
        <v>270</v>
      </c>
      <c r="E261" s="190" t="s">
        <v>571</v>
      </c>
      <c r="F261" s="160">
        <v>925</v>
      </c>
      <c r="G261" s="190"/>
      <c r="H261" s="190">
        <v>1095</v>
      </c>
      <c r="I261" s="192">
        <v>1093</v>
      </c>
      <c r="J261" s="162" t="s">
        <v>759</v>
      </c>
      <c r="K261" s="163">
        <f t="shared" si="82"/>
        <v>170</v>
      </c>
      <c r="L261" s="164">
        <f t="shared" si="83"/>
        <v>0.18378378378378379</v>
      </c>
      <c r="M261" s="159" t="s">
        <v>541</v>
      </c>
      <c r="N261" s="165">
        <v>44201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159</v>
      </c>
      <c r="B262" s="188">
        <v>44140</v>
      </c>
      <c r="C262" s="188"/>
      <c r="D262" s="189" t="s">
        <v>333</v>
      </c>
      <c r="E262" s="190" t="s">
        <v>571</v>
      </c>
      <c r="F262" s="160">
        <v>332.5</v>
      </c>
      <c r="G262" s="190"/>
      <c r="H262" s="190">
        <v>393</v>
      </c>
      <c r="I262" s="192">
        <v>406</v>
      </c>
      <c r="J262" s="162" t="s">
        <v>760</v>
      </c>
      <c r="K262" s="163">
        <f t="shared" si="82"/>
        <v>60.5</v>
      </c>
      <c r="L262" s="164">
        <f t="shared" si="83"/>
        <v>0.18195488721804512</v>
      </c>
      <c r="M262" s="159" t="s">
        <v>541</v>
      </c>
      <c r="N262" s="165">
        <v>44256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160</v>
      </c>
      <c r="B263" s="188">
        <v>44141</v>
      </c>
      <c r="C263" s="188"/>
      <c r="D263" s="189" t="s">
        <v>450</v>
      </c>
      <c r="E263" s="190" t="s">
        <v>571</v>
      </c>
      <c r="F263" s="160">
        <v>231</v>
      </c>
      <c r="G263" s="190"/>
      <c r="H263" s="190">
        <v>281</v>
      </c>
      <c r="I263" s="192">
        <v>281</v>
      </c>
      <c r="J263" s="162" t="s">
        <v>629</v>
      </c>
      <c r="K263" s="163">
        <f t="shared" si="82"/>
        <v>50</v>
      </c>
      <c r="L263" s="164">
        <f t="shared" si="83"/>
        <v>0.21645021645021645</v>
      </c>
      <c r="M263" s="159" t="s">
        <v>541</v>
      </c>
      <c r="N263" s="165">
        <v>44358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161</v>
      </c>
      <c r="B264" s="188">
        <v>44187</v>
      </c>
      <c r="C264" s="188"/>
      <c r="D264" s="189" t="s">
        <v>426</v>
      </c>
      <c r="E264" s="190" t="s">
        <v>571</v>
      </c>
      <c r="F264" s="160">
        <v>190</v>
      </c>
      <c r="G264" s="190"/>
      <c r="H264" s="190">
        <v>239</v>
      </c>
      <c r="I264" s="192">
        <v>239</v>
      </c>
      <c r="J264" s="162" t="s">
        <v>862</v>
      </c>
      <c r="K264" s="163">
        <f t="shared" si="82"/>
        <v>49</v>
      </c>
      <c r="L264" s="164">
        <f t="shared" si="83"/>
        <v>0.25789473684210529</v>
      </c>
      <c r="M264" s="159" t="s">
        <v>541</v>
      </c>
      <c r="N264" s="165">
        <v>44844</v>
      </c>
      <c r="O264" s="1"/>
      <c r="P264" s="1"/>
      <c r="Q264" s="1"/>
      <c r="R264" s="6" t="s">
        <v>732</v>
      </c>
    </row>
    <row r="265" spans="1:26" ht="12.75" customHeight="1">
      <c r="A265" s="187">
        <v>162</v>
      </c>
      <c r="B265" s="188">
        <v>44258</v>
      </c>
      <c r="C265" s="188"/>
      <c r="D265" s="189" t="s">
        <v>757</v>
      </c>
      <c r="E265" s="190" t="s">
        <v>571</v>
      </c>
      <c r="F265" s="160">
        <v>495</v>
      </c>
      <c r="G265" s="190"/>
      <c r="H265" s="190">
        <v>595</v>
      </c>
      <c r="I265" s="192">
        <v>590</v>
      </c>
      <c r="J265" s="162" t="s">
        <v>799</v>
      </c>
      <c r="K265" s="163">
        <f t="shared" ref="K265:K272" si="84">H265-F265</f>
        <v>100</v>
      </c>
      <c r="L265" s="164">
        <f t="shared" ref="L265:L272" si="85">K265/F265</f>
        <v>0.20202020202020202</v>
      </c>
      <c r="M265" s="159" t="s">
        <v>541</v>
      </c>
      <c r="N265" s="165">
        <v>44589</v>
      </c>
      <c r="O265" s="1"/>
      <c r="P265" s="1"/>
      <c r="R265" s="6" t="s">
        <v>732</v>
      </c>
    </row>
    <row r="266" spans="1:26" ht="12.75" customHeight="1">
      <c r="A266" s="187">
        <v>163</v>
      </c>
      <c r="B266" s="188">
        <v>44274</v>
      </c>
      <c r="C266" s="188"/>
      <c r="D266" s="189" t="s">
        <v>333</v>
      </c>
      <c r="E266" s="190" t="s">
        <v>571</v>
      </c>
      <c r="F266" s="160">
        <v>355</v>
      </c>
      <c r="G266" s="190"/>
      <c r="H266" s="190">
        <v>422.5</v>
      </c>
      <c r="I266" s="192">
        <v>420</v>
      </c>
      <c r="J266" s="162" t="s">
        <v>761</v>
      </c>
      <c r="K266" s="163">
        <f t="shared" si="84"/>
        <v>67.5</v>
      </c>
      <c r="L266" s="164">
        <f t="shared" si="85"/>
        <v>0.19014084507042253</v>
      </c>
      <c r="M266" s="159" t="s">
        <v>541</v>
      </c>
      <c r="N266" s="165">
        <v>44361</v>
      </c>
      <c r="O266" s="1"/>
      <c r="R266" s="205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164</v>
      </c>
      <c r="B267" s="188">
        <v>44295</v>
      </c>
      <c r="C267" s="188"/>
      <c r="D267" s="189" t="s">
        <v>762</v>
      </c>
      <c r="E267" s="190" t="s">
        <v>571</v>
      </c>
      <c r="F267" s="160">
        <v>555</v>
      </c>
      <c r="G267" s="190"/>
      <c r="H267" s="190">
        <v>663</v>
      </c>
      <c r="I267" s="192">
        <v>663</v>
      </c>
      <c r="J267" s="162" t="s">
        <v>763</v>
      </c>
      <c r="K267" s="163">
        <f t="shared" si="84"/>
        <v>108</v>
      </c>
      <c r="L267" s="164">
        <f t="shared" si="85"/>
        <v>0.19459459459459461</v>
      </c>
      <c r="M267" s="159" t="s">
        <v>541</v>
      </c>
      <c r="N267" s="165">
        <v>44321</v>
      </c>
      <c r="O267" s="1"/>
      <c r="P267" s="1"/>
      <c r="Q267" s="1"/>
      <c r="R267" s="205" t="s">
        <v>732</v>
      </c>
    </row>
    <row r="268" spans="1:26" ht="12.75" customHeight="1">
      <c r="A268" s="187">
        <v>165</v>
      </c>
      <c r="B268" s="188">
        <v>44308</v>
      </c>
      <c r="C268" s="188"/>
      <c r="D268" s="189" t="s">
        <v>361</v>
      </c>
      <c r="E268" s="190" t="s">
        <v>571</v>
      </c>
      <c r="F268" s="160">
        <v>126.5</v>
      </c>
      <c r="G268" s="190"/>
      <c r="H268" s="190">
        <v>155</v>
      </c>
      <c r="I268" s="192">
        <v>155</v>
      </c>
      <c r="J268" s="162" t="s">
        <v>629</v>
      </c>
      <c r="K268" s="163">
        <f t="shared" si="84"/>
        <v>28.5</v>
      </c>
      <c r="L268" s="164">
        <f t="shared" si="85"/>
        <v>0.22529644268774704</v>
      </c>
      <c r="M268" s="159" t="s">
        <v>541</v>
      </c>
      <c r="N268" s="165">
        <v>44362</v>
      </c>
      <c r="O268" s="1"/>
      <c r="R268" s="205" t="s">
        <v>732</v>
      </c>
    </row>
    <row r="269" spans="1:26" ht="12.75" customHeight="1">
      <c r="A269" s="234">
        <v>166</v>
      </c>
      <c r="B269" s="235">
        <v>44368</v>
      </c>
      <c r="C269" s="235"/>
      <c r="D269" s="236" t="s">
        <v>378</v>
      </c>
      <c r="E269" s="237" t="s">
        <v>571</v>
      </c>
      <c r="F269" s="238">
        <v>287.5</v>
      </c>
      <c r="G269" s="237"/>
      <c r="H269" s="237">
        <v>245</v>
      </c>
      <c r="I269" s="239">
        <v>344</v>
      </c>
      <c r="J269" s="172" t="s">
        <v>794</v>
      </c>
      <c r="K269" s="173">
        <f t="shared" si="84"/>
        <v>-42.5</v>
      </c>
      <c r="L269" s="174">
        <f t="shared" si="85"/>
        <v>-0.14782608695652175</v>
      </c>
      <c r="M269" s="170" t="s">
        <v>553</v>
      </c>
      <c r="N269" s="167">
        <v>44508</v>
      </c>
      <c r="O269" s="1"/>
      <c r="R269" s="205" t="s">
        <v>732</v>
      </c>
    </row>
    <row r="270" spans="1:26" ht="12.75" customHeight="1">
      <c r="A270" s="187">
        <v>167</v>
      </c>
      <c r="B270" s="188">
        <v>44368</v>
      </c>
      <c r="C270" s="188"/>
      <c r="D270" s="189" t="s">
        <v>450</v>
      </c>
      <c r="E270" s="190" t="s">
        <v>571</v>
      </c>
      <c r="F270" s="160">
        <v>241</v>
      </c>
      <c r="G270" s="190"/>
      <c r="H270" s="190">
        <v>298</v>
      </c>
      <c r="I270" s="192">
        <v>320</v>
      </c>
      <c r="J270" s="162" t="s">
        <v>629</v>
      </c>
      <c r="K270" s="163">
        <f t="shared" si="84"/>
        <v>57</v>
      </c>
      <c r="L270" s="164">
        <f t="shared" si="85"/>
        <v>0.23651452282157676</v>
      </c>
      <c r="M270" s="159" t="s">
        <v>541</v>
      </c>
      <c r="N270" s="165">
        <v>44802</v>
      </c>
      <c r="O270" s="41"/>
      <c r="R270" s="205" t="s">
        <v>732</v>
      </c>
    </row>
    <row r="271" spans="1:26" ht="12.75" customHeight="1">
      <c r="A271" s="187">
        <v>168</v>
      </c>
      <c r="B271" s="188">
        <v>44406</v>
      </c>
      <c r="C271" s="188"/>
      <c r="D271" s="189" t="s">
        <v>361</v>
      </c>
      <c r="E271" s="190" t="s">
        <v>571</v>
      </c>
      <c r="F271" s="160">
        <v>162.5</v>
      </c>
      <c r="G271" s="190"/>
      <c r="H271" s="190">
        <v>200</v>
      </c>
      <c r="I271" s="192">
        <v>200</v>
      </c>
      <c r="J271" s="162" t="s">
        <v>629</v>
      </c>
      <c r="K271" s="163">
        <f t="shared" si="84"/>
        <v>37.5</v>
      </c>
      <c r="L271" s="164">
        <f t="shared" si="85"/>
        <v>0.23076923076923078</v>
      </c>
      <c r="M271" s="159" t="s">
        <v>541</v>
      </c>
      <c r="N271" s="165">
        <v>44802</v>
      </c>
      <c r="O271" s="1"/>
      <c r="R271" s="205" t="s">
        <v>732</v>
      </c>
    </row>
    <row r="272" spans="1:26" ht="12.75" customHeight="1">
      <c r="A272" s="187">
        <v>169</v>
      </c>
      <c r="B272" s="188">
        <v>44462</v>
      </c>
      <c r="C272" s="188"/>
      <c r="D272" s="189" t="s">
        <v>768</v>
      </c>
      <c r="E272" s="190" t="s">
        <v>571</v>
      </c>
      <c r="F272" s="160">
        <v>1235</v>
      </c>
      <c r="G272" s="190"/>
      <c r="H272" s="190">
        <v>1505</v>
      </c>
      <c r="I272" s="192">
        <v>1500</v>
      </c>
      <c r="J272" s="162" t="s">
        <v>629</v>
      </c>
      <c r="K272" s="163">
        <f t="shared" si="84"/>
        <v>270</v>
      </c>
      <c r="L272" s="164">
        <f t="shared" si="85"/>
        <v>0.21862348178137653</v>
      </c>
      <c r="M272" s="159" t="s">
        <v>541</v>
      </c>
      <c r="N272" s="165">
        <v>44564</v>
      </c>
      <c r="O272" s="1"/>
      <c r="R272" s="205" t="s">
        <v>732</v>
      </c>
    </row>
    <row r="273" spans="1:18" ht="12.75" customHeight="1">
      <c r="A273" s="218">
        <v>170</v>
      </c>
      <c r="B273" s="219">
        <v>44480</v>
      </c>
      <c r="C273" s="219"/>
      <c r="D273" s="220" t="s">
        <v>770</v>
      </c>
      <c r="E273" s="221" t="s">
        <v>571</v>
      </c>
      <c r="F273" s="222" t="s">
        <v>774</v>
      </c>
      <c r="G273" s="221"/>
      <c r="H273" s="221"/>
      <c r="I273" s="221">
        <v>145</v>
      </c>
      <c r="J273" s="223" t="s">
        <v>544</v>
      </c>
      <c r="K273" s="218"/>
      <c r="L273" s="219"/>
      <c r="M273" s="219"/>
      <c r="N273" s="220"/>
      <c r="O273" s="41"/>
      <c r="R273" s="205" t="s">
        <v>732</v>
      </c>
    </row>
    <row r="274" spans="1:18" ht="12.75" customHeight="1">
      <c r="A274" s="224">
        <v>171</v>
      </c>
      <c r="B274" s="225">
        <v>44481</v>
      </c>
      <c r="C274" s="225"/>
      <c r="D274" s="226" t="s">
        <v>259</v>
      </c>
      <c r="E274" s="227" t="s">
        <v>571</v>
      </c>
      <c r="F274" s="228" t="s">
        <v>772</v>
      </c>
      <c r="G274" s="227"/>
      <c r="H274" s="227"/>
      <c r="I274" s="227">
        <v>380</v>
      </c>
      <c r="J274" s="229" t="s">
        <v>544</v>
      </c>
      <c r="K274" s="224"/>
      <c r="L274" s="225"/>
      <c r="M274" s="225"/>
      <c r="N274" s="226"/>
      <c r="O274" s="41"/>
      <c r="R274" s="205" t="s">
        <v>732</v>
      </c>
    </row>
    <row r="275" spans="1:18" ht="12.75" customHeight="1">
      <c r="A275" s="224">
        <v>172</v>
      </c>
      <c r="B275" s="225">
        <v>44481</v>
      </c>
      <c r="C275" s="225"/>
      <c r="D275" s="226" t="s">
        <v>385</v>
      </c>
      <c r="E275" s="227" t="s">
        <v>571</v>
      </c>
      <c r="F275" s="228" t="s">
        <v>773</v>
      </c>
      <c r="G275" s="227"/>
      <c r="H275" s="227"/>
      <c r="I275" s="227">
        <v>56</v>
      </c>
      <c r="J275" s="229" t="s">
        <v>544</v>
      </c>
      <c r="K275" s="224"/>
      <c r="L275" s="225"/>
      <c r="M275" s="225"/>
      <c r="N275" s="226"/>
      <c r="O275" s="41"/>
      <c r="R275" s="205"/>
    </row>
    <row r="276" spans="1:18" ht="12.75" customHeight="1">
      <c r="A276" s="187">
        <v>173</v>
      </c>
      <c r="B276" s="188">
        <v>44551</v>
      </c>
      <c r="C276" s="188"/>
      <c r="D276" s="189" t="s">
        <v>118</v>
      </c>
      <c r="E276" s="190" t="s">
        <v>571</v>
      </c>
      <c r="F276" s="160">
        <v>2300</v>
      </c>
      <c r="G276" s="190"/>
      <c r="H276" s="190">
        <f>(2820+2200)/2</f>
        <v>2510</v>
      </c>
      <c r="I276" s="192">
        <v>3000</v>
      </c>
      <c r="J276" s="162" t="s">
        <v>807</v>
      </c>
      <c r="K276" s="163">
        <f>H276-F276</f>
        <v>210</v>
      </c>
      <c r="L276" s="164">
        <f>K276/F276</f>
        <v>9.1304347826086957E-2</v>
      </c>
      <c r="M276" s="159" t="s">
        <v>541</v>
      </c>
      <c r="N276" s="165">
        <v>44649</v>
      </c>
      <c r="O276" s="1"/>
      <c r="R276" s="205"/>
    </row>
    <row r="277" spans="1:18" ht="12.75" customHeight="1">
      <c r="A277" s="230">
        <v>174</v>
      </c>
      <c r="B277" s="225">
        <v>44606</v>
      </c>
      <c r="C277" s="230"/>
      <c r="D277" s="230" t="s">
        <v>405</v>
      </c>
      <c r="E277" s="227" t="s">
        <v>571</v>
      </c>
      <c r="F277" s="227" t="s">
        <v>802</v>
      </c>
      <c r="G277" s="227"/>
      <c r="H277" s="227"/>
      <c r="I277" s="227">
        <v>764</v>
      </c>
      <c r="J277" s="227" t="s">
        <v>544</v>
      </c>
      <c r="K277" s="227"/>
      <c r="L277" s="227"/>
      <c r="M277" s="227"/>
      <c r="N277" s="230"/>
      <c r="O277" s="41"/>
      <c r="R277" s="205"/>
    </row>
    <row r="278" spans="1:18" ht="12.75" customHeight="1">
      <c r="A278" s="187">
        <v>175</v>
      </c>
      <c r="B278" s="188">
        <v>44613</v>
      </c>
      <c r="C278" s="188"/>
      <c r="D278" s="189" t="s">
        <v>768</v>
      </c>
      <c r="E278" s="190" t="s">
        <v>571</v>
      </c>
      <c r="F278" s="160">
        <v>1255</v>
      </c>
      <c r="G278" s="190"/>
      <c r="H278" s="190">
        <v>1515</v>
      </c>
      <c r="I278" s="192">
        <v>1510</v>
      </c>
      <c r="J278" s="162" t="s">
        <v>629</v>
      </c>
      <c r="K278" s="163">
        <f>H278-F278</f>
        <v>260</v>
      </c>
      <c r="L278" s="164">
        <f>K278/F278</f>
        <v>0.20717131474103587</v>
      </c>
      <c r="M278" s="159" t="s">
        <v>541</v>
      </c>
      <c r="N278" s="165">
        <v>44834</v>
      </c>
      <c r="O278" s="41"/>
      <c r="R278" s="205"/>
    </row>
    <row r="279" spans="1:18" ht="12.75" customHeight="1">
      <c r="A279">
        <v>176</v>
      </c>
      <c r="B279" s="225">
        <v>44670</v>
      </c>
      <c r="C279" s="225"/>
      <c r="D279" s="230" t="s">
        <v>506</v>
      </c>
      <c r="E279" s="276" t="s">
        <v>571</v>
      </c>
      <c r="F279" s="227" t="s">
        <v>809</v>
      </c>
      <c r="G279" s="227"/>
      <c r="H279" s="227"/>
      <c r="I279" s="227">
        <v>553</v>
      </c>
      <c r="J279" s="227" t="s">
        <v>544</v>
      </c>
      <c r="K279" s="227"/>
      <c r="L279" s="227"/>
      <c r="M279" s="227"/>
      <c r="N279" s="227"/>
      <c r="O279" s="41"/>
      <c r="R279" s="205"/>
    </row>
    <row r="280" spans="1:18" ht="12.75" customHeight="1">
      <c r="A280" s="187">
        <v>177</v>
      </c>
      <c r="B280" s="188">
        <v>44746</v>
      </c>
      <c r="C280" s="188"/>
      <c r="D280" s="189" t="s">
        <v>843</v>
      </c>
      <c r="E280" s="190" t="s">
        <v>571</v>
      </c>
      <c r="F280" s="160">
        <v>207.5</v>
      </c>
      <c r="G280" s="190"/>
      <c r="H280" s="190">
        <v>254</v>
      </c>
      <c r="I280" s="192">
        <v>254</v>
      </c>
      <c r="J280" s="162" t="s">
        <v>629</v>
      </c>
      <c r="K280" s="163">
        <f>H280-F280</f>
        <v>46.5</v>
      </c>
      <c r="L280" s="164">
        <f>K280/F280</f>
        <v>0.22409638554216868</v>
      </c>
      <c r="M280" s="159" t="s">
        <v>541</v>
      </c>
      <c r="N280" s="165">
        <v>44792</v>
      </c>
      <c r="O280" s="1"/>
      <c r="R280" s="205"/>
    </row>
    <row r="281" spans="1:18" ht="12.75" customHeight="1">
      <c r="A281" s="187">
        <v>178</v>
      </c>
      <c r="B281" s="188">
        <v>44775</v>
      </c>
      <c r="C281" s="188"/>
      <c r="D281" s="189" t="s">
        <v>452</v>
      </c>
      <c r="E281" s="190" t="s">
        <v>571</v>
      </c>
      <c r="F281" s="160">
        <v>31.25</v>
      </c>
      <c r="G281" s="190"/>
      <c r="H281" s="190">
        <v>38.75</v>
      </c>
      <c r="I281" s="192">
        <v>38</v>
      </c>
      <c r="J281" s="162" t="s">
        <v>629</v>
      </c>
      <c r="K281" s="163">
        <f t="shared" ref="K281" si="86">H281-F281</f>
        <v>7.5</v>
      </c>
      <c r="L281" s="164">
        <f t="shared" ref="L281" si="87">K281/F281</f>
        <v>0.24</v>
      </c>
      <c r="M281" s="159" t="s">
        <v>541</v>
      </c>
      <c r="N281" s="165">
        <v>44844</v>
      </c>
      <c r="O281" s="41"/>
      <c r="R281" s="54"/>
    </row>
    <row r="282" spans="1:18" ht="12.75" customHeight="1">
      <c r="A282" s="224">
        <v>179</v>
      </c>
      <c r="B282" s="225">
        <v>44841</v>
      </c>
      <c r="C282" s="230"/>
      <c r="D282" s="303" t="s">
        <v>860</v>
      </c>
      <c r="E282" s="302" t="s">
        <v>571</v>
      </c>
      <c r="F282" s="227" t="s">
        <v>861</v>
      </c>
      <c r="G282" s="227"/>
      <c r="H282" s="227"/>
      <c r="I282" s="227">
        <v>840</v>
      </c>
      <c r="J282" s="227" t="s">
        <v>544</v>
      </c>
      <c r="K282" s="227"/>
      <c r="L282" s="227"/>
      <c r="M282" s="227"/>
      <c r="N282" s="227"/>
      <c r="O282" s="41"/>
      <c r="Q282" s="208"/>
      <c r="R282" s="54"/>
    </row>
    <row r="283" spans="1:18" ht="12.75" customHeight="1">
      <c r="A283" s="224">
        <v>180</v>
      </c>
      <c r="B283" s="225">
        <v>44844</v>
      </c>
      <c r="C283" s="230"/>
      <c r="D283" s="303" t="s">
        <v>407</v>
      </c>
      <c r="E283" s="302" t="s">
        <v>571</v>
      </c>
      <c r="F283" s="227" t="s">
        <v>863</v>
      </c>
      <c r="G283" s="227"/>
      <c r="H283" s="227"/>
      <c r="I283" s="227">
        <v>291</v>
      </c>
      <c r="J283" s="227" t="s">
        <v>544</v>
      </c>
      <c r="K283" s="227"/>
      <c r="L283" s="227"/>
      <c r="M283" s="227"/>
      <c r="N283" s="227"/>
      <c r="O283" s="41"/>
      <c r="Q283" s="208"/>
      <c r="R283" s="54"/>
    </row>
    <row r="284" spans="1:18" ht="12.75" customHeight="1">
      <c r="A284" s="224">
        <v>181</v>
      </c>
      <c r="B284" s="225">
        <v>44845</v>
      </c>
      <c r="C284" s="230"/>
      <c r="D284" s="303" t="s">
        <v>405</v>
      </c>
      <c r="E284" s="302" t="s">
        <v>571</v>
      </c>
      <c r="F284" s="227" t="s">
        <v>986</v>
      </c>
      <c r="G284" s="227"/>
      <c r="H284" s="227"/>
      <c r="I284" s="227">
        <v>765</v>
      </c>
      <c r="J284" s="227" t="s">
        <v>544</v>
      </c>
      <c r="K284" s="227"/>
      <c r="L284" s="227"/>
      <c r="M284" s="227"/>
      <c r="N284" s="227"/>
      <c r="O284" s="41"/>
      <c r="Q284" s="208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B287" s="206" t="s">
        <v>764</v>
      </c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A291" s="207"/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A292" s="207"/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A293" s="53"/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</sheetData>
  <autoFilter ref="R1:R28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2022-11-18T02:42:59Z</dcterms:modified>
</cp:coreProperties>
</file>