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4" hidden="1">'Bulk Deals'!$A$9:$H$9</definedName>
    <definedName name="_xlnm._FilterDatabase" localSheetId="5" hidden="1">'Call Tracker (Equity &amp; F&amp;O)'!$R$1:$R$296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9" i="6"/>
  <c r="M89" s="1"/>
  <c r="L14"/>
  <c r="K14"/>
  <c r="L75"/>
  <c r="K75"/>
  <c r="L22"/>
  <c r="K22"/>
  <c r="L73"/>
  <c r="K73"/>
  <c r="L45"/>
  <c r="K45"/>
  <c r="M45" s="1"/>
  <c r="L44"/>
  <c r="K44"/>
  <c r="M44" l="1"/>
  <c r="M14"/>
  <c r="M22"/>
  <c r="M73"/>
  <c r="M75"/>
  <c r="L20"/>
  <c r="K20"/>
  <c r="K94"/>
  <c r="M94" s="1"/>
  <c r="K90"/>
  <c r="M90" s="1"/>
  <c r="K93"/>
  <c r="M93" s="1"/>
  <c r="Q291"/>
  <c r="Q290"/>
  <c r="Q289"/>
  <c r="M20" l="1"/>
  <c r="K92"/>
  <c r="M92" s="1"/>
  <c r="K91"/>
  <c r="M91" s="1"/>
  <c r="K88"/>
  <c r="M88" s="1"/>
  <c r="K87"/>
  <c r="M87" s="1"/>
  <c r="L72"/>
  <c r="K72"/>
  <c r="L67"/>
  <c r="K67"/>
  <c r="L42"/>
  <c r="K42"/>
  <c r="K288"/>
  <c r="L288" s="1"/>
  <c r="K86"/>
  <c r="M86" s="1"/>
  <c r="M42" l="1"/>
  <c r="M67"/>
  <c r="M72"/>
  <c r="K271"/>
  <c r="L271" s="1"/>
  <c r="L71"/>
  <c r="K71"/>
  <c r="L70"/>
  <c r="K70"/>
  <c r="L68"/>
  <c r="K68"/>
  <c r="L66"/>
  <c r="K66"/>
  <c r="M70" l="1"/>
  <c r="M71"/>
  <c r="M68"/>
  <c r="M66"/>
  <c r="L41"/>
  <c r="K41"/>
  <c r="L13"/>
  <c r="K13"/>
  <c r="L39"/>
  <c r="K39"/>
  <c r="L69"/>
  <c r="K69"/>
  <c r="L40"/>
  <c r="K40"/>
  <c r="L36"/>
  <c r="K36"/>
  <c r="L65"/>
  <c r="K65"/>
  <c r="L64"/>
  <c r="K64"/>
  <c r="L62"/>
  <c r="K62"/>
  <c r="L60"/>
  <c r="K60"/>
  <c r="M39" l="1"/>
  <c r="M69"/>
  <c r="M13"/>
  <c r="M65"/>
  <c r="M64"/>
  <c r="M36"/>
  <c r="M40"/>
  <c r="M41"/>
  <c r="M62"/>
  <c r="M60"/>
  <c r="L17" l="1"/>
  <c r="L63"/>
  <c r="K63"/>
  <c r="L59"/>
  <c r="K59"/>
  <c r="L35"/>
  <c r="K35"/>
  <c r="L38"/>
  <c r="K38"/>
  <c r="L37"/>
  <c r="K37"/>
  <c r="L15"/>
  <c r="K15"/>
  <c r="L61"/>
  <c r="K61"/>
  <c r="L58"/>
  <c r="K58"/>
  <c r="L57"/>
  <c r="K57"/>
  <c r="M37" l="1"/>
  <c r="M63"/>
  <c r="M15"/>
  <c r="M38"/>
  <c r="M59"/>
  <c r="M57"/>
  <c r="M35"/>
  <c r="M61"/>
  <c r="M58"/>
  <c r="K285" l="1"/>
  <c r="L285" s="1"/>
  <c r="K17"/>
  <c r="M17" l="1"/>
  <c r="L16"/>
  <c r="K16"/>
  <c r="M16" l="1"/>
  <c r="L11" l="1"/>
  <c r="K11"/>
  <c r="M11" l="1"/>
  <c r="K277" l="1"/>
  <c r="L277" s="1"/>
  <c r="K287" l="1"/>
  <c r="L287" s="1"/>
  <c r="H283" l="1"/>
  <c r="K283" l="1"/>
  <c r="L283" s="1"/>
  <c r="K272"/>
  <c r="L272" s="1"/>
  <c r="K262"/>
  <c r="L262" s="1"/>
  <c r="K278" l="1"/>
  <c r="L278" s="1"/>
  <c r="K279" l="1"/>
  <c r="L279" s="1"/>
  <c r="K276" l="1"/>
  <c r="L276" s="1"/>
  <c r="K255"/>
  <c r="L255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3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F245"/>
  <c r="K245" s="1"/>
  <c r="L245" s="1"/>
  <c r="F244"/>
  <c r="K244" s="1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F222"/>
  <c r="K222" s="1"/>
  <c r="L222" s="1"/>
  <c r="K221"/>
  <c r="L221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F174"/>
  <c r="K174" s="1"/>
  <c r="L174" s="1"/>
  <c r="H173"/>
  <c r="K173" s="1"/>
  <c r="L173" s="1"/>
  <c r="K170"/>
  <c r="L170" s="1"/>
  <c r="K169"/>
  <c r="L169" s="1"/>
  <c r="K168"/>
  <c r="L168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M7"/>
  <c r="D7" i="5"/>
  <c r="K6" i="4"/>
  <c r="K6" i="3"/>
  <c r="L6" i="2"/>
</calcChain>
</file>

<file path=xl/sharedStrings.xml><?xml version="1.0" encoding="utf-8"?>
<sst xmlns="http://schemas.openxmlformats.org/spreadsheetml/2006/main" count="2922" uniqueCount="1128">
  <si>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</si>
  <si>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</si>
  <si>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</si>
  <si>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</si>
  <si>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</si>
  <si>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</si>
  <si>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</si>
  <si>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</si>
  <si>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</si>
  <si>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</si>
  <si>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</si>
  <si>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</si>
  <si>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</si>
  <si>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</si>
  <si>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</si>
  <si>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</si>
  <si>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</si>
  <si>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</si>
  <si>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</si>
  <si>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</si>
  <si>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</si>
  <si>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</si>
  <si>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</si>
  <si>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</si>
  <si>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</si>
  <si>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</si>
  <si>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</si>
  <si>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</si>
  <si>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</si>
  <si>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</si>
  <si>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</si>
  <si>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</si>
  <si>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</si>
  <si>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</si>
  <si>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</si>
  <si>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</si>
  <si>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</si>
  <si>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</si>
  <si>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</si>
  <si>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</si>
  <si>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</si>
  <si>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</si>
  <si>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</si>
  <si>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</si>
  <si>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</si>
  <si>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</si>
  <si>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</si>
  <si>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</si>
  <si>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</si>
  <si>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</si>
  <si>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</si>
  <si>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</si>
  <si>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</si>
  <si>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</si>
  <si>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</si>
  <si>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</si>
  <si>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</si>
  <si>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</si>
  <si>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</si>
  <si>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</si>
  <si>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</si>
  <si>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</si>
  <si>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</si>
  <si>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</si>
  <si>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</si>
  <si>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</si>
  <si>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</si>
  <si>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</si>
  <si>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</si>
  <si>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</si>
  <si>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</si>
  <si>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</si>
  <si>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</si>
  <si>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</si>
  <si>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</si>
  <si>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</si>
  <si>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</si>
  <si>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</si>
  <si>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</si>
  <si>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</si>
  <si>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</si>
  <si>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</si>
  <si>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</si>
  <si>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</si>
  <si>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</si>
  <si>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</si>
  <si>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</si>
  <si>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</si>
  <si>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</si>
  <si>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</si>
  <si>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</si>
  <si>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</si>
  <si>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</si>
  <si>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</si>
  <si>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</si>
  <si>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</si>
  <si>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</si>
  <si>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</si>
  <si>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</si>
  <si>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</si>
  <si>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</si>
  <si>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</si>
  <si>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</si>
  <si>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</si>
  <si>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</si>
  <si>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</si>
  <si>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</si>
  <si>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</si>
  <si>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</si>
  <si>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</si>
  <si>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</si>
  <si>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</si>
  <si>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</si>
  <si>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</si>
  <si>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</si>
  <si>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</si>
  <si>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</si>
  <si>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</si>
  <si>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</si>
  <si>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</si>
  <si>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</si>
  <si>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</si>
  <si>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</si>
  <si>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</si>
  <si>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</si>
  <si>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</si>
  <si>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</si>
  <si>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</si>
  <si>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</si>
  <si>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</si>
  <si>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</si>
  <si>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</si>
  <si>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</si>
  <si>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</si>
  <si>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</si>
  <si>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</si>
  <si>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</si>
  <si>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</si>
  <si>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</si>
  <si>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</si>
  <si>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</si>
  <si>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</si>
  <si>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</si>
  <si>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</si>
  <si>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</si>
  <si>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</si>
  <si>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</si>
  <si>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</si>
  <si>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</si>
  <si>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</si>
  <si>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</si>
  <si>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</si>
  <si>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</si>
  <si>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</si>
  <si>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</si>
  <si>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</si>
  <si>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</si>
  <si>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</si>
  <si>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</si>
  <si>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</si>
  <si>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</si>
  <si>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</si>
  <si>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</si>
  <si>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</si>
  <si>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</si>
  <si>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</si>
  <si>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</si>
  <si>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</si>
  <si>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</si>
  <si>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</si>
  <si>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</si>
  <si>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</si>
  <si>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</si>
  <si>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</si>
  <si>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</si>
  <si>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</si>
  <si>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</si>
  <si>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</si>
  <si>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</si>
  <si>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</si>
  <si>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</si>
  <si>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</si>
  <si>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</si>
  <si>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</si>
  <si>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</si>
  <si>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</si>
  <si>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</si>
  <si>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</si>
  <si>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</si>
  <si>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</si>
  <si>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</si>
  <si>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</si>
  <si>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</si>
  <si>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</si>
  <si>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</si>
  <si>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</si>
  <si>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</si>
  <si>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</si>
  <si>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</si>
  <si>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</si>
  <si>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</si>
  <si>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</si>
  <si>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</si>
  <si>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</si>
  <si>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</si>
  <si>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</si>
  <si>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</si>
  <si>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</si>
  <si>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</si>
  <si>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</si>
  <si>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</si>
  <si>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</si>
  <si>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</si>
  <si>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</si>
  <si>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</si>
  <si>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</si>
  <si>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</si>
  <si>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</si>
  <si>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</si>
  <si>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</si>
  <si>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</si>
  <si>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</si>
  <si>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</si>
  <si>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</si>
  <si>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</si>
  <si>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</si>
  <si>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</si>
  <si>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</si>
  <si>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</si>
  <si>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</si>
  <si>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</si>
  <si>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</si>
  <si>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</si>
  <si>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</si>
  <si>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</si>
  <si>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</si>
  <si>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</si>
  <si>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</si>
  <si>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</si>
  <si>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</si>
  <si>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</si>
  <si>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</si>
  <si>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</si>
  <si>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</si>
  <si>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</si>
  <si>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</si>
  <si>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</si>
  <si>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</si>
  <si>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</si>
  <si>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</si>
  <si>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</si>
  <si>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</si>
  <si>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</si>
  <si>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</si>
  <si>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</si>
  <si>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</si>
  <si>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</si>
  <si>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</si>
  <si>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</si>
  <si>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</si>
  <si>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</si>
  <si>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</si>
  <si>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</si>
  <si>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</si>
  <si>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</si>
  <si>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</si>
  <si>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</si>
  <si>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</si>
  <si>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</si>
  <si>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</si>
  <si>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</si>
  <si>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</si>
  <si>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</si>
  <si>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</si>
  <si>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</si>
  <si>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</si>
  <si>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</si>
  <si>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</si>
  <si>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</si>
  <si>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</si>
  <si>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</si>
  <si>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</si>
  <si>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</si>
  <si>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</si>
  <si>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</si>
  <si>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</si>
  <si>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</si>
  <si>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</si>
  <si>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</si>
  <si>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</si>
  <si>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</si>
  <si>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</si>
  <si>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</si>
  <si>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</si>
  <si>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</si>
  <si>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</si>
  <si>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</si>
  <si>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</si>
  <si>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</si>
  <si>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</si>
  <si>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</si>
  <si>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</si>
  <si>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</si>
  <si>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</si>
  <si>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</si>
  <si>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</si>
  <si>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</si>
  <si>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</si>
  <si>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</si>
  <si>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</si>
  <si>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</si>
  <si>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</si>
  <si>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</si>
  <si>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</si>
  <si>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</si>
  <si>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</si>
  <si>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</si>
  <si>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</si>
  <si>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</si>
  <si>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</si>
  <si>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</si>
  <si>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</si>
  <si>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</si>
  <si>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</si>
  <si>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</si>
  <si>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</si>
  <si>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</si>
  <si>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</si>
  <si>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</si>
  <si>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</si>
  <si>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</si>
  <si>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</si>
  <si>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</si>
  <si>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</si>
  <si>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</si>
  <si>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</si>
  <si>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</si>
  <si>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</si>
  <si>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</si>
  <si>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</si>
  <si>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</si>
  <si>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</si>
  <si>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</si>
  <si>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</si>
  <si>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</si>
  <si>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</si>
  <si>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</si>
  <si>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</si>
  <si>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</si>
  <si>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</si>
  <si>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</si>
  <si>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</si>
  <si>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</si>
  <si>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</si>
  <si>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</si>
  <si>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</si>
  <si>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</si>
  <si>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</si>
  <si>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</si>
  <si>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</si>
  <si>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</si>
  <si>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</si>
  <si>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</si>
  <si>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</si>
  <si>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</si>
  <si>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</si>
  <si>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</si>
  <si>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</si>
  <si>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</si>
  <si>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</si>
  <si>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</si>
  <si>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</si>
  <si>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</si>
  <si>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</si>
  <si>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</si>
  <si>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</si>
  <si>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</si>
  <si>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</si>
  <si>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</si>
  <si>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</si>
  <si>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</si>
  <si>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</si>
  <si>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</si>
  <si>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</si>
  <si>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</si>
  <si>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</si>
  <si>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</si>
  <si>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</si>
  <si>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</si>
  <si>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</si>
  <si>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</si>
  <si>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</si>
  <si>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</si>
  <si>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</si>
  <si>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</si>
  <si>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</si>
  <si>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</si>
  <si>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</si>
  <si>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</si>
  <si>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</si>
  <si>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</si>
  <si>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</si>
  <si>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</si>
  <si>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</si>
  <si>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</si>
  <si>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</si>
  <si>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</si>
  <si>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</si>
  <si>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</si>
  <si>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</si>
  <si>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</si>
  <si>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</si>
  <si>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</si>
  <si>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</si>
  <si>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</si>
  <si>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</si>
  <si>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</si>
  <si>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</si>
  <si>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</si>
  <si>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</si>
  <si>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</si>
  <si>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</si>
  <si>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</si>
  <si>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</si>
  <si>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</si>
  <si>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</si>
  <si>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</si>
  <si>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</si>
  <si>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</si>
  <si>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</si>
  <si>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</si>
  <si>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</si>
  <si>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</si>
  <si>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</si>
  <si>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</si>
  <si>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</si>
  <si>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</si>
  <si>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</si>
  <si>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</si>
  <si>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</si>
  <si>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</si>
  <si>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</si>
  <si>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</si>
  <si>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</si>
  <si>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</si>
  <si>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</si>
  <si>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</si>
  <si>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</si>
  <si>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</si>
  <si>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</si>
  <si>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</si>
  <si>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</si>
  <si>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</si>
  <si>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</si>
  <si>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</si>
  <si>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</si>
  <si>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</si>
  <si>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</si>
  <si>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</si>
  <si>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</si>
  <si>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</si>
  <si>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</si>
  <si>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</si>
  <si>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</si>
  <si>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</si>
  <si>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</si>
  <si>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</si>
  <si>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</si>
  <si>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</si>
  <si>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</si>
  <si>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</si>
  <si>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</si>
  <si>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</si>
  <si>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</si>
  <si>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</si>
  <si>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</si>
  <si>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</si>
  <si>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</si>
  <si>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</si>
  <si>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</si>
  <si>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</si>
  <si>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</si>
  <si>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</si>
  <si>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</si>
  <si>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</si>
  <si>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</si>
  <si>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</si>
  <si>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</si>
  <si>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</si>
  <si>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</si>
  <si>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</si>
  <si>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</si>
  <si>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</si>
  <si>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</si>
  <si>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</si>
  <si>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</si>
  <si>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</si>
  <si>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</si>
  <si>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</si>
  <si>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</si>
  <si>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</si>
  <si>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</si>
  <si>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</si>
  <si>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</si>
  <si>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</si>
  <si>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</si>
  <si>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</si>
  <si>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</si>
  <si>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</si>
  <si>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</si>
  <si>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</si>
  <si>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</si>
  <si>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</si>
  <si>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</si>
  <si>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</si>
  <si>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</si>
  <si>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</si>
  <si>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</si>
  <si>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</si>
  <si>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</si>
  <si>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</si>
  <si>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</si>
  <si>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</si>
  <si>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</si>
  <si>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</si>
  <si>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</si>
  <si>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</si>
  <si>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</si>
  <si>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</si>
  <si>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</si>
  <si>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</si>
  <si>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</si>
  <si>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</si>
  <si>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</si>
  <si>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</si>
  <si>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</si>
  <si>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</si>
  <si>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</si>
  <si>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</si>
  <si>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</si>
  <si>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</si>
  <si>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</si>
  <si>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</si>
  <si>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</si>
  <si>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</si>
  <si>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</si>
  <si>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</si>
  <si>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</si>
  <si>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</si>
  <si>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</si>
  <si>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</si>
  <si>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</si>
  <si>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</si>
  <si>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</si>
  <si>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</si>
  <si>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</si>
  <si>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</si>
  <si>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</si>
  <si>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</si>
  <si>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</si>
  <si>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</si>
  <si>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</si>
  <si>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</si>
  <si>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</si>
  <si>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</si>
  <si>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</si>
  <si>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</si>
  <si>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</si>
  <si>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</si>
  <si>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</si>
  <si>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</si>
  <si>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</si>
  <si>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</si>
  <si>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</si>
  <si>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</si>
  <si>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</si>
  <si>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</si>
  <si>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</si>
  <si>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</si>
  <si>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</si>
  <si>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</si>
  <si>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</si>
  <si>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</si>
  <si>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</si>
  <si>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</si>
  <si>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</si>
  <si>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</si>
  <si>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</si>
  <si>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</si>
  <si>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</si>
  <si>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</si>
  <si>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</si>
  <si>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</si>
  <si>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</si>
  <si>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</si>
  <si>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</si>
  <si>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</si>
  <si>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</si>
  <si>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</si>
  <si>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</si>
  <si>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</si>
  <si>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</si>
  <si>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</si>
  <si>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</si>
  <si>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</si>
  <si>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</si>
  <si>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</si>
  <si>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</si>
  <si>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</si>
  <si>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</si>
  <si>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</si>
  <si>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</si>
  <si>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</si>
  <si>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</si>
  <si>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</si>
  <si>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</si>
  <si>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</si>
  <si>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</si>
  <si>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</si>
  <si>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</si>
  <si>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</si>
  <si>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</si>
  <si>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</si>
  <si>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</si>
  <si>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</si>
  <si>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</si>
  <si>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</si>
  <si>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</si>
  <si>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</si>
  <si>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</si>
  <si>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</si>
  <si>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</si>
  <si>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</si>
  <si>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</si>
  <si>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</si>
  <si>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</si>
  <si>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</si>
  <si>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</si>
  <si>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</si>
  <si>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</si>
  <si>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</si>
  <si>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</si>
  <si>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</si>
  <si>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</si>
  <si>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</si>
  <si>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</si>
  <si>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</si>
  <si>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</si>
  <si>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</si>
  <si>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</si>
  <si>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</si>
  <si>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</si>
  <si>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</si>
  <si>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</si>
  <si>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</si>
  <si>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</si>
  <si>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</si>
  <si>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</si>
  <si>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</si>
  <si>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</si>
  <si>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</si>
  <si>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</si>
  <si>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</si>
  <si>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</si>
  <si>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</si>
  <si>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</si>
  <si>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</si>
  <si>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</si>
  <si>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</si>
  <si>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</si>
  <si>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</si>
  <si>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</si>
  <si>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</si>
  <si>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</si>
  <si>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</si>
  <si>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</si>
  <si>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</si>
  <si>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</si>
  <si>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</si>
  <si>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</si>
  <si>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</si>
  <si>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</si>
  <si>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</si>
  <si>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</si>
  <si>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</si>
  <si>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</si>
  <si>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</si>
  <si>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</si>
  <si>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</si>
  <si>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</si>
  <si>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</si>
  <si>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</si>
  <si>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</si>
  <si>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</si>
  <si>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</si>
  <si>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</si>
  <si>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</si>
  <si>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</si>
  <si>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</si>
  <si>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</si>
  <si>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</si>
  <si>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</si>
  <si>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</si>
  <si>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</si>
  <si>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</si>
  <si>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</si>
  <si>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</si>
  <si>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</si>
  <si>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</si>
  <si>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</si>
  <si>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</si>
  <si>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</si>
  <si>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</si>
  <si>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</si>
  <si>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</si>
  <si>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</si>
  <si>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</si>
  <si>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</si>
  <si>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</si>
  <si>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</si>
  <si>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</si>
  <si>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</si>
  <si>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</si>
  <si>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</si>
  <si>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</si>
  <si>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</si>
  <si>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</si>
  <si>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</si>
  <si>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</si>
  <si>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</si>
  <si>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</si>
  <si>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</si>
  <si>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</si>
  <si>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</si>
  <si>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</si>
  <si>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</si>
  <si>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</si>
  <si>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</si>
  <si>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</si>
  <si>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</si>
  <si>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</si>
  <si>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</si>
  <si>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</si>
  <si>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</si>
  <si>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</si>
  <si>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</si>
  <si>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</si>
  <si>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</si>
  <si>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</si>
  <si>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</si>
  <si>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</si>
  <si>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</si>
  <si>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</si>
  <si>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</si>
  <si>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</si>
  <si>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</si>
  <si>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</si>
  <si>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</si>
  <si>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</si>
  <si>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</si>
  <si>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</si>
  <si>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</si>
  <si>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</si>
  <si>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</si>
  <si>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</si>
  <si>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</si>
  <si>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</si>
  <si>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</si>
  <si>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</si>
  <si>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</si>
  <si>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</si>
  <si>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</si>
  <si>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</si>
  <si>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</si>
  <si>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</si>
  <si>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</si>
  <si>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</si>
  <si>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</si>
  <si>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</si>
  <si>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</si>
  <si>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</si>
  <si>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</si>
  <si>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</si>
  <si>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</si>
  <si>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</si>
  <si>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</si>
  <si>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</si>
  <si>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</si>
  <si>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</si>
  <si>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</si>
  <si>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</si>
  <si>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</si>
  <si>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</si>
  <si>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</si>
  <si>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</si>
  <si>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</si>
  <si>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</si>
  <si>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</si>
  <si>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</si>
  <si>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</si>
  <si>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</si>
  <si>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</si>
  <si>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</si>
  <si>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</si>
  <si>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</si>
  <si>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</si>
  <si>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</si>
  <si>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</si>
  <si>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</si>
  <si>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</si>
  <si>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</si>
  <si>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</si>
  <si>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</si>
  <si>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</si>
  <si>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</si>
  <si>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</si>
  <si>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</si>
  <si>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</si>
  <si>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</si>
  <si>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</si>
  <si>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</si>
  <si>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</si>
  <si>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</si>
  <si>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</si>
  <si>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</si>
  <si>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</si>
  <si>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</si>
  <si>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</si>
  <si>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</si>
  <si>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</si>
  <si>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</si>
  <si>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</si>
  <si>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</si>
  <si>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</si>
  <si>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</si>
  <si>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</si>
  <si>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</si>
  <si>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</si>
  <si>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</si>
  <si>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</si>
  <si>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</si>
  <si>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</si>
  <si>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</si>
  <si>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</si>
  <si>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</si>
  <si>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</si>
  <si>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</si>
  <si>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</si>
  <si>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</si>
  <si>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</si>
  <si>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</si>
  <si>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</si>
  <si>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</si>
  <si>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</si>
  <si>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</si>
  <si>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</si>
  <si>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</si>
  <si>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</si>
  <si>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3300-3500</t>
  </si>
  <si>
    <t>150-160</t>
  </si>
  <si>
    <t>RELIANCE OCT FUT</t>
  </si>
  <si>
    <t>3120-3200</t>
  </si>
  <si>
    <t>VOLTAS OCT FUT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</si>
  <si>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</si>
  <si>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</si>
  <si>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</si>
  <si>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</si>
  <si>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</si>
  <si>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</si>
  <si>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</si>
  <si>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</si>
  <si>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</si>
  <si>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</si>
  <si>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</si>
  <si>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</si>
  <si>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</si>
  <si>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</si>
  <si>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</si>
  <si>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</si>
  <si>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</si>
  <si>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</si>
  <si>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</si>
  <si>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</si>
  <si>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</si>
  <si>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</si>
  <si>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</si>
  <si>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</si>
  <si>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</si>
  <si>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</si>
  <si>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</si>
  <si>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</si>
  <si>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</si>
  <si>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</si>
  <si>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</si>
  <si>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</si>
  <si>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</si>
  <si>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</si>
  <si>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</si>
  <si>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</si>
  <si>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</si>
  <si>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</si>
  <si>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</si>
  <si>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</si>
  <si>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</si>
  <si>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</si>
  <si>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</si>
  <si>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</si>
  <si>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</si>
  <si>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</si>
  <si>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</si>
  <si>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</si>
  <si>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</si>
  <si>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</si>
  <si>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</si>
  <si>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</si>
  <si>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</si>
  <si>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</si>
  <si>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</si>
  <si>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</si>
  <si>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</si>
  <si>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</si>
  <si>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</si>
  <si>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</si>
  <si>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</si>
  <si>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COLPAL OCT FUT</t>
  </si>
  <si>
    <t>1575-1580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</si>
  <si>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</si>
  <si>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</si>
  <si>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</si>
  <si>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</si>
  <si>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</si>
  <si>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</si>
  <si>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</si>
  <si>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</si>
  <si>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</si>
  <si>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</si>
  <si>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</si>
  <si>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</si>
  <si>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</si>
  <si>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KSHITIJPOL</t>
  </si>
  <si>
    <t>Kshitij Polyline Limited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</si>
  <si>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</si>
  <si>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</si>
  <si>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</si>
  <si>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</si>
  <si>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</si>
  <si>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</si>
  <si>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</si>
  <si>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</si>
  <si>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</si>
  <si>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</si>
  <si>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</si>
  <si>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</si>
  <si>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</si>
  <si>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</si>
  <si>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</si>
  <si>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</si>
  <si>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</si>
  <si>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774-777</t>
  </si>
  <si>
    <t>810-830</t>
  </si>
  <si>
    <t>890-910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</si>
  <si>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</si>
  <si>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</si>
  <si>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</si>
  <si>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</si>
  <si>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</si>
  <si>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</si>
  <si>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</si>
  <si>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</si>
  <si>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</si>
  <si>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</si>
  <si>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</si>
  <si>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</si>
  <si>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</si>
  <si>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</si>
  <si>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</si>
  <si>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</si>
  <si>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</si>
  <si>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</si>
  <si>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</si>
  <si>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</si>
  <si>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</si>
  <si>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</si>
  <si>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DIL</t>
  </si>
  <si>
    <t>Debock Industries Limited</t>
  </si>
  <si>
    <t>ZENAB AIYUB YACOOBALI</t>
  </si>
  <si>
    <t>560-580</t>
  </si>
  <si>
    <t>NIFTY 17300 CE 27-OCT</t>
  </si>
  <si>
    <t>200-280</t>
  </si>
  <si>
    <t>Profit of Rs.20/-</t>
  </si>
  <si>
    <t>SHANTABEN DAYASAKAR DAVE</t>
  </si>
  <si>
    <t>Profit of Rs.12/-</t>
  </si>
  <si>
    <t>NIFTY 17500 CE 27-OCT</t>
  </si>
  <si>
    <t>Profit of Rs.29/-</t>
  </si>
  <si>
    <t>Part profit of Rs.31/-</t>
  </si>
  <si>
    <t>CONTAINE</t>
  </si>
  <si>
    <t>EXCEL</t>
  </si>
  <si>
    <t>Excel Realty N Infra Ltd</t>
  </si>
  <si>
    <t>3040-3070</t>
  </si>
  <si>
    <t>Loss of Rs.15/-</t>
  </si>
  <si>
    <t>GREENCREST</t>
  </si>
  <si>
    <t>RAVI GOYAL (HUF)</t>
  </si>
  <si>
    <t>JETMALL</t>
  </si>
  <si>
    <t>TARUNA PANKAJ TATED</t>
  </si>
  <si>
    <t>POOJA</t>
  </si>
  <si>
    <t>3340-3380</t>
  </si>
  <si>
    <t>3600-3700</t>
  </si>
  <si>
    <t xml:space="preserve">CROMPTON OCT FUT </t>
  </si>
  <si>
    <t>390-395</t>
  </si>
  <si>
    <t>Profit of Rs.6/-</t>
  </si>
  <si>
    <t>1020-1022</t>
  </si>
  <si>
    <t>1050-1060</t>
  </si>
  <si>
    <t>BONANZA PORTFOLIO LIMITED</t>
  </si>
  <si>
    <t>GKP</t>
  </si>
  <si>
    <t>VIVEK KUMAR BHAUKA</t>
  </si>
  <si>
    <t>MAXIMUS</t>
  </si>
  <si>
    <t>SKSE SECURITIES LTD</t>
  </si>
  <si>
    <t>KORE</t>
  </si>
  <si>
    <t>Jay Jalaram Techno Ltd</t>
  </si>
  <si>
    <t>SUNDER SINGH HUF</t>
  </si>
  <si>
    <t>QMSMEDI</t>
  </si>
  <si>
    <t>QMS Medical Allied S Ltd</t>
  </si>
  <si>
    <t>VIKRAMKUMAR KARANRAJ SAKARIA HUF DAKSH CORPORATION</t>
  </si>
  <si>
    <t>Suzlon Energy Limited</t>
  </si>
  <si>
    <t>AGRO TRADE SOLUTIONS</t>
  </si>
  <si>
    <t>BHAVNABEN KAMLESHBHAI CHOTALIYA</t>
  </si>
  <si>
    <t>SKY WANDERERS  LLP</t>
  </si>
  <si>
    <t>Part profit of Rs.155/-</t>
  </si>
  <si>
    <t>TECHM 1040 CE 27-OCT</t>
  </si>
  <si>
    <t>10.5-11.5</t>
  </si>
  <si>
    <t>20-25</t>
  </si>
  <si>
    <t>869-873</t>
  </si>
  <si>
    <t>900-920</t>
  </si>
  <si>
    <t>770-774</t>
  </si>
  <si>
    <t>800-820</t>
  </si>
  <si>
    <t>6340-6380</t>
  </si>
  <si>
    <t>6700-6800</t>
  </si>
  <si>
    <t>CROMPTON OCT FUT</t>
  </si>
  <si>
    <t>381-382</t>
  </si>
  <si>
    <t>395-400</t>
  </si>
  <si>
    <t>ACC 2260 CE 27-OCT</t>
  </si>
  <si>
    <t>36-38</t>
  </si>
  <si>
    <t>60-80</t>
  </si>
  <si>
    <t>ICICIGI OCT FUT</t>
  </si>
  <si>
    <t>1140-1142</t>
  </si>
  <si>
    <t>1170-1190</t>
  </si>
  <si>
    <t>Profit of Rs.3/-</t>
  </si>
  <si>
    <t>NA</t>
  </si>
  <si>
    <t>AANCHALISP</t>
  </si>
  <si>
    <t>NEIL INFORMATION TECHNOLOGY LIMITED .</t>
  </si>
  <si>
    <t>CARGOTRANS</t>
  </si>
  <si>
    <t>AMANVIR SINGH ATWAL</t>
  </si>
  <si>
    <t>CPML</t>
  </si>
  <si>
    <t>BHAVIK KISHORBHAI DESAI</t>
  </si>
  <si>
    <t>FLOMIC</t>
  </si>
  <si>
    <t>GYANENDRAPRATAP RAMAWADH SINGH</t>
  </si>
  <si>
    <t>ALPNA VARSHNEY</t>
  </si>
  <si>
    <t>GGL</t>
  </si>
  <si>
    <t>SAPANA AMIT JADHAV</t>
  </si>
  <si>
    <t>AMIT JAYWANT JADHAV</t>
  </si>
  <si>
    <t>MANISH KUMAR</t>
  </si>
  <si>
    <t>YACOOBALI AIYUB MOHAMMED</t>
  </si>
  <si>
    <t>TUMMALAPALLIMANYAMJOHNSONDAVID</t>
  </si>
  <si>
    <t>GLCL</t>
  </si>
  <si>
    <t>DANIEL</t>
  </si>
  <si>
    <t>GOBLIN</t>
  </si>
  <si>
    <t>VIJETA BROKING INDIA PRIVATE LIMITED</t>
  </si>
  <si>
    <t>SUNFLOWER BROKING PRIVATE LIMITED</t>
  </si>
  <si>
    <t>RAMA JAISWARA</t>
  </si>
  <si>
    <t>RAM KUMAR SHEOKAND</t>
  </si>
  <si>
    <t>NIRMALSH</t>
  </si>
  <si>
    <t>SVCM SECURITIES PRIVATE LIMITED</t>
  </si>
  <si>
    <t>MAAGHADV</t>
  </si>
  <si>
    <t>ALPESH RAJESHBHAI TRIPATHI</t>
  </si>
  <si>
    <t>VIJAYKUMAR MALDEVBHAI GODHANIA</t>
  </si>
  <si>
    <t>DHARMESH MALDEVBHAI GODHANIA</t>
  </si>
  <si>
    <t>SAUMIL ARVINDBHAI BHAVNAGARI</t>
  </si>
  <si>
    <t>ANKIT DILIPKUMAR KAPATEL</t>
  </si>
  <si>
    <t>YASHWANTBHAI A THAKKER</t>
  </si>
  <si>
    <t>NOPEA CAPITAL SERVICES PRIVATE LIMITED</t>
  </si>
  <si>
    <t>MAYUKH</t>
  </si>
  <si>
    <t>VIVEK KANDA</t>
  </si>
  <si>
    <t>MEHTA SAMIR SHAHSIKANT HUF</t>
  </si>
  <si>
    <t>SAVITA AGGARWAL</t>
  </si>
  <si>
    <t>PRERINFRA</t>
  </si>
  <si>
    <t>DHIREN MAHENDRKUMAR SHAH</t>
  </si>
  <si>
    <t>REGENCY</t>
  </si>
  <si>
    <t>SHUBHAM</t>
  </si>
  <si>
    <t>MADHUR BUILDCON PRIVATE LIMITED</t>
  </si>
  <si>
    <t>THINKINK</t>
  </si>
  <si>
    <t>CHANDRAKANT HIRALAL DARDA</t>
  </si>
  <si>
    <t>WHITEORG</t>
  </si>
  <si>
    <t>KALPANA DILIP MEHTA</t>
  </si>
  <si>
    <t>INDRA KIRAN VENTURES</t>
  </si>
  <si>
    <t>ALKALI</t>
  </si>
  <si>
    <t>Alkali Metals Limited</t>
  </si>
  <si>
    <t>GRAVITON RESEARCH CAPITAL LLP</t>
  </si>
  <si>
    <t>FOCUS</t>
  </si>
  <si>
    <t>Focus Lightg</t>
  </si>
  <si>
    <t>YUGA STOCKS AND COMMODITIES PRIVATE LIMITED  .</t>
  </si>
  <si>
    <t>ISHAN</t>
  </si>
  <si>
    <t>Ishan International Ltd</t>
  </si>
  <si>
    <t>ANSARI NAMRA FIRDAUS AAMIR ANJUM</t>
  </si>
  <si>
    <t>KUANTUM</t>
  </si>
  <si>
    <t>Kuantum Papers Limited</t>
  </si>
  <si>
    <t>NAKSHATRA GARMENTS PRIVATE LIMITED</t>
  </si>
  <si>
    <t>LIBERTSHOE</t>
  </si>
  <si>
    <t>Liberty Shoes Ltd</t>
  </si>
  <si>
    <t>CHETAN RASIKLAL SHAH</t>
  </si>
  <si>
    <t>MHLXMIRU</t>
  </si>
  <si>
    <t>Mahalaxmi Rubtech Limited</t>
  </si>
  <si>
    <t>JANAK NAVINBHAI PANCHAL</t>
  </si>
  <si>
    <t>SUPREMEENG</t>
  </si>
  <si>
    <t>Supreme Engineering Ltd</t>
  </si>
  <si>
    <t>ACHINTYA COMMODITIES PRIVATE LIMITED</t>
  </si>
  <si>
    <t>M/S. PRARTHANA ENTERPRISES</t>
  </si>
  <si>
    <t>GAURAV JAIN</t>
  </si>
  <si>
    <t>DIPAKMATHURBHAISALVI</t>
  </si>
  <si>
    <t>BHAVYADHIMAN</t>
  </si>
  <si>
    <t>LLOYDS</t>
  </si>
  <si>
    <t>Lloyds Luxuries Limited</t>
  </si>
  <si>
    <t>MAYANK ARUN SEKHSARIA</t>
  </si>
  <si>
    <t>VINOD HARILAL JHAVERI HUF</t>
  </si>
  <si>
    <t>RISHA YAYESH JHAVERI</t>
  </si>
  <si>
    <t>PAYAL YAYESH JHAVERI</t>
  </si>
  <si>
    <t>VINNY</t>
  </si>
  <si>
    <t>Vinny Overseas Limited</t>
  </si>
  <si>
    <t>CHIRAG HARSHADKUMAR PATEL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</si>
</sst>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Oct%2010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Daily Details"/>
      <sheetName val="Current Series"/>
      <sheetName val="EQ"/>
      <sheetName val="INDEX"/>
      <sheetName val="E Outlook"/>
      <sheetName val="Trends"/>
      <sheetName val="MWPL"/>
      <sheetName val="World MKT"/>
      <sheetName val="Sheet1"/>
      <sheetName val="Results Working"/>
      <sheetName val="Volu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20MICRONS</v>
          </cell>
          <cell r="B2" t="str">
            <v>EQ</v>
          </cell>
          <cell r="C2">
            <v>98.05</v>
          </cell>
          <cell r="D2">
            <v>98.25</v>
          </cell>
          <cell r="E2">
            <v>96.2</v>
          </cell>
          <cell r="F2">
            <v>96.85</v>
          </cell>
        </row>
        <row r="3">
          <cell r="A3" t="str">
            <v>21STCENMGM</v>
          </cell>
          <cell r="B3" t="str">
            <v>EQ</v>
          </cell>
          <cell r="C3">
            <v>23.05</v>
          </cell>
          <cell r="D3">
            <v>23.5</v>
          </cell>
          <cell r="E3">
            <v>23.05</v>
          </cell>
          <cell r="F3">
            <v>23.15</v>
          </cell>
        </row>
        <row r="4">
          <cell r="A4" t="str">
            <v>3IINFOLTD</v>
          </cell>
          <cell r="B4" t="str">
            <v>EQ</v>
          </cell>
          <cell r="C4">
            <v>42.95</v>
          </cell>
          <cell r="D4">
            <v>43.5</v>
          </cell>
          <cell r="E4">
            <v>42</v>
          </cell>
          <cell r="F4">
            <v>42.35</v>
          </cell>
        </row>
        <row r="5">
          <cell r="A5" t="str">
            <v>3MINDIA</v>
          </cell>
          <cell r="B5" t="str">
            <v>EQ</v>
          </cell>
          <cell r="C5">
            <v>23796</v>
          </cell>
          <cell r="D5">
            <v>23800</v>
          </cell>
          <cell r="E5">
            <v>23332</v>
          </cell>
          <cell r="F5">
            <v>23684</v>
          </cell>
        </row>
        <row r="6">
          <cell r="A6" t="str">
            <v>3PLAND</v>
          </cell>
          <cell r="B6" t="str">
            <v>EQ</v>
          </cell>
          <cell r="C6">
            <v>17.850000000000001</v>
          </cell>
          <cell r="D6">
            <v>19.2</v>
          </cell>
          <cell r="E6">
            <v>17.5</v>
          </cell>
          <cell r="F6">
            <v>18.899999999999999</v>
          </cell>
        </row>
        <row r="7">
          <cell r="A7" t="str">
            <v>4THDIM</v>
          </cell>
          <cell r="B7" t="str">
            <v>EQ</v>
          </cell>
          <cell r="C7">
            <v>76.099999999999994</v>
          </cell>
          <cell r="D7">
            <v>76.099999999999994</v>
          </cell>
          <cell r="E7">
            <v>76.099999999999994</v>
          </cell>
          <cell r="F7">
            <v>76.099999999999994</v>
          </cell>
        </row>
        <row r="8">
          <cell r="A8" t="str">
            <v>5PAISA</v>
          </cell>
          <cell r="B8" t="str">
            <v>EQ</v>
          </cell>
          <cell r="C8">
            <v>342.55</v>
          </cell>
          <cell r="D8">
            <v>342.55</v>
          </cell>
          <cell r="E8">
            <v>331</v>
          </cell>
          <cell r="F8">
            <v>332.35</v>
          </cell>
        </row>
        <row r="9">
          <cell r="A9" t="str">
            <v>63MOONS</v>
          </cell>
          <cell r="B9" t="str">
            <v>EQ</v>
          </cell>
          <cell r="C9">
            <v>177.95</v>
          </cell>
          <cell r="D9">
            <v>178.85</v>
          </cell>
          <cell r="E9">
            <v>169.5</v>
          </cell>
          <cell r="F9">
            <v>172.15</v>
          </cell>
        </row>
        <row r="10">
          <cell r="A10" t="str">
            <v>A2ZINFRA</v>
          </cell>
          <cell r="B10" t="str">
            <v>EQ</v>
          </cell>
          <cell r="C10">
            <v>11.25</v>
          </cell>
          <cell r="D10">
            <v>11.55</v>
          </cell>
          <cell r="E10">
            <v>10.9</v>
          </cell>
          <cell r="F10">
            <v>10.95</v>
          </cell>
        </row>
        <row r="11">
          <cell r="A11" t="str">
            <v>AAKASH</v>
          </cell>
          <cell r="B11" t="str">
            <v>EQ</v>
          </cell>
          <cell r="C11">
            <v>14.45</v>
          </cell>
          <cell r="D11">
            <v>14.5</v>
          </cell>
          <cell r="E11">
            <v>14</v>
          </cell>
          <cell r="F11">
            <v>14.25</v>
          </cell>
        </row>
        <row r="12">
          <cell r="A12" t="str">
            <v>AAREYDRUGS</v>
          </cell>
          <cell r="B12" t="str">
            <v>EQ</v>
          </cell>
          <cell r="C12">
            <v>38.5</v>
          </cell>
          <cell r="D12">
            <v>39.15</v>
          </cell>
          <cell r="E12">
            <v>38</v>
          </cell>
          <cell r="F12">
            <v>38.85</v>
          </cell>
        </row>
        <row r="13">
          <cell r="A13" t="str">
            <v>AARON</v>
          </cell>
          <cell r="B13" t="str">
            <v>BE</v>
          </cell>
          <cell r="C13">
            <v>161.80000000000001</v>
          </cell>
          <cell r="D13">
            <v>164.9</v>
          </cell>
          <cell r="E13">
            <v>160</v>
          </cell>
          <cell r="F13">
            <v>162.5</v>
          </cell>
        </row>
        <row r="14">
          <cell r="A14" t="str">
            <v>AARTIDRUGS</v>
          </cell>
          <cell r="B14" t="str">
            <v>EQ</v>
          </cell>
          <cell r="C14">
            <v>460.85</v>
          </cell>
          <cell r="D14">
            <v>463.8</v>
          </cell>
          <cell r="E14">
            <v>444.8</v>
          </cell>
          <cell r="F14">
            <v>448.45</v>
          </cell>
        </row>
        <row r="15">
          <cell r="A15" t="str">
            <v>AARTIIND</v>
          </cell>
          <cell r="B15" t="str">
            <v>EQ</v>
          </cell>
          <cell r="C15">
            <v>768.15</v>
          </cell>
          <cell r="D15">
            <v>788.7</v>
          </cell>
          <cell r="E15">
            <v>762</v>
          </cell>
          <cell r="F15">
            <v>772.5</v>
          </cell>
        </row>
        <row r="16">
          <cell r="A16" t="str">
            <v>AARTISURF</v>
          </cell>
          <cell r="B16" t="str">
            <v>EQ</v>
          </cell>
          <cell r="C16">
            <v>805.05</v>
          </cell>
          <cell r="D16">
            <v>812.7</v>
          </cell>
          <cell r="E16">
            <v>791</v>
          </cell>
          <cell r="F16">
            <v>793.7</v>
          </cell>
        </row>
        <row r="17">
          <cell r="A17" t="str">
            <v>AARVEEDEN</v>
          </cell>
          <cell r="B17" t="str">
            <v>EQ</v>
          </cell>
          <cell r="C17">
            <v>26.05</v>
          </cell>
          <cell r="D17">
            <v>26.05</v>
          </cell>
          <cell r="E17">
            <v>25.4</v>
          </cell>
          <cell r="F17">
            <v>25.6</v>
          </cell>
        </row>
        <row r="18">
          <cell r="A18" t="str">
            <v>AARVI</v>
          </cell>
          <cell r="B18" t="str">
            <v>EQ</v>
          </cell>
          <cell r="C18">
            <v>146.94999999999999</v>
          </cell>
          <cell r="D18">
            <v>159.19999999999999</v>
          </cell>
          <cell r="E18">
            <v>146.94999999999999</v>
          </cell>
          <cell r="F18">
            <v>159.19999999999999</v>
          </cell>
        </row>
        <row r="19">
          <cell r="A19" t="str">
            <v>AAVAS</v>
          </cell>
          <cell r="B19" t="str">
            <v>EQ</v>
          </cell>
          <cell r="C19">
            <v>2045</v>
          </cell>
          <cell r="D19">
            <v>2128.85</v>
          </cell>
          <cell r="E19">
            <v>2028</v>
          </cell>
          <cell r="F19">
            <v>2111.75</v>
          </cell>
        </row>
        <row r="20">
          <cell r="A20" t="str">
            <v>ABAN</v>
          </cell>
          <cell r="B20" t="str">
            <v>EQ</v>
          </cell>
          <cell r="C20">
            <v>53</v>
          </cell>
          <cell r="D20">
            <v>53</v>
          </cell>
          <cell r="E20">
            <v>50.5</v>
          </cell>
          <cell r="F20">
            <v>51.15</v>
          </cell>
        </row>
        <row r="21">
          <cell r="A21" t="str">
            <v>ABB</v>
          </cell>
          <cell r="B21" t="str">
            <v>EQ</v>
          </cell>
          <cell r="C21">
            <v>3217</v>
          </cell>
          <cell r="D21">
            <v>3259.85</v>
          </cell>
          <cell r="E21">
            <v>3173</v>
          </cell>
          <cell r="F21">
            <v>3247.5</v>
          </cell>
        </row>
        <row r="22">
          <cell r="A22" t="str">
            <v>ABBOTINDIA</v>
          </cell>
          <cell r="B22" t="str">
            <v>EQ</v>
          </cell>
          <cell r="C22">
            <v>18563.650000000001</v>
          </cell>
          <cell r="D22">
            <v>18700</v>
          </cell>
          <cell r="E22">
            <v>18285.900000000001</v>
          </cell>
          <cell r="F22">
            <v>18391.900000000001</v>
          </cell>
        </row>
        <row r="23">
          <cell r="A23" t="str">
            <v>ABCAPITAL</v>
          </cell>
          <cell r="B23" t="str">
            <v>EQ</v>
          </cell>
          <cell r="C23">
            <v>112</v>
          </cell>
          <cell r="D23">
            <v>112.45</v>
          </cell>
          <cell r="E23">
            <v>110.6</v>
          </cell>
          <cell r="F23">
            <v>111.9</v>
          </cell>
        </row>
        <row r="24">
          <cell r="A24" t="str">
            <v>ABFRL</v>
          </cell>
          <cell r="B24" t="str">
            <v>EQ</v>
          </cell>
          <cell r="C24">
            <v>332.9</v>
          </cell>
          <cell r="D24">
            <v>335.7</v>
          </cell>
          <cell r="E24">
            <v>327.5</v>
          </cell>
          <cell r="F24">
            <v>332.2</v>
          </cell>
        </row>
        <row r="25">
          <cell r="A25" t="str">
            <v>ABMINTLLTD</v>
          </cell>
          <cell r="B25" t="str">
            <v>BE</v>
          </cell>
          <cell r="C25">
            <v>75.8</v>
          </cell>
          <cell r="D25">
            <v>79</v>
          </cell>
          <cell r="E25">
            <v>72.05</v>
          </cell>
          <cell r="F25">
            <v>78.55</v>
          </cell>
        </row>
        <row r="26">
          <cell r="A26" t="str">
            <v>ABSLAMC</v>
          </cell>
          <cell r="B26" t="str">
            <v>EQ</v>
          </cell>
          <cell r="C26">
            <v>442</v>
          </cell>
          <cell r="D26">
            <v>443.2</v>
          </cell>
          <cell r="E26">
            <v>432.05</v>
          </cell>
          <cell r="F26">
            <v>437.05</v>
          </cell>
        </row>
        <row r="27">
          <cell r="A27" t="str">
            <v>ABSLBANETF</v>
          </cell>
          <cell r="B27" t="str">
            <v>EQ</v>
          </cell>
          <cell r="C27">
            <v>39.28</v>
          </cell>
          <cell r="D27">
            <v>39.549999999999997</v>
          </cell>
          <cell r="E27">
            <v>38.64</v>
          </cell>
          <cell r="F27">
            <v>39.08</v>
          </cell>
        </row>
        <row r="28">
          <cell r="A28" t="str">
            <v>ABSLNN50ET</v>
          </cell>
          <cell r="B28" t="str">
            <v>EQ</v>
          </cell>
          <cell r="C28">
            <v>42.93</v>
          </cell>
          <cell r="D28">
            <v>42.95</v>
          </cell>
          <cell r="E28">
            <v>42.32</v>
          </cell>
          <cell r="F28">
            <v>42.95</v>
          </cell>
        </row>
        <row r="29">
          <cell r="A29" t="str">
            <v>ACC</v>
          </cell>
          <cell r="B29" t="str">
            <v>EQ</v>
          </cell>
          <cell r="C29">
            <v>2318</v>
          </cell>
          <cell r="D29">
            <v>2339.4</v>
          </cell>
          <cell r="E29">
            <v>2282.1</v>
          </cell>
          <cell r="F29">
            <v>2316.8000000000002</v>
          </cell>
        </row>
        <row r="30">
          <cell r="A30" t="str">
            <v>ACCELYA</v>
          </cell>
          <cell r="B30" t="str">
            <v>EQ</v>
          </cell>
          <cell r="C30">
            <v>1065</v>
          </cell>
          <cell r="D30">
            <v>1090</v>
          </cell>
          <cell r="E30">
            <v>1057.1500000000001</v>
          </cell>
          <cell r="F30">
            <v>1073.2</v>
          </cell>
        </row>
        <row r="31">
          <cell r="A31" t="str">
            <v>ACCURACY</v>
          </cell>
          <cell r="B31" t="str">
            <v>EQ</v>
          </cell>
          <cell r="C31">
            <v>253</v>
          </cell>
          <cell r="D31">
            <v>260.85000000000002</v>
          </cell>
          <cell r="E31">
            <v>249.05</v>
          </cell>
          <cell r="F31">
            <v>252.65</v>
          </cell>
        </row>
        <row r="32">
          <cell r="A32" t="str">
            <v>ACE</v>
          </cell>
          <cell r="B32" t="str">
            <v>EQ</v>
          </cell>
          <cell r="C32">
            <v>288.95</v>
          </cell>
          <cell r="D32">
            <v>294.39999999999998</v>
          </cell>
          <cell r="E32">
            <v>283.2</v>
          </cell>
          <cell r="F32">
            <v>292.10000000000002</v>
          </cell>
        </row>
        <row r="33">
          <cell r="A33" t="str">
            <v>ACRYSIL</v>
          </cell>
          <cell r="B33" t="str">
            <v>EQ</v>
          </cell>
          <cell r="C33">
            <v>599.25</v>
          </cell>
          <cell r="D33">
            <v>601</v>
          </cell>
          <cell r="E33">
            <v>590</v>
          </cell>
          <cell r="F33">
            <v>592.29999999999995</v>
          </cell>
        </row>
        <row r="34">
          <cell r="A34" t="str">
            <v>ADANIENT</v>
          </cell>
          <cell r="B34" t="str">
            <v>EQ</v>
          </cell>
          <cell r="C34">
            <v>3297</v>
          </cell>
          <cell r="D34">
            <v>3297</v>
          </cell>
          <cell r="E34">
            <v>3145</v>
          </cell>
          <cell r="F34">
            <v>3223.65</v>
          </cell>
        </row>
        <row r="35">
          <cell r="A35" t="str">
            <v>ADANIGREEN</v>
          </cell>
          <cell r="B35" t="str">
            <v>EQ</v>
          </cell>
          <cell r="C35">
            <v>2147.8000000000002</v>
          </cell>
          <cell r="D35">
            <v>2167.8000000000002</v>
          </cell>
          <cell r="E35">
            <v>2088.0500000000002</v>
          </cell>
          <cell r="F35">
            <v>2099.1</v>
          </cell>
        </row>
        <row r="36">
          <cell r="A36" t="str">
            <v>ADANIPORTS</v>
          </cell>
          <cell r="B36" t="str">
            <v>EQ</v>
          </cell>
          <cell r="C36">
            <v>801</v>
          </cell>
          <cell r="D36">
            <v>806.5</v>
          </cell>
          <cell r="E36">
            <v>786.35</v>
          </cell>
          <cell r="F36">
            <v>803.9</v>
          </cell>
        </row>
        <row r="37">
          <cell r="A37" t="str">
            <v>ADANIPOWER</v>
          </cell>
          <cell r="B37" t="str">
            <v>BE</v>
          </cell>
          <cell r="C37">
            <v>356.85</v>
          </cell>
          <cell r="D37">
            <v>360</v>
          </cell>
          <cell r="E37">
            <v>340</v>
          </cell>
          <cell r="F37">
            <v>356.8</v>
          </cell>
        </row>
        <row r="38">
          <cell r="A38" t="str">
            <v>ADANITRANS</v>
          </cell>
          <cell r="B38" t="str">
            <v>EQ</v>
          </cell>
          <cell r="C38">
            <v>3170.15</v>
          </cell>
          <cell r="D38">
            <v>3239.95</v>
          </cell>
          <cell r="E38">
            <v>3092.55</v>
          </cell>
          <cell r="F38">
            <v>3187.95</v>
          </cell>
        </row>
        <row r="39">
          <cell r="A39" t="str">
            <v>ADFFOODS</v>
          </cell>
          <cell r="B39" t="str">
            <v>EQ</v>
          </cell>
          <cell r="C39">
            <v>712.7</v>
          </cell>
          <cell r="D39">
            <v>719.8</v>
          </cell>
          <cell r="E39">
            <v>707</v>
          </cell>
          <cell r="F39">
            <v>707.3</v>
          </cell>
        </row>
        <row r="40">
          <cell r="A40" t="str">
            <v>ADL</v>
          </cell>
          <cell r="B40" t="str">
            <v>BE</v>
          </cell>
          <cell r="C40">
            <v>69.45</v>
          </cell>
          <cell r="D40">
            <v>70.349999999999994</v>
          </cell>
          <cell r="E40">
            <v>67.45</v>
          </cell>
          <cell r="F40">
            <v>69</v>
          </cell>
        </row>
        <row r="41">
          <cell r="A41" t="str">
            <v>ADORWELD</v>
          </cell>
          <cell r="B41" t="str">
            <v>EQ</v>
          </cell>
          <cell r="C41">
            <v>894.95</v>
          </cell>
          <cell r="D41">
            <v>900.85</v>
          </cell>
          <cell r="E41">
            <v>880.15</v>
          </cell>
          <cell r="F41">
            <v>887.35</v>
          </cell>
        </row>
        <row r="42">
          <cell r="A42" t="str">
            <v>ADROITINFO</v>
          </cell>
          <cell r="B42" t="str">
            <v>EQ</v>
          </cell>
          <cell r="C42">
            <v>16.399999999999999</v>
          </cell>
          <cell r="D42">
            <v>16.649999999999999</v>
          </cell>
          <cell r="E42">
            <v>15.6</v>
          </cell>
          <cell r="F42">
            <v>16.600000000000001</v>
          </cell>
        </row>
        <row r="43">
          <cell r="A43" t="str">
            <v>ADSL</v>
          </cell>
          <cell r="B43" t="str">
            <v>EQ</v>
          </cell>
          <cell r="C43">
            <v>105.45</v>
          </cell>
          <cell r="D43">
            <v>105.45</v>
          </cell>
          <cell r="E43">
            <v>102.5</v>
          </cell>
          <cell r="F43">
            <v>102.85</v>
          </cell>
        </row>
        <row r="44">
          <cell r="A44" t="str">
            <v>ADVANIHOTR</v>
          </cell>
          <cell r="B44" t="str">
            <v>EQ</v>
          </cell>
          <cell r="C44">
            <v>85</v>
          </cell>
          <cell r="D44">
            <v>85.25</v>
          </cell>
          <cell r="E44">
            <v>82.2</v>
          </cell>
          <cell r="F44">
            <v>82.55</v>
          </cell>
        </row>
        <row r="45">
          <cell r="A45" t="str">
            <v>ADVENZYMES</v>
          </cell>
          <cell r="B45" t="str">
            <v>EQ</v>
          </cell>
          <cell r="C45">
            <v>267.60000000000002</v>
          </cell>
          <cell r="D45">
            <v>274</v>
          </cell>
          <cell r="E45">
            <v>266</v>
          </cell>
          <cell r="F45">
            <v>271.64999999999998</v>
          </cell>
        </row>
        <row r="46">
          <cell r="A46" t="str">
            <v>AEGISCHEM</v>
          </cell>
          <cell r="B46" t="str">
            <v>EQ</v>
          </cell>
          <cell r="C46">
            <v>281.10000000000002</v>
          </cell>
          <cell r="D46">
            <v>282.60000000000002</v>
          </cell>
          <cell r="E46">
            <v>272.3</v>
          </cell>
          <cell r="F46">
            <v>274.55</v>
          </cell>
        </row>
        <row r="47">
          <cell r="A47" t="str">
            <v>AETHER</v>
          </cell>
          <cell r="B47" t="str">
            <v>EQ</v>
          </cell>
          <cell r="C47">
            <v>972</v>
          </cell>
          <cell r="D47">
            <v>972</v>
          </cell>
          <cell r="E47">
            <v>940.55</v>
          </cell>
          <cell r="F47">
            <v>943.85</v>
          </cell>
        </row>
        <row r="48">
          <cell r="A48" t="str">
            <v>AFFLE</v>
          </cell>
          <cell r="B48" t="str">
            <v>EQ</v>
          </cell>
          <cell r="C48">
            <v>1217</v>
          </cell>
          <cell r="D48">
            <v>1232.4000000000001</v>
          </cell>
          <cell r="E48">
            <v>1207</v>
          </cell>
          <cell r="F48">
            <v>1210.05</v>
          </cell>
        </row>
        <row r="49">
          <cell r="A49" t="str">
            <v>AGARIND</v>
          </cell>
          <cell r="B49" t="str">
            <v>EQ</v>
          </cell>
          <cell r="C49">
            <v>703</v>
          </cell>
          <cell r="D49">
            <v>710</v>
          </cell>
          <cell r="E49">
            <v>671.3</v>
          </cell>
          <cell r="F49">
            <v>697.9</v>
          </cell>
        </row>
        <row r="50">
          <cell r="A50" t="str">
            <v>AGI</v>
          </cell>
          <cell r="B50" t="str">
            <v>EQ</v>
          </cell>
          <cell r="C50">
            <v>325.7</v>
          </cell>
          <cell r="D50">
            <v>331.9</v>
          </cell>
          <cell r="E50">
            <v>317.60000000000002</v>
          </cell>
          <cell r="F50">
            <v>324.39999999999998</v>
          </cell>
        </row>
        <row r="51">
          <cell r="A51" t="str">
            <v>AGRITECH</v>
          </cell>
          <cell r="B51" t="str">
            <v>EQ</v>
          </cell>
          <cell r="C51">
            <v>103.1</v>
          </cell>
          <cell r="D51">
            <v>105.95</v>
          </cell>
          <cell r="E51">
            <v>95.3</v>
          </cell>
          <cell r="F51">
            <v>98.55</v>
          </cell>
        </row>
        <row r="52">
          <cell r="A52" t="str">
            <v>AGROPHOS</v>
          </cell>
          <cell r="B52" t="str">
            <v>EQ</v>
          </cell>
          <cell r="C52">
            <v>36.35</v>
          </cell>
          <cell r="D52">
            <v>36.35</v>
          </cell>
          <cell r="E52">
            <v>35.1</v>
          </cell>
          <cell r="F52">
            <v>35.200000000000003</v>
          </cell>
        </row>
        <row r="53">
          <cell r="A53" t="str">
            <v>AGSTRA</v>
          </cell>
          <cell r="B53" t="str">
            <v>EQ</v>
          </cell>
          <cell r="C53">
            <v>83.4</v>
          </cell>
          <cell r="D53">
            <v>86.9</v>
          </cell>
          <cell r="E53">
            <v>82.65</v>
          </cell>
          <cell r="F53">
            <v>85.3</v>
          </cell>
        </row>
        <row r="54">
          <cell r="A54" t="str">
            <v>AHLADA</v>
          </cell>
          <cell r="B54" t="str">
            <v>BE</v>
          </cell>
          <cell r="C54">
            <v>126.4</v>
          </cell>
          <cell r="D54">
            <v>126.4</v>
          </cell>
          <cell r="E54">
            <v>114.5</v>
          </cell>
          <cell r="F54">
            <v>118.45</v>
          </cell>
        </row>
        <row r="55">
          <cell r="A55" t="str">
            <v>AHLEAST</v>
          </cell>
          <cell r="B55" t="str">
            <v>BE</v>
          </cell>
          <cell r="C55">
            <v>154</v>
          </cell>
          <cell r="D55">
            <v>154</v>
          </cell>
          <cell r="E55">
            <v>144.6</v>
          </cell>
          <cell r="F55">
            <v>144.6</v>
          </cell>
        </row>
        <row r="56">
          <cell r="A56" t="str">
            <v>AHLUCONT</v>
          </cell>
          <cell r="B56" t="str">
            <v>EQ</v>
          </cell>
          <cell r="C56">
            <v>425</v>
          </cell>
          <cell r="D56">
            <v>426.9</v>
          </cell>
          <cell r="E56">
            <v>414</v>
          </cell>
          <cell r="F56">
            <v>424.15</v>
          </cell>
        </row>
        <row r="57">
          <cell r="A57" t="str">
            <v>AIAENG</v>
          </cell>
          <cell r="B57" t="str">
            <v>EQ</v>
          </cell>
          <cell r="C57">
            <v>2553.9</v>
          </cell>
          <cell r="D57">
            <v>2587.25</v>
          </cell>
          <cell r="E57">
            <v>2510</v>
          </cell>
          <cell r="F57">
            <v>2556.5500000000002</v>
          </cell>
        </row>
        <row r="58">
          <cell r="A58" t="str">
            <v>AIRAN</v>
          </cell>
          <cell r="B58" t="str">
            <v>EQ</v>
          </cell>
          <cell r="C58">
            <v>18.100000000000001</v>
          </cell>
          <cell r="D58">
            <v>18.899999999999999</v>
          </cell>
          <cell r="E58">
            <v>17</v>
          </cell>
          <cell r="F58">
            <v>17.95</v>
          </cell>
        </row>
        <row r="59">
          <cell r="A59" t="str">
            <v>AIROLAM</v>
          </cell>
          <cell r="B59" t="str">
            <v>EQ</v>
          </cell>
          <cell r="C59">
            <v>110.75</v>
          </cell>
          <cell r="D59">
            <v>112.5</v>
          </cell>
          <cell r="E59">
            <v>105</v>
          </cell>
          <cell r="F59">
            <v>107.3</v>
          </cell>
        </row>
        <row r="60">
          <cell r="A60" t="str">
            <v>AJANTPHARM</v>
          </cell>
          <cell r="B60" t="str">
            <v>EQ</v>
          </cell>
          <cell r="C60">
            <v>1278.5999999999999</v>
          </cell>
          <cell r="D60">
            <v>1278.5999999999999</v>
          </cell>
          <cell r="E60">
            <v>1249</v>
          </cell>
          <cell r="F60">
            <v>1253.6500000000001</v>
          </cell>
        </row>
        <row r="61">
          <cell r="A61" t="str">
            <v>AJMERA</v>
          </cell>
          <cell r="B61" t="str">
            <v>EQ</v>
          </cell>
          <cell r="C61">
            <v>262.5</v>
          </cell>
          <cell r="D61">
            <v>264.8</v>
          </cell>
          <cell r="E61">
            <v>259</v>
          </cell>
          <cell r="F61">
            <v>261</v>
          </cell>
        </row>
        <row r="62">
          <cell r="A62" t="str">
            <v>AJOONI</v>
          </cell>
          <cell r="B62" t="str">
            <v>EQ</v>
          </cell>
          <cell r="C62">
            <v>8.1</v>
          </cell>
          <cell r="D62">
            <v>8.1999999999999993</v>
          </cell>
          <cell r="E62">
            <v>7.7</v>
          </cell>
          <cell r="F62">
            <v>7.85</v>
          </cell>
        </row>
        <row r="63">
          <cell r="A63" t="str">
            <v>AJRINFRA</v>
          </cell>
          <cell r="B63" t="str">
            <v>EQ</v>
          </cell>
          <cell r="C63">
            <v>1.65</v>
          </cell>
          <cell r="D63">
            <v>1.65</v>
          </cell>
          <cell r="E63">
            <v>1.55</v>
          </cell>
          <cell r="F63">
            <v>1.55</v>
          </cell>
        </row>
        <row r="64">
          <cell r="A64" t="str">
            <v>AKASH</v>
          </cell>
          <cell r="B64" t="str">
            <v>EQ</v>
          </cell>
          <cell r="C64">
            <v>33.799999999999997</v>
          </cell>
          <cell r="D64">
            <v>34.85</v>
          </cell>
          <cell r="E64">
            <v>32.75</v>
          </cell>
          <cell r="F64">
            <v>34.85</v>
          </cell>
        </row>
        <row r="65">
          <cell r="A65" t="str">
            <v>AKG</v>
          </cell>
          <cell r="B65" t="str">
            <v>BE</v>
          </cell>
          <cell r="C65">
            <v>58.1</v>
          </cell>
          <cell r="D65">
            <v>61</v>
          </cell>
          <cell r="E65">
            <v>58.1</v>
          </cell>
          <cell r="F65">
            <v>60.3</v>
          </cell>
        </row>
        <row r="66">
          <cell r="A66" t="str">
            <v>AKSHAR</v>
          </cell>
          <cell r="B66" t="str">
            <v>EQ</v>
          </cell>
          <cell r="C66">
            <v>49.6</v>
          </cell>
          <cell r="D66">
            <v>49.6</v>
          </cell>
          <cell r="E66">
            <v>49.6</v>
          </cell>
          <cell r="F66">
            <v>49.6</v>
          </cell>
        </row>
        <row r="67">
          <cell r="A67" t="str">
            <v>AKSHARCHEM</v>
          </cell>
          <cell r="B67" t="str">
            <v>EQ</v>
          </cell>
          <cell r="C67">
            <v>354.7</v>
          </cell>
          <cell r="D67">
            <v>354.7</v>
          </cell>
          <cell r="E67">
            <v>336.2</v>
          </cell>
          <cell r="F67">
            <v>344.85</v>
          </cell>
        </row>
        <row r="68">
          <cell r="A68" t="str">
            <v>AKSHOPTFBR</v>
          </cell>
          <cell r="B68" t="str">
            <v>EQ</v>
          </cell>
          <cell r="C68">
            <v>11.85</v>
          </cell>
          <cell r="D68">
            <v>12.3</v>
          </cell>
          <cell r="E68">
            <v>11.55</v>
          </cell>
          <cell r="F68">
            <v>11.7</v>
          </cell>
        </row>
        <row r="69">
          <cell r="A69" t="str">
            <v>AKZOINDIA</v>
          </cell>
          <cell r="B69" t="str">
            <v>EQ</v>
          </cell>
          <cell r="C69">
            <v>2220</v>
          </cell>
          <cell r="D69">
            <v>2231.1999999999998</v>
          </cell>
          <cell r="E69">
            <v>2165.5</v>
          </cell>
          <cell r="F69">
            <v>2172.8000000000002</v>
          </cell>
        </row>
        <row r="70">
          <cell r="A70" t="str">
            <v>ALANKIT</v>
          </cell>
          <cell r="B70" t="str">
            <v>EQ</v>
          </cell>
          <cell r="C70">
            <v>11.65</v>
          </cell>
          <cell r="D70">
            <v>11.8</v>
          </cell>
          <cell r="E70">
            <v>11.6</v>
          </cell>
          <cell r="F70">
            <v>11.65</v>
          </cell>
        </row>
        <row r="71">
          <cell r="A71" t="str">
            <v>ALBERTDAVD</v>
          </cell>
          <cell r="B71" t="str">
            <v>EQ</v>
          </cell>
          <cell r="C71">
            <v>558.04999999999995</v>
          </cell>
          <cell r="D71">
            <v>565.9</v>
          </cell>
          <cell r="E71">
            <v>549.1</v>
          </cell>
          <cell r="F71">
            <v>561.6</v>
          </cell>
        </row>
        <row r="72">
          <cell r="A72" t="str">
            <v>ALEMBICLTD</v>
          </cell>
          <cell r="B72" t="str">
            <v>EQ</v>
          </cell>
          <cell r="C72">
            <v>66.349999999999994</v>
          </cell>
          <cell r="D72">
            <v>67</v>
          </cell>
          <cell r="E72">
            <v>65.5</v>
          </cell>
          <cell r="F72">
            <v>66.150000000000006</v>
          </cell>
        </row>
        <row r="73">
          <cell r="A73" t="str">
            <v>ALICON</v>
          </cell>
          <cell r="B73" t="str">
            <v>EQ</v>
          </cell>
          <cell r="C73">
            <v>848</v>
          </cell>
          <cell r="D73">
            <v>852</v>
          </cell>
          <cell r="E73">
            <v>833.3</v>
          </cell>
          <cell r="F73">
            <v>840.05</v>
          </cell>
        </row>
        <row r="74">
          <cell r="A74" t="str">
            <v>ALKALI</v>
          </cell>
          <cell r="B74" t="str">
            <v>EQ</v>
          </cell>
          <cell r="C74">
            <v>108.2</v>
          </cell>
          <cell r="D74">
            <v>109.2</v>
          </cell>
          <cell r="E74">
            <v>104.55</v>
          </cell>
          <cell r="F74">
            <v>105.7</v>
          </cell>
        </row>
        <row r="75">
          <cell r="A75" t="str">
            <v>ALKEM</v>
          </cell>
          <cell r="B75" t="str">
            <v>EQ</v>
          </cell>
          <cell r="C75">
            <v>3205.55</v>
          </cell>
          <cell r="D75">
            <v>3205.55</v>
          </cell>
          <cell r="E75">
            <v>3132.55</v>
          </cell>
          <cell r="F75">
            <v>3154.1</v>
          </cell>
        </row>
        <row r="76">
          <cell r="A76" t="str">
            <v>ALKYLAMINE</v>
          </cell>
          <cell r="B76" t="str">
            <v>EQ</v>
          </cell>
          <cell r="C76">
            <v>2870</v>
          </cell>
          <cell r="D76">
            <v>2890</v>
          </cell>
          <cell r="E76">
            <v>2825</v>
          </cell>
          <cell r="F76">
            <v>2830.75</v>
          </cell>
        </row>
        <row r="77">
          <cell r="A77" t="str">
            <v>ALLCARGO</v>
          </cell>
          <cell r="B77" t="str">
            <v>EQ</v>
          </cell>
          <cell r="C77">
            <v>399.5</v>
          </cell>
          <cell r="D77">
            <v>404.8</v>
          </cell>
          <cell r="E77">
            <v>388.1</v>
          </cell>
          <cell r="F77">
            <v>400</v>
          </cell>
        </row>
        <row r="78">
          <cell r="A78" t="str">
            <v>ALLSEC</v>
          </cell>
          <cell r="B78" t="str">
            <v>EQ</v>
          </cell>
          <cell r="C78">
            <v>496.8</v>
          </cell>
          <cell r="D78">
            <v>515.70000000000005</v>
          </cell>
          <cell r="E78">
            <v>482.1</v>
          </cell>
          <cell r="F78">
            <v>502.05</v>
          </cell>
        </row>
        <row r="79">
          <cell r="A79" t="str">
            <v>ALMONDZ</v>
          </cell>
          <cell r="B79" t="str">
            <v>EQ</v>
          </cell>
          <cell r="C79">
            <v>83</v>
          </cell>
          <cell r="D79">
            <v>83</v>
          </cell>
          <cell r="E79">
            <v>80.5</v>
          </cell>
          <cell r="F79">
            <v>80.8</v>
          </cell>
        </row>
        <row r="80">
          <cell r="A80" t="str">
            <v>ALOKINDS</v>
          </cell>
          <cell r="B80" t="str">
            <v>BE</v>
          </cell>
          <cell r="C80">
            <v>17.850000000000001</v>
          </cell>
          <cell r="D80">
            <v>18</v>
          </cell>
          <cell r="E80">
            <v>17.399999999999999</v>
          </cell>
          <cell r="F80">
            <v>17.7</v>
          </cell>
        </row>
        <row r="81">
          <cell r="A81" t="str">
            <v>ALPA</v>
          </cell>
          <cell r="B81" t="str">
            <v>EQ</v>
          </cell>
          <cell r="C81">
            <v>59</v>
          </cell>
          <cell r="D81">
            <v>60</v>
          </cell>
          <cell r="E81">
            <v>58.75</v>
          </cell>
          <cell r="F81">
            <v>59.15</v>
          </cell>
        </row>
        <row r="82">
          <cell r="A82" t="str">
            <v>ALPHAGEO</v>
          </cell>
          <cell r="B82" t="str">
            <v>EQ</v>
          </cell>
          <cell r="C82">
            <v>302.5</v>
          </cell>
          <cell r="D82">
            <v>302.5</v>
          </cell>
          <cell r="E82">
            <v>292.60000000000002</v>
          </cell>
          <cell r="F82">
            <v>297.55</v>
          </cell>
        </row>
        <row r="83">
          <cell r="A83" t="str">
            <v>ALPSINDUS</v>
          </cell>
          <cell r="B83" t="str">
            <v>EQ</v>
          </cell>
          <cell r="C83">
            <v>2.25</v>
          </cell>
          <cell r="D83">
            <v>2.35</v>
          </cell>
          <cell r="E83">
            <v>2.25</v>
          </cell>
          <cell r="F83">
            <v>2.35</v>
          </cell>
        </row>
        <row r="84">
          <cell r="A84" t="str">
            <v>AMARAJABAT</v>
          </cell>
          <cell r="B84" t="str">
            <v>EQ</v>
          </cell>
          <cell r="C84">
            <v>490</v>
          </cell>
          <cell r="D84">
            <v>494.5</v>
          </cell>
          <cell r="E84">
            <v>485.4</v>
          </cell>
          <cell r="F84">
            <v>493.3</v>
          </cell>
        </row>
        <row r="85">
          <cell r="A85" t="str">
            <v>AMBER</v>
          </cell>
          <cell r="B85" t="str">
            <v>EQ</v>
          </cell>
          <cell r="C85">
            <v>2281.1</v>
          </cell>
          <cell r="D85">
            <v>2388</v>
          </cell>
          <cell r="E85">
            <v>2267</v>
          </cell>
          <cell r="F85">
            <v>2349.5500000000002</v>
          </cell>
        </row>
        <row r="86">
          <cell r="A86" t="str">
            <v>AMBICAAGAR</v>
          </cell>
          <cell r="B86" t="str">
            <v>BE</v>
          </cell>
          <cell r="C86">
            <v>29.9</v>
          </cell>
          <cell r="D86">
            <v>29.9</v>
          </cell>
          <cell r="E86">
            <v>28.1</v>
          </cell>
          <cell r="F86">
            <v>28.5</v>
          </cell>
        </row>
        <row r="87">
          <cell r="A87" t="str">
            <v>AMBIKCO</v>
          </cell>
          <cell r="B87" t="str">
            <v>EQ</v>
          </cell>
          <cell r="C87">
            <v>1606.9</v>
          </cell>
          <cell r="D87">
            <v>1606.9</v>
          </cell>
          <cell r="E87">
            <v>1560</v>
          </cell>
          <cell r="F87">
            <v>1572.9</v>
          </cell>
        </row>
        <row r="88">
          <cell r="A88" t="str">
            <v>AMBUJACEM</v>
          </cell>
          <cell r="B88" t="str">
            <v>EQ</v>
          </cell>
          <cell r="C88">
            <v>502.75</v>
          </cell>
          <cell r="D88">
            <v>507.45</v>
          </cell>
          <cell r="E88">
            <v>484.2</v>
          </cell>
          <cell r="F88">
            <v>505.45</v>
          </cell>
        </row>
        <row r="89">
          <cell r="A89" t="str">
            <v>AMDIND</v>
          </cell>
          <cell r="B89" t="str">
            <v>BE</v>
          </cell>
          <cell r="C89">
            <v>72.099999999999994</v>
          </cell>
          <cell r="D89">
            <v>75.900000000000006</v>
          </cell>
          <cell r="E89">
            <v>72.099999999999994</v>
          </cell>
          <cell r="F89">
            <v>73.900000000000006</v>
          </cell>
        </row>
        <row r="90">
          <cell r="A90" t="str">
            <v>AMIORG</v>
          </cell>
          <cell r="B90" t="str">
            <v>EQ</v>
          </cell>
          <cell r="C90">
            <v>929.9</v>
          </cell>
          <cell r="D90">
            <v>929.95</v>
          </cell>
          <cell r="E90">
            <v>911</v>
          </cell>
          <cell r="F90">
            <v>921.95</v>
          </cell>
        </row>
        <row r="91">
          <cell r="A91" t="str">
            <v>AMJLAND</v>
          </cell>
          <cell r="B91" t="str">
            <v>EQ</v>
          </cell>
          <cell r="C91">
            <v>28.7</v>
          </cell>
          <cell r="D91">
            <v>28.7</v>
          </cell>
          <cell r="E91">
            <v>27.6</v>
          </cell>
          <cell r="F91">
            <v>28.2</v>
          </cell>
        </row>
        <row r="92">
          <cell r="A92" t="str">
            <v>AMRUTANJAN</v>
          </cell>
          <cell r="B92" t="str">
            <v>EQ</v>
          </cell>
          <cell r="C92">
            <v>720</v>
          </cell>
          <cell r="D92">
            <v>722.45</v>
          </cell>
          <cell r="E92">
            <v>716.55</v>
          </cell>
          <cell r="F92">
            <v>719.25</v>
          </cell>
        </row>
        <row r="93">
          <cell r="A93" t="str">
            <v>ANANDRATHI</v>
          </cell>
          <cell r="B93" t="str">
            <v>EQ</v>
          </cell>
          <cell r="C93">
            <v>662.4</v>
          </cell>
          <cell r="D93">
            <v>663.3</v>
          </cell>
          <cell r="E93">
            <v>659.45</v>
          </cell>
          <cell r="F93">
            <v>662.05</v>
          </cell>
        </row>
        <row r="94">
          <cell r="A94" t="str">
            <v>ANANTRAJ</v>
          </cell>
          <cell r="B94" t="str">
            <v>EQ</v>
          </cell>
          <cell r="C94">
            <v>101.75</v>
          </cell>
          <cell r="D94">
            <v>103.7</v>
          </cell>
          <cell r="E94">
            <v>97.6</v>
          </cell>
          <cell r="F94">
            <v>100.95</v>
          </cell>
        </row>
        <row r="95">
          <cell r="A95" t="str">
            <v>ANDHRAPAP</v>
          </cell>
          <cell r="B95" t="str">
            <v>EQ</v>
          </cell>
          <cell r="C95">
            <v>436.05</v>
          </cell>
          <cell r="D95">
            <v>442.7</v>
          </cell>
          <cell r="E95">
            <v>429</v>
          </cell>
          <cell r="F95">
            <v>432.05</v>
          </cell>
        </row>
        <row r="96">
          <cell r="A96" t="str">
            <v>ANDHRSUGAR</v>
          </cell>
          <cell r="B96" t="str">
            <v>EQ</v>
          </cell>
          <cell r="C96">
            <v>141</v>
          </cell>
          <cell r="D96">
            <v>146</v>
          </cell>
          <cell r="E96">
            <v>138.9</v>
          </cell>
          <cell r="F96">
            <v>143.30000000000001</v>
          </cell>
        </row>
        <row r="97">
          <cell r="A97" t="str">
            <v>ANDREWYU</v>
          </cell>
          <cell r="B97" t="str">
            <v>EQ</v>
          </cell>
          <cell r="C97">
            <v>20.350000000000001</v>
          </cell>
          <cell r="D97">
            <v>20.350000000000001</v>
          </cell>
          <cell r="E97">
            <v>19.600000000000001</v>
          </cell>
          <cell r="F97">
            <v>20</v>
          </cell>
        </row>
        <row r="98">
          <cell r="A98" t="str">
            <v>ANGELONE</v>
          </cell>
          <cell r="B98" t="str">
            <v>EQ</v>
          </cell>
          <cell r="C98">
            <v>1578.85</v>
          </cell>
          <cell r="D98">
            <v>1612</v>
          </cell>
          <cell r="E98">
            <v>1572.4</v>
          </cell>
          <cell r="F98">
            <v>1588.45</v>
          </cell>
        </row>
        <row r="99">
          <cell r="A99" t="str">
            <v>ANIKINDS</v>
          </cell>
          <cell r="B99" t="str">
            <v>EQ</v>
          </cell>
          <cell r="C99">
            <v>44.2</v>
          </cell>
          <cell r="D99">
            <v>44.7</v>
          </cell>
          <cell r="E99">
            <v>41.6</v>
          </cell>
          <cell r="F99">
            <v>42.55</v>
          </cell>
        </row>
        <row r="100">
          <cell r="A100" t="str">
            <v>ANKITMETAL</v>
          </cell>
          <cell r="B100" t="str">
            <v>EQ</v>
          </cell>
          <cell r="C100">
            <v>5.9</v>
          </cell>
          <cell r="D100">
            <v>5.9</v>
          </cell>
          <cell r="E100">
            <v>5.6</v>
          </cell>
          <cell r="F100">
            <v>5.8</v>
          </cell>
        </row>
        <row r="101">
          <cell r="A101" t="str">
            <v>ANMOL</v>
          </cell>
          <cell r="B101" t="str">
            <v>EQ</v>
          </cell>
          <cell r="C101">
            <v>169</v>
          </cell>
          <cell r="D101">
            <v>170.45</v>
          </cell>
          <cell r="E101">
            <v>160.25</v>
          </cell>
          <cell r="F101">
            <v>164.75</v>
          </cell>
        </row>
        <row r="102">
          <cell r="A102" t="str">
            <v>ANSALAPI</v>
          </cell>
          <cell r="B102" t="str">
            <v>BE</v>
          </cell>
          <cell r="C102">
            <v>21.2</v>
          </cell>
          <cell r="D102">
            <v>21.5</v>
          </cell>
          <cell r="E102">
            <v>20.149999999999999</v>
          </cell>
          <cell r="F102">
            <v>21</v>
          </cell>
        </row>
        <row r="103">
          <cell r="A103" t="str">
            <v>ANSALHSG</v>
          </cell>
          <cell r="B103" t="str">
            <v>EQ</v>
          </cell>
          <cell r="C103">
            <v>5.35</v>
          </cell>
          <cell r="D103">
            <v>5.4</v>
          </cell>
          <cell r="E103">
            <v>5.2</v>
          </cell>
          <cell r="F103">
            <v>5.25</v>
          </cell>
        </row>
        <row r="104">
          <cell r="A104" t="str">
            <v>ANTGRAPHIC</v>
          </cell>
          <cell r="B104" t="str">
            <v>EQ</v>
          </cell>
          <cell r="C104">
            <v>0.8</v>
          </cell>
          <cell r="D104">
            <v>0.8</v>
          </cell>
          <cell r="E104">
            <v>0.75</v>
          </cell>
          <cell r="F104">
            <v>0.75</v>
          </cell>
        </row>
        <row r="105">
          <cell r="A105" t="str">
            <v>ANUP</v>
          </cell>
          <cell r="B105" t="str">
            <v>EQ</v>
          </cell>
          <cell r="C105">
            <v>867.15</v>
          </cell>
          <cell r="D105">
            <v>887.95</v>
          </cell>
          <cell r="E105">
            <v>862.25</v>
          </cell>
          <cell r="F105">
            <v>878.95</v>
          </cell>
        </row>
        <row r="106">
          <cell r="A106" t="str">
            <v>ANURAS</v>
          </cell>
          <cell r="B106" t="str">
            <v>EQ</v>
          </cell>
          <cell r="C106">
            <v>730</v>
          </cell>
          <cell r="D106">
            <v>732</v>
          </cell>
          <cell r="E106">
            <v>715</v>
          </cell>
          <cell r="F106">
            <v>723.7</v>
          </cell>
        </row>
        <row r="107">
          <cell r="A107" t="str">
            <v>APARINDS</v>
          </cell>
          <cell r="B107" t="str">
            <v>EQ</v>
          </cell>
          <cell r="C107">
            <v>1398.9</v>
          </cell>
          <cell r="D107">
            <v>1416.85</v>
          </cell>
          <cell r="E107">
            <v>1345</v>
          </cell>
          <cell r="F107">
            <v>1381.25</v>
          </cell>
        </row>
        <row r="108">
          <cell r="A108" t="str">
            <v>APCL</v>
          </cell>
          <cell r="B108" t="str">
            <v>EQ</v>
          </cell>
          <cell r="C108">
            <v>236.55</v>
          </cell>
          <cell r="D108">
            <v>236.55</v>
          </cell>
          <cell r="E108">
            <v>226.75</v>
          </cell>
          <cell r="F108">
            <v>231.9</v>
          </cell>
        </row>
        <row r="109">
          <cell r="A109" t="str">
            <v>APCOTEXIND</v>
          </cell>
          <cell r="B109" t="str">
            <v>EQ</v>
          </cell>
          <cell r="C109">
            <v>562.5</v>
          </cell>
          <cell r="D109">
            <v>568.1</v>
          </cell>
          <cell r="E109">
            <v>556</v>
          </cell>
          <cell r="F109">
            <v>558.65</v>
          </cell>
        </row>
        <row r="110">
          <cell r="A110" t="str">
            <v>APEX</v>
          </cell>
          <cell r="B110" t="str">
            <v>EQ</v>
          </cell>
          <cell r="C110">
            <v>304.89999999999998</v>
          </cell>
          <cell r="D110">
            <v>304.89999999999998</v>
          </cell>
          <cell r="E110">
            <v>297.10000000000002</v>
          </cell>
          <cell r="F110">
            <v>298.25</v>
          </cell>
        </row>
        <row r="111">
          <cell r="A111" t="str">
            <v>APLAPOLLO</v>
          </cell>
          <cell r="B111" t="str">
            <v>EQ</v>
          </cell>
          <cell r="C111">
            <v>1097</v>
          </cell>
          <cell r="D111">
            <v>1122</v>
          </cell>
          <cell r="E111">
            <v>1083.95</v>
          </cell>
          <cell r="F111">
            <v>1099.5</v>
          </cell>
        </row>
        <row r="112">
          <cell r="A112" t="str">
            <v>APLLTD</v>
          </cell>
          <cell r="B112" t="str">
            <v>EQ</v>
          </cell>
          <cell r="C112">
            <v>599</v>
          </cell>
          <cell r="D112">
            <v>602.35</v>
          </cell>
          <cell r="E112">
            <v>580.54999999999995</v>
          </cell>
          <cell r="F112">
            <v>582.35</v>
          </cell>
        </row>
        <row r="113">
          <cell r="A113" t="str">
            <v>APOLLO</v>
          </cell>
          <cell r="B113" t="str">
            <v>EQ</v>
          </cell>
          <cell r="C113">
            <v>182</v>
          </cell>
          <cell r="D113">
            <v>204</v>
          </cell>
          <cell r="E113">
            <v>178.55</v>
          </cell>
          <cell r="F113">
            <v>198.9</v>
          </cell>
        </row>
        <row r="114">
          <cell r="A114" t="str">
            <v>APOLLOHOSP</v>
          </cell>
          <cell r="B114" t="str">
            <v>EQ</v>
          </cell>
          <cell r="C114">
            <v>4280</v>
          </cell>
          <cell r="D114">
            <v>4350</v>
          </cell>
          <cell r="E114">
            <v>4245</v>
          </cell>
          <cell r="F114">
            <v>4287.05</v>
          </cell>
        </row>
        <row r="115">
          <cell r="A115" t="str">
            <v>APOLLOPIPE</v>
          </cell>
          <cell r="B115" t="str">
            <v>EQ</v>
          </cell>
          <cell r="C115">
            <v>514.5</v>
          </cell>
          <cell r="D115">
            <v>523.75</v>
          </cell>
          <cell r="E115">
            <v>511.85</v>
          </cell>
          <cell r="F115">
            <v>515.79999999999995</v>
          </cell>
        </row>
        <row r="116">
          <cell r="A116" t="str">
            <v>APOLLOTYRE</v>
          </cell>
          <cell r="B116" t="str">
            <v>EQ</v>
          </cell>
          <cell r="C116">
            <v>269</v>
          </cell>
          <cell r="D116">
            <v>274.35000000000002</v>
          </cell>
          <cell r="E116">
            <v>265.5</v>
          </cell>
          <cell r="F116">
            <v>273.05</v>
          </cell>
        </row>
        <row r="117">
          <cell r="A117" t="str">
            <v>APOLSINHOT</v>
          </cell>
          <cell r="B117" t="str">
            <v>EQ</v>
          </cell>
          <cell r="C117">
            <v>1562.05</v>
          </cell>
          <cell r="D117">
            <v>1563.35</v>
          </cell>
          <cell r="E117">
            <v>1515.5</v>
          </cell>
          <cell r="F117">
            <v>1515.5</v>
          </cell>
        </row>
        <row r="118">
          <cell r="A118" t="str">
            <v>APTECHT</v>
          </cell>
          <cell r="B118" t="str">
            <v>EQ</v>
          </cell>
          <cell r="C118">
            <v>297.05</v>
          </cell>
          <cell r="D118">
            <v>317</v>
          </cell>
          <cell r="E118">
            <v>297.05</v>
          </cell>
          <cell r="F118">
            <v>306.89999999999998</v>
          </cell>
        </row>
        <row r="119">
          <cell r="A119" t="str">
            <v>APTUS</v>
          </cell>
          <cell r="B119" t="str">
            <v>EQ</v>
          </cell>
          <cell r="C119">
            <v>302.7</v>
          </cell>
          <cell r="D119">
            <v>303.85000000000002</v>
          </cell>
          <cell r="E119">
            <v>299.95</v>
          </cell>
          <cell r="F119">
            <v>302.14999999999998</v>
          </cell>
        </row>
        <row r="120">
          <cell r="A120" t="str">
            <v>ARCHIDPLY</v>
          </cell>
          <cell r="B120" t="str">
            <v>EQ</v>
          </cell>
          <cell r="C120">
            <v>82.8</v>
          </cell>
          <cell r="D120">
            <v>85.7</v>
          </cell>
          <cell r="E120">
            <v>80.25</v>
          </cell>
          <cell r="F120">
            <v>81.099999999999994</v>
          </cell>
        </row>
        <row r="121">
          <cell r="A121" t="str">
            <v>ARCHIES</v>
          </cell>
          <cell r="B121" t="str">
            <v>EQ</v>
          </cell>
          <cell r="C121">
            <v>21.1</v>
          </cell>
          <cell r="D121">
            <v>21.65</v>
          </cell>
          <cell r="E121">
            <v>20.149999999999999</v>
          </cell>
          <cell r="F121">
            <v>21.35</v>
          </cell>
        </row>
        <row r="122">
          <cell r="A122" t="str">
            <v>ARENTERP</v>
          </cell>
          <cell r="B122" t="str">
            <v>EQ</v>
          </cell>
          <cell r="C122">
            <v>34.700000000000003</v>
          </cell>
          <cell r="D122">
            <v>34.700000000000003</v>
          </cell>
          <cell r="E122">
            <v>32</v>
          </cell>
          <cell r="F122">
            <v>32.049999999999997</v>
          </cell>
        </row>
        <row r="123">
          <cell r="A123" t="str">
            <v>ARIES</v>
          </cell>
          <cell r="B123" t="str">
            <v>EQ</v>
          </cell>
          <cell r="C123">
            <v>133.80000000000001</v>
          </cell>
          <cell r="D123">
            <v>138</v>
          </cell>
          <cell r="E123">
            <v>133.80000000000001</v>
          </cell>
          <cell r="F123">
            <v>137.15</v>
          </cell>
        </row>
        <row r="124">
          <cell r="A124" t="str">
            <v>ARIHANTCAP</v>
          </cell>
          <cell r="B124" t="str">
            <v>EQ</v>
          </cell>
          <cell r="C124">
            <v>77.599999999999994</v>
          </cell>
          <cell r="D124">
            <v>77.599999999999994</v>
          </cell>
          <cell r="E124">
            <v>73.849999999999994</v>
          </cell>
          <cell r="F124">
            <v>74.900000000000006</v>
          </cell>
        </row>
        <row r="125">
          <cell r="A125" t="str">
            <v>ARIHANTSUP</v>
          </cell>
          <cell r="B125" t="str">
            <v>EQ</v>
          </cell>
          <cell r="C125">
            <v>223.75</v>
          </cell>
          <cell r="D125">
            <v>223.75</v>
          </cell>
          <cell r="E125">
            <v>218</v>
          </cell>
          <cell r="F125">
            <v>220.5</v>
          </cell>
        </row>
        <row r="126">
          <cell r="A126" t="str">
            <v>ARMANFIN</v>
          </cell>
          <cell r="B126" t="str">
            <v>EQ</v>
          </cell>
          <cell r="C126">
            <v>1380</v>
          </cell>
          <cell r="D126">
            <v>1393.35</v>
          </cell>
          <cell r="E126">
            <v>1339.3</v>
          </cell>
          <cell r="F126">
            <v>1372.5</v>
          </cell>
        </row>
        <row r="127">
          <cell r="A127" t="str">
            <v>AROGRANITE</v>
          </cell>
          <cell r="B127" t="str">
            <v>EQ</v>
          </cell>
          <cell r="C127">
            <v>49.6</v>
          </cell>
          <cell r="D127">
            <v>49.95</v>
          </cell>
          <cell r="E127">
            <v>48.45</v>
          </cell>
          <cell r="F127">
            <v>49.2</v>
          </cell>
        </row>
        <row r="128">
          <cell r="A128" t="str">
            <v>ARROWGREEN</v>
          </cell>
          <cell r="B128" t="str">
            <v>BE</v>
          </cell>
          <cell r="C128">
            <v>119.9</v>
          </cell>
          <cell r="D128">
            <v>119.9</v>
          </cell>
          <cell r="E128">
            <v>112.15</v>
          </cell>
          <cell r="F128">
            <v>113.55</v>
          </cell>
        </row>
        <row r="129">
          <cell r="A129" t="str">
            <v>ARSHIYA</v>
          </cell>
          <cell r="B129" t="str">
            <v>EQ</v>
          </cell>
          <cell r="C129">
            <v>13.6</v>
          </cell>
          <cell r="D129">
            <v>13.75</v>
          </cell>
          <cell r="E129">
            <v>13.05</v>
          </cell>
          <cell r="F129">
            <v>13.25</v>
          </cell>
        </row>
        <row r="130">
          <cell r="A130" t="str">
            <v>ARSSINFRA</v>
          </cell>
          <cell r="B130" t="str">
            <v>BE</v>
          </cell>
          <cell r="C130">
            <v>20.95</v>
          </cell>
          <cell r="D130">
            <v>21.2</v>
          </cell>
          <cell r="E130">
            <v>20.75</v>
          </cell>
          <cell r="F130">
            <v>21.05</v>
          </cell>
        </row>
        <row r="131">
          <cell r="A131" t="str">
            <v>ARTEMISMED</v>
          </cell>
          <cell r="B131" t="str">
            <v>EQ</v>
          </cell>
          <cell r="C131">
            <v>65.8</v>
          </cell>
          <cell r="D131">
            <v>65.8</v>
          </cell>
          <cell r="E131">
            <v>63.95</v>
          </cell>
          <cell r="F131">
            <v>64.900000000000006</v>
          </cell>
        </row>
        <row r="132">
          <cell r="A132" t="str">
            <v>ARTNIRMAN</v>
          </cell>
          <cell r="B132" t="str">
            <v>EQ</v>
          </cell>
          <cell r="C132">
            <v>127.4</v>
          </cell>
          <cell r="D132">
            <v>128.5</v>
          </cell>
          <cell r="E132">
            <v>118.7</v>
          </cell>
          <cell r="F132">
            <v>118.7</v>
          </cell>
        </row>
        <row r="133">
          <cell r="A133" t="str">
            <v>ARVEE</v>
          </cell>
          <cell r="B133" t="str">
            <v>EQ</v>
          </cell>
          <cell r="C133">
            <v>94.4</v>
          </cell>
          <cell r="D133">
            <v>94.45</v>
          </cell>
          <cell r="E133">
            <v>91.4</v>
          </cell>
          <cell r="F133">
            <v>93.85</v>
          </cell>
        </row>
        <row r="134">
          <cell r="A134" t="str">
            <v>ARVIND</v>
          </cell>
          <cell r="B134" t="str">
            <v>EQ</v>
          </cell>
          <cell r="C134">
            <v>95.75</v>
          </cell>
          <cell r="D134">
            <v>97.9</v>
          </cell>
          <cell r="E134">
            <v>94.4</v>
          </cell>
          <cell r="F134">
            <v>96.5</v>
          </cell>
        </row>
        <row r="135">
          <cell r="A135" t="str">
            <v>ARVINDFASN</v>
          </cell>
          <cell r="B135" t="str">
            <v>EQ</v>
          </cell>
          <cell r="C135">
            <v>332.1</v>
          </cell>
          <cell r="D135">
            <v>333.9</v>
          </cell>
          <cell r="E135">
            <v>298</v>
          </cell>
          <cell r="F135">
            <v>312.8</v>
          </cell>
        </row>
        <row r="136">
          <cell r="A136" t="str">
            <v>ARVSMART</v>
          </cell>
          <cell r="B136" t="str">
            <v>EQ</v>
          </cell>
          <cell r="C136">
            <v>253.1</v>
          </cell>
          <cell r="D136">
            <v>255.75</v>
          </cell>
          <cell r="E136">
            <v>249.1</v>
          </cell>
          <cell r="F136">
            <v>253.8</v>
          </cell>
        </row>
        <row r="137">
          <cell r="A137" t="str">
            <v>ASAHIINDIA</v>
          </cell>
          <cell r="B137" t="str">
            <v>EQ</v>
          </cell>
          <cell r="C137">
            <v>635</v>
          </cell>
          <cell r="D137">
            <v>636</v>
          </cell>
          <cell r="E137">
            <v>616.04999999999995</v>
          </cell>
          <cell r="F137">
            <v>625</v>
          </cell>
        </row>
        <row r="138">
          <cell r="A138" t="str">
            <v>ASAHISONG</v>
          </cell>
          <cell r="B138" t="str">
            <v>EQ</v>
          </cell>
          <cell r="C138">
            <v>304</v>
          </cell>
          <cell r="D138">
            <v>305.35000000000002</v>
          </cell>
          <cell r="E138">
            <v>295.25</v>
          </cell>
          <cell r="F138">
            <v>302.95</v>
          </cell>
        </row>
        <row r="139">
          <cell r="A139" t="str">
            <v>ASAL</v>
          </cell>
          <cell r="B139" t="str">
            <v>EQ</v>
          </cell>
          <cell r="C139">
            <v>401.05</v>
          </cell>
          <cell r="D139">
            <v>405.95</v>
          </cell>
          <cell r="E139">
            <v>395.5</v>
          </cell>
          <cell r="F139">
            <v>401.2</v>
          </cell>
        </row>
        <row r="140">
          <cell r="A140" t="str">
            <v>ASALCBR</v>
          </cell>
          <cell r="B140" t="str">
            <v>EQ</v>
          </cell>
          <cell r="C140">
            <v>486.7</v>
          </cell>
          <cell r="D140">
            <v>489</v>
          </cell>
          <cell r="E140">
            <v>473.1</v>
          </cell>
          <cell r="F140">
            <v>477.25</v>
          </cell>
        </row>
        <row r="141">
          <cell r="A141" t="str">
            <v>ASHAPURMIN</v>
          </cell>
          <cell r="B141" t="str">
            <v>EQ</v>
          </cell>
          <cell r="C141">
            <v>90.65</v>
          </cell>
          <cell r="D141">
            <v>91</v>
          </cell>
          <cell r="E141">
            <v>88.9</v>
          </cell>
          <cell r="F141">
            <v>89.4</v>
          </cell>
        </row>
        <row r="142">
          <cell r="A142" t="str">
            <v>ASHIANA</v>
          </cell>
          <cell r="B142" t="str">
            <v>EQ</v>
          </cell>
          <cell r="C142">
            <v>161.85</v>
          </cell>
          <cell r="D142">
            <v>165.7</v>
          </cell>
          <cell r="E142">
            <v>159.19999999999999</v>
          </cell>
          <cell r="F142">
            <v>164.4</v>
          </cell>
        </row>
        <row r="143">
          <cell r="A143" t="str">
            <v>ASHIMASYN</v>
          </cell>
          <cell r="B143" t="str">
            <v>EQ</v>
          </cell>
          <cell r="C143">
            <v>15.65</v>
          </cell>
          <cell r="D143">
            <v>15.95</v>
          </cell>
          <cell r="E143">
            <v>15.3</v>
          </cell>
          <cell r="F143">
            <v>15.5</v>
          </cell>
        </row>
        <row r="144">
          <cell r="A144" t="str">
            <v>ASHOKA</v>
          </cell>
          <cell r="B144" t="str">
            <v>EQ</v>
          </cell>
          <cell r="C144">
            <v>77.349999999999994</v>
          </cell>
          <cell r="D144">
            <v>77.45</v>
          </cell>
          <cell r="E144">
            <v>75.900000000000006</v>
          </cell>
          <cell r="F144">
            <v>76.3</v>
          </cell>
        </row>
        <row r="145">
          <cell r="A145" t="str">
            <v>ASHOKLEY</v>
          </cell>
          <cell r="B145" t="str">
            <v>EQ</v>
          </cell>
          <cell r="C145">
            <v>149.85</v>
          </cell>
          <cell r="D145">
            <v>150.25</v>
          </cell>
          <cell r="E145">
            <v>146.80000000000001</v>
          </cell>
          <cell r="F145">
            <v>149.05000000000001</v>
          </cell>
        </row>
        <row r="146">
          <cell r="A146" t="str">
            <v>ASIANENE</v>
          </cell>
          <cell r="B146" t="str">
            <v>EQ</v>
          </cell>
          <cell r="C146">
            <v>72.55</v>
          </cell>
          <cell r="D146">
            <v>73.3</v>
          </cell>
          <cell r="E146">
            <v>71.45</v>
          </cell>
          <cell r="F146">
            <v>71.849999999999994</v>
          </cell>
        </row>
        <row r="147">
          <cell r="A147" t="str">
            <v>ASIANHOTNR</v>
          </cell>
          <cell r="B147" t="str">
            <v>EQ</v>
          </cell>
          <cell r="C147">
            <v>93</v>
          </cell>
          <cell r="D147">
            <v>93.9</v>
          </cell>
          <cell r="E147">
            <v>91.5</v>
          </cell>
          <cell r="F147">
            <v>92.25</v>
          </cell>
        </row>
        <row r="148">
          <cell r="A148" t="str">
            <v>ASIANPAINT</v>
          </cell>
          <cell r="B148" t="str">
            <v>EQ</v>
          </cell>
          <cell r="C148">
            <v>3335</v>
          </cell>
          <cell r="D148">
            <v>3339.5</v>
          </cell>
          <cell r="E148">
            <v>3206</v>
          </cell>
          <cell r="F148">
            <v>3248.2</v>
          </cell>
        </row>
        <row r="149">
          <cell r="A149" t="str">
            <v>ASIANTILES</v>
          </cell>
          <cell r="B149" t="str">
            <v>EQ</v>
          </cell>
          <cell r="C149">
            <v>58.8</v>
          </cell>
          <cell r="D149">
            <v>59.4</v>
          </cell>
          <cell r="E149">
            <v>55.45</v>
          </cell>
          <cell r="F149">
            <v>57.45</v>
          </cell>
        </row>
        <row r="150">
          <cell r="A150" t="str">
            <v>ASPINWALL</v>
          </cell>
          <cell r="B150" t="str">
            <v>EQ</v>
          </cell>
          <cell r="C150">
            <v>249.3</v>
          </cell>
          <cell r="D150">
            <v>253.95</v>
          </cell>
          <cell r="E150">
            <v>236.85</v>
          </cell>
          <cell r="F150">
            <v>241.9</v>
          </cell>
        </row>
        <row r="151">
          <cell r="A151" t="str">
            <v>ASTEC</v>
          </cell>
          <cell r="B151" t="str">
            <v>EQ</v>
          </cell>
          <cell r="C151">
            <v>1912</v>
          </cell>
          <cell r="D151">
            <v>2065</v>
          </cell>
          <cell r="E151">
            <v>1901</v>
          </cell>
          <cell r="F151">
            <v>2012.1</v>
          </cell>
        </row>
        <row r="152">
          <cell r="A152" t="str">
            <v>ASTERDM</v>
          </cell>
          <cell r="B152" t="str">
            <v>EQ</v>
          </cell>
          <cell r="C152">
            <v>251</v>
          </cell>
          <cell r="D152">
            <v>252</v>
          </cell>
          <cell r="E152">
            <v>235.25</v>
          </cell>
          <cell r="F152">
            <v>237.15</v>
          </cell>
        </row>
        <row r="153">
          <cell r="A153" t="str">
            <v>ASTRAL</v>
          </cell>
          <cell r="B153" t="str">
            <v>EQ</v>
          </cell>
          <cell r="C153">
            <v>2188</v>
          </cell>
          <cell r="D153">
            <v>2207.0500000000002</v>
          </cell>
          <cell r="E153">
            <v>2160</v>
          </cell>
          <cell r="F153">
            <v>2197.6</v>
          </cell>
        </row>
        <row r="154">
          <cell r="A154" t="str">
            <v>ASTRAMICRO</v>
          </cell>
          <cell r="B154" t="str">
            <v>EQ</v>
          </cell>
          <cell r="C154">
            <v>305</v>
          </cell>
          <cell r="D154">
            <v>308.55</v>
          </cell>
          <cell r="E154">
            <v>295.64999999999998</v>
          </cell>
          <cell r="F154">
            <v>304.10000000000002</v>
          </cell>
        </row>
        <row r="155">
          <cell r="A155" t="str">
            <v>ASTRAZEN</v>
          </cell>
          <cell r="B155" t="str">
            <v>EQ</v>
          </cell>
          <cell r="C155">
            <v>3132.2</v>
          </cell>
          <cell r="D155">
            <v>3139.95</v>
          </cell>
          <cell r="E155">
            <v>3039.2</v>
          </cell>
          <cell r="F155">
            <v>3064.9</v>
          </cell>
        </row>
        <row r="156">
          <cell r="A156" t="str">
            <v>ASTRON</v>
          </cell>
          <cell r="B156" t="str">
            <v>EQ</v>
          </cell>
          <cell r="C156">
            <v>35.049999999999997</v>
          </cell>
          <cell r="D156">
            <v>35.049999999999997</v>
          </cell>
          <cell r="E156">
            <v>34.200000000000003</v>
          </cell>
          <cell r="F156">
            <v>34.450000000000003</v>
          </cell>
        </row>
        <row r="157">
          <cell r="A157" t="str">
            <v>ATFL</v>
          </cell>
          <cell r="B157" t="str">
            <v>EQ</v>
          </cell>
          <cell r="C157">
            <v>725.1</v>
          </cell>
          <cell r="D157">
            <v>736.95</v>
          </cell>
          <cell r="E157">
            <v>712.1</v>
          </cell>
          <cell r="F157">
            <v>719.2</v>
          </cell>
        </row>
        <row r="158">
          <cell r="A158" t="str">
            <v>ATGL</v>
          </cell>
          <cell r="B158" t="str">
            <v>EQ</v>
          </cell>
          <cell r="C158">
            <v>3180</v>
          </cell>
          <cell r="D158">
            <v>3224</v>
          </cell>
          <cell r="E158">
            <v>3167.85</v>
          </cell>
          <cell r="F158">
            <v>3202.85</v>
          </cell>
        </row>
        <row r="159">
          <cell r="A159" t="str">
            <v>ATLANTA</v>
          </cell>
          <cell r="B159" t="str">
            <v>EQ</v>
          </cell>
          <cell r="C159">
            <v>18.399999999999999</v>
          </cell>
          <cell r="D159">
            <v>21</v>
          </cell>
          <cell r="E159">
            <v>18.2</v>
          </cell>
          <cell r="F159">
            <v>20.05</v>
          </cell>
        </row>
        <row r="160">
          <cell r="A160" t="str">
            <v>ATUL</v>
          </cell>
          <cell r="B160" t="str">
            <v>EQ</v>
          </cell>
          <cell r="C160">
            <v>8677</v>
          </cell>
          <cell r="D160">
            <v>8742</v>
          </cell>
          <cell r="E160">
            <v>8575</v>
          </cell>
          <cell r="F160">
            <v>8696.5</v>
          </cell>
        </row>
        <row r="161">
          <cell r="A161" t="str">
            <v>ATULAUTO</v>
          </cell>
          <cell r="B161" t="str">
            <v>EQ</v>
          </cell>
          <cell r="C161">
            <v>240</v>
          </cell>
          <cell r="D161">
            <v>251.7</v>
          </cell>
          <cell r="E161">
            <v>234</v>
          </cell>
          <cell r="F161">
            <v>248.7</v>
          </cell>
        </row>
        <row r="162">
          <cell r="A162" t="str">
            <v>AUBANK</v>
          </cell>
          <cell r="B162" t="str">
            <v>EQ</v>
          </cell>
          <cell r="C162">
            <v>585.75</v>
          </cell>
          <cell r="D162">
            <v>591</v>
          </cell>
          <cell r="E162">
            <v>572.20000000000005</v>
          </cell>
          <cell r="F162">
            <v>588.45000000000005</v>
          </cell>
        </row>
        <row r="163">
          <cell r="A163" t="str">
            <v>AURIONPRO</v>
          </cell>
          <cell r="B163" t="str">
            <v>EQ</v>
          </cell>
          <cell r="C163">
            <v>428.75</v>
          </cell>
          <cell r="D163">
            <v>428.75</v>
          </cell>
          <cell r="E163">
            <v>409.05</v>
          </cell>
          <cell r="F163">
            <v>414.6</v>
          </cell>
        </row>
        <row r="164">
          <cell r="A164" t="str">
            <v>AUROPHARMA</v>
          </cell>
          <cell r="B164" t="str">
            <v>EQ</v>
          </cell>
          <cell r="C164">
            <v>513.95000000000005</v>
          </cell>
          <cell r="D164">
            <v>518.15</v>
          </cell>
          <cell r="E164">
            <v>505.65</v>
          </cell>
          <cell r="F164">
            <v>517.15</v>
          </cell>
        </row>
        <row r="165">
          <cell r="A165" t="str">
            <v>AURUM</v>
          </cell>
          <cell r="B165" t="str">
            <v>BE</v>
          </cell>
          <cell r="C165">
            <v>129.4</v>
          </cell>
          <cell r="D165">
            <v>130.85</v>
          </cell>
          <cell r="E165">
            <v>125.05</v>
          </cell>
          <cell r="F165">
            <v>127.3</v>
          </cell>
        </row>
        <row r="166">
          <cell r="A166" t="str">
            <v>AUSOMENT</v>
          </cell>
          <cell r="B166" t="str">
            <v>EQ</v>
          </cell>
          <cell r="C166">
            <v>72.3</v>
          </cell>
          <cell r="D166">
            <v>72.900000000000006</v>
          </cell>
          <cell r="E166">
            <v>72</v>
          </cell>
          <cell r="F166">
            <v>72.05</v>
          </cell>
        </row>
        <row r="167">
          <cell r="A167" t="str">
            <v>AUTOAXLES</v>
          </cell>
          <cell r="B167" t="str">
            <v>EQ</v>
          </cell>
          <cell r="C167">
            <v>2023.9</v>
          </cell>
          <cell r="D167">
            <v>2023.9</v>
          </cell>
          <cell r="E167">
            <v>1927.05</v>
          </cell>
          <cell r="F167">
            <v>1998</v>
          </cell>
        </row>
        <row r="168">
          <cell r="A168" t="str">
            <v>AUTOBEES</v>
          </cell>
          <cell r="B168" t="str">
            <v>EQ</v>
          </cell>
          <cell r="C168">
            <v>127.39</v>
          </cell>
          <cell r="D168">
            <v>127.68</v>
          </cell>
          <cell r="E168">
            <v>126.15</v>
          </cell>
          <cell r="F168">
            <v>127.4</v>
          </cell>
        </row>
        <row r="169">
          <cell r="A169" t="str">
            <v>AUTOIND</v>
          </cell>
          <cell r="B169" t="str">
            <v>EQ</v>
          </cell>
          <cell r="C169">
            <v>113.65</v>
          </cell>
          <cell r="D169">
            <v>115.9</v>
          </cell>
          <cell r="E169">
            <v>106.2</v>
          </cell>
          <cell r="F169">
            <v>110.05</v>
          </cell>
        </row>
        <row r="170">
          <cell r="A170" t="str">
            <v>AVADHSUGAR</v>
          </cell>
          <cell r="B170" t="str">
            <v>EQ</v>
          </cell>
          <cell r="C170">
            <v>530.4</v>
          </cell>
          <cell r="D170">
            <v>536.15</v>
          </cell>
          <cell r="E170">
            <v>519.65</v>
          </cell>
          <cell r="F170">
            <v>524.6</v>
          </cell>
        </row>
        <row r="171">
          <cell r="A171" t="str">
            <v>AVANTIFEED</v>
          </cell>
          <cell r="B171" t="str">
            <v>EQ</v>
          </cell>
          <cell r="C171">
            <v>481.25</v>
          </cell>
          <cell r="D171">
            <v>489.05</v>
          </cell>
          <cell r="E171">
            <v>470.7</v>
          </cell>
          <cell r="F171">
            <v>482.65</v>
          </cell>
        </row>
        <row r="172">
          <cell r="A172" t="str">
            <v>AVROIND</v>
          </cell>
          <cell r="B172" t="str">
            <v>EQ</v>
          </cell>
          <cell r="C172">
            <v>130.25</v>
          </cell>
          <cell r="D172">
            <v>130.25</v>
          </cell>
          <cell r="E172">
            <v>123.9</v>
          </cell>
          <cell r="F172">
            <v>124.8</v>
          </cell>
        </row>
        <row r="173">
          <cell r="A173" t="str">
            <v>AVTNPL</v>
          </cell>
          <cell r="B173" t="str">
            <v>EQ</v>
          </cell>
          <cell r="C173">
            <v>104.95</v>
          </cell>
          <cell r="D173">
            <v>106</v>
          </cell>
          <cell r="E173">
            <v>102.05</v>
          </cell>
          <cell r="F173">
            <v>104.1</v>
          </cell>
        </row>
        <row r="174">
          <cell r="A174" t="str">
            <v>AWHCL</v>
          </cell>
          <cell r="B174" t="str">
            <v>EQ</v>
          </cell>
          <cell r="C174">
            <v>300.60000000000002</v>
          </cell>
          <cell r="D174">
            <v>302.8</v>
          </cell>
          <cell r="E174">
            <v>296.3</v>
          </cell>
          <cell r="F174">
            <v>300.7</v>
          </cell>
        </row>
        <row r="175">
          <cell r="A175" t="str">
            <v>AWL</v>
          </cell>
          <cell r="B175" t="str">
            <v>EQ</v>
          </cell>
          <cell r="C175">
            <v>726</v>
          </cell>
          <cell r="D175">
            <v>727.8</v>
          </cell>
          <cell r="E175">
            <v>692</v>
          </cell>
          <cell r="F175">
            <v>708.35</v>
          </cell>
        </row>
        <row r="176">
          <cell r="A176" t="str">
            <v>AXISBANK</v>
          </cell>
          <cell r="B176" t="str">
            <v>EQ</v>
          </cell>
          <cell r="C176">
            <v>789.5</v>
          </cell>
          <cell r="D176">
            <v>810.8</v>
          </cell>
          <cell r="E176">
            <v>783.45</v>
          </cell>
          <cell r="F176">
            <v>808.7</v>
          </cell>
        </row>
        <row r="177">
          <cell r="A177" t="str">
            <v>AXISBNKETF</v>
          </cell>
          <cell r="B177" t="str">
            <v>EQ</v>
          </cell>
          <cell r="C177">
            <v>389.76</v>
          </cell>
          <cell r="D177">
            <v>394.81</v>
          </cell>
          <cell r="E177">
            <v>389.76</v>
          </cell>
          <cell r="F177">
            <v>394.61</v>
          </cell>
        </row>
        <row r="178">
          <cell r="A178" t="str">
            <v>AXISBPSETF</v>
          </cell>
          <cell r="B178" t="str">
            <v>EQ</v>
          </cell>
          <cell r="C178">
            <v>10.43</v>
          </cell>
          <cell r="D178">
            <v>10.49</v>
          </cell>
          <cell r="E178">
            <v>10.43</v>
          </cell>
          <cell r="F178">
            <v>10.47</v>
          </cell>
        </row>
        <row r="179">
          <cell r="A179" t="str">
            <v>AXISCADES</v>
          </cell>
          <cell r="B179" t="str">
            <v>EQ</v>
          </cell>
          <cell r="C179">
            <v>165.25</v>
          </cell>
          <cell r="D179">
            <v>168.5</v>
          </cell>
          <cell r="E179">
            <v>160.05000000000001</v>
          </cell>
          <cell r="F179">
            <v>166.95</v>
          </cell>
        </row>
        <row r="180">
          <cell r="A180" t="str">
            <v>AXISCETF</v>
          </cell>
          <cell r="B180" t="str">
            <v>EQ</v>
          </cell>
          <cell r="C180">
            <v>77.8</v>
          </cell>
          <cell r="D180">
            <v>77.95</v>
          </cell>
          <cell r="E180">
            <v>76.31</v>
          </cell>
          <cell r="F180">
            <v>77.95</v>
          </cell>
        </row>
        <row r="181">
          <cell r="A181" t="str">
            <v>AXISGOLD</v>
          </cell>
          <cell r="B181" t="str">
            <v>EQ</v>
          </cell>
          <cell r="C181">
            <v>43.48</v>
          </cell>
          <cell r="D181">
            <v>43.73</v>
          </cell>
          <cell r="E181">
            <v>43.32</v>
          </cell>
          <cell r="F181">
            <v>43.54</v>
          </cell>
        </row>
        <row r="182">
          <cell r="A182" t="str">
            <v>AXISHCETF</v>
          </cell>
          <cell r="B182" t="str">
            <v>EQ</v>
          </cell>
          <cell r="C182">
            <v>82.99</v>
          </cell>
          <cell r="D182">
            <v>83</v>
          </cell>
          <cell r="E182">
            <v>81.31</v>
          </cell>
          <cell r="F182">
            <v>81.94</v>
          </cell>
        </row>
        <row r="183">
          <cell r="A183" t="str">
            <v>AXISILVER</v>
          </cell>
          <cell r="B183" t="str">
            <v>EQ</v>
          </cell>
          <cell r="C183">
            <v>58.99</v>
          </cell>
          <cell r="D183">
            <v>59.8</v>
          </cell>
          <cell r="E183">
            <v>57.6</v>
          </cell>
          <cell r="F183">
            <v>58.49</v>
          </cell>
        </row>
        <row r="184">
          <cell r="A184" t="str">
            <v>AXISNIFTY</v>
          </cell>
          <cell r="B184" t="str">
            <v>EQ</v>
          </cell>
          <cell r="C184">
            <v>181.8</v>
          </cell>
          <cell r="D184">
            <v>182.52</v>
          </cell>
          <cell r="E184">
            <v>180.31</v>
          </cell>
          <cell r="F184">
            <v>181.33</v>
          </cell>
        </row>
        <row r="185">
          <cell r="A185" t="str">
            <v>AXISTECETF</v>
          </cell>
          <cell r="B185" t="str">
            <v>EQ</v>
          </cell>
          <cell r="C185">
            <v>283.58999999999997</v>
          </cell>
          <cell r="D185">
            <v>287</v>
          </cell>
          <cell r="E185">
            <v>281.43</v>
          </cell>
          <cell r="F185">
            <v>285.99</v>
          </cell>
        </row>
        <row r="186">
          <cell r="A186" t="str">
            <v>AXITA</v>
          </cell>
          <cell r="B186" t="str">
            <v>EQ</v>
          </cell>
          <cell r="C186">
            <v>386</v>
          </cell>
          <cell r="D186">
            <v>389.75</v>
          </cell>
          <cell r="E186">
            <v>360.65</v>
          </cell>
          <cell r="F186">
            <v>366.05</v>
          </cell>
        </row>
        <row r="187">
          <cell r="A187" t="str">
            <v>AYMSYNTEX</v>
          </cell>
          <cell r="B187" t="str">
            <v>EQ</v>
          </cell>
          <cell r="C187">
            <v>79</v>
          </cell>
          <cell r="D187">
            <v>79</v>
          </cell>
          <cell r="E187">
            <v>77.400000000000006</v>
          </cell>
          <cell r="F187">
            <v>78.650000000000006</v>
          </cell>
        </row>
        <row r="188">
          <cell r="A188" t="str">
            <v>BAFNAPH</v>
          </cell>
          <cell r="B188" t="str">
            <v>BE</v>
          </cell>
          <cell r="C188">
            <v>103.9</v>
          </cell>
          <cell r="D188">
            <v>104.95</v>
          </cell>
          <cell r="E188">
            <v>100.55</v>
          </cell>
          <cell r="F188">
            <v>104.7</v>
          </cell>
        </row>
        <row r="189">
          <cell r="A189" t="str">
            <v>BAGFILMS</v>
          </cell>
          <cell r="B189" t="str">
            <v>BE</v>
          </cell>
          <cell r="C189">
            <v>5.75</v>
          </cell>
          <cell r="D189">
            <v>5.75</v>
          </cell>
          <cell r="E189">
            <v>5.55</v>
          </cell>
          <cell r="F189">
            <v>5.6</v>
          </cell>
        </row>
        <row r="190">
          <cell r="A190" t="str">
            <v>BAJAJ-AUTO</v>
          </cell>
          <cell r="B190" t="str">
            <v>EQ</v>
          </cell>
          <cell r="C190">
            <v>3546.4</v>
          </cell>
          <cell r="D190">
            <v>3653</v>
          </cell>
          <cell r="E190">
            <v>3515.85</v>
          </cell>
          <cell r="F190">
            <v>3624.5</v>
          </cell>
        </row>
        <row r="191">
          <cell r="A191" t="str">
            <v>BAJAJCON</v>
          </cell>
          <cell r="B191" t="str">
            <v>EQ</v>
          </cell>
          <cell r="C191">
            <v>157</v>
          </cell>
          <cell r="D191">
            <v>157.6</v>
          </cell>
          <cell r="E191">
            <v>155.1</v>
          </cell>
          <cell r="F191">
            <v>155.4</v>
          </cell>
        </row>
        <row r="192">
          <cell r="A192" t="str">
            <v>BAJAJELEC</v>
          </cell>
          <cell r="B192" t="str">
            <v>EQ</v>
          </cell>
          <cell r="C192">
            <v>1189.95</v>
          </cell>
          <cell r="D192">
            <v>1198.55</v>
          </cell>
          <cell r="E192">
            <v>1156</v>
          </cell>
          <cell r="F192">
            <v>1161.4000000000001</v>
          </cell>
        </row>
        <row r="193">
          <cell r="A193" t="str">
            <v>BAJAJFINSV</v>
          </cell>
          <cell r="B193" t="str">
            <v>EQ</v>
          </cell>
          <cell r="C193">
            <v>1681.05</v>
          </cell>
          <cell r="D193">
            <v>1701.6</v>
          </cell>
          <cell r="E193">
            <v>1667.4</v>
          </cell>
          <cell r="F193">
            <v>1694.65</v>
          </cell>
        </row>
        <row r="194">
          <cell r="A194" t="str">
            <v>BAJAJHCARE</v>
          </cell>
          <cell r="B194" t="str">
            <v>EQ</v>
          </cell>
          <cell r="C194">
            <v>359.9</v>
          </cell>
          <cell r="D194">
            <v>359.9</v>
          </cell>
          <cell r="E194">
            <v>342.45</v>
          </cell>
          <cell r="F194">
            <v>344.25</v>
          </cell>
        </row>
        <row r="195">
          <cell r="A195" t="str">
            <v>BAJAJHIND</v>
          </cell>
          <cell r="B195" t="str">
            <v>EQ</v>
          </cell>
          <cell r="C195">
            <v>11.15</v>
          </cell>
          <cell r="D195">
            <v>11.2</v>
          </cell>
          <cell r="E195">
            <v>10.7</v>
          </cell>
          <cell r="F195">
            <v>10.95</v>
          </cell>
        </row>
        <row r="196">
          <cell r="A196" t="str">
            <v>BAJAJHLDNG</v>
          </cell>
          <cell r="B196" t="str">
            <v>EQ</v>
          </cell>
          <cell r="C196">
            <v>6659.6</v>
          </cell>
          <cell r="D196">
            <v>6759.55</v>
          </cell>
          <cell r="E196">
            <v>6610.9</v>
          </cell>
          <cell r="F196">
            <v>6662.65</v>
          </cell>
        </row>
        <row r="197">
          <cell r="A197" t="str">
            <v>BAJFINANCE</v>
          </cell>
          <cell r="B197" t="str">
            <v>EQ</v>
          </cell>
          <cell r="C197">
            <v>7205</v>
          </cell>
          <cell r="D197">
            <v>7258.5</v>
          </cell>
          <cell r="E197">
            <v>7145</v>
          </cell>
          <cell r="F197">
            <v>7226.2</v>
          </cell>
        </row>
        <row r="198">
          <cell r="A198" t="str">
            <v>BALAJITELE</v>
          </cell>
          <cell r="B198" t="str">
            <v>EQ</v>
          </cell>
          <cell r="C198">
            <v>48.7</v>
          </cell>
          <cell r="D198">
            <v>50.1</v>
          </cell>
          <cell r="E198">
            <v>48.05</v>
          </cell>
          <cell r="F198">
            <v>48.9</v>
          </cell>
        </row>
        <row r="199">
          <cell r="A199" t="str">
            <v>BALAMINES</v>
          </cell>
          <cell r="B199" t="str">
            <v>EQ</v>
          </cell>
          <cell r="C199">
            <v>3120.25</v>
          </cell>
          <cell r="D199">
            <v>3140</v>
          </cell>
          <cell r="E199">
            <v>3006.05</v>
          </cell>
          <cell r="F199">
            <v>3055.9</v>
          </cell>
        </row>
        <row r="200">
          <cell r="A200" t="str">
            <v>BALAXI</v>
          </cell>
          <cell r="B200" t="str">
            <v>BE</v>
          </cell>
          <cell r="C200">
            <v>599.9</v>
          </cell>
          <cell r="D200">
            <v>604.95000000000005</v>
          </cell>
          <cell r="E200">
            <v>590</v>
          </cell>
          <cell r="F200">
            <v>597.45000000000005</v>
          </cell>
        </row>
        <row r="201">
          <cell r="A201" t="str">
            <v>BALKRISHNA</v>
          </cell>
          <cell r="B201" t="str">
            <v>EQ</v>
          </cell>
          <cell r="C201">
            <v>34</v>
          </cell>
          <cell r="D201">
            <v>35.700000000000003</v>
          </cell>
          <cell r="E201">
            <v>32.9</v>
          </cell>
          <cell r="F201">
            <v>33.5</v>
          </cell>
        </row>
        <row r="202">
          <cell r="A202" t="str">
            <v>BALKRISIND</v>
          </cell>
          <cell r="B202" t="str">
            <v>EQ</v>
          </cell>
          <cell r="C202">
            <v>1917.9</v>
          </cell>
          <cell r="D202">
            <v>1956</v>
          </cell>
          <cell r="E202">
            <v>1900.05</v>
          </cell>
          <cell r="F202">
            <v>1941.2</v>
          </cell>
        </row>
        <row r="203">
          <cell r="A203" t="str">
            <v>BALMLAWRIE</v>
          </cell>
          <cell r="B203" t="str">
            <v>EQ</v>
          </cell>
          <cell r="C203">
            <v>114.45</v>
          </cell>
          <cell r="D203">
            <v>114.45</v>
          </cell>
          <cell r="E203">
            <v>111.1</v>
          </cell>
          <cell r="F203">
            <v>112.3</v>
          </cell>
        </row>
        <row r="204">
          <cell r="A204" t="str">
            <v>BALPHARMA</v>
          </cell>
          <cell r="B204" t="str">
            <v>EQ</v>
          </cell>
          <cell r="C204">
            <v>94.9</v>
          </cell>
          <cell r="D204">
            <v>94.9</v>
          </cell>
          <cell r="E204">
            <v>92.55</v>
          </cell>
          <cell r="F204">
            <v>93.15</v>
          </cell>
        </row>
        <row r="205">
          <cell r="A205" t="str">
            <v>BALRAMCHIN</v>
          </cell>
          <cell r="B205" t="str">
            <v>EQ</v>
          </cell>
          <cell r="C205">
            <v>353.4</v>
          </cell>
          <cell r="D205">
            <v>359.9</v>
          </cell>
          <cell r="E205">
            <v>348.65</v>
          </cell>
          <cell r="F205">
            <v>358.85</v>
          </cell>
        </row>
        <row r="206">
          <cell r="A206" t="str">
            <v>BANARBEADS</v>
          </cell>
          <cell r="B206" t="str">
            <v>EQ</v>
          </cell>
          <cell r="C206">
            <v>86.8</v>
          </cell>
          <cell r="D206">
            <v>87.2</v>
          </cell>
          <cell r="E206">
            <v>83</v>
          </cell>
          <cell r="F206">
            <v>83.05</v>
          </cell>
        </row>
        <row r="207">
          <cell r="A207" t="str">
            <v>BANARISUG</v>
          </cell>
          <cell r="B207" t="str">
            <v>EQ</v>
          </cell>
          <cell r="C207">
            <v>2894</v>
          </cell>
          <cell r="D207">
            <v>2920</v>
          </cell>
          <cell r="E207">
            <v>2848.55</v>
          </cell>
          <cell r="F207">
            <v>2896.8</v>
          </cell>
        </row>
        <row r="208">
          <cell r="A208" t="str">
            <v>BANCOINDIA</v>
          </cell>
          <cell r="B208" t="str">
            <v>EQ</v>
          </cell>
          <cell r="C208">
            <v>183</v>
          </cell>
          <cell r="D208">
            <v>183.6</v>
          </cell>
          <cell r="E208">
            <v>178.2</v>
          </cell>
          <cell r="F208">
            <v>181</v>
          </cell>
        </row>
        <row r="209">
          <cell r="A209" t="str">
            <v>BANDHANBNK</v>
          </cell>
          <cell r="B209" t="str">
            <v>EQ</v>
          </cell>
          <cell r="C209">
            <v>265.35000000000002</v>
          </cell>
          <cell r="D209">
            <v>267.8</v>
          </cell>
          <cell r="E209">
            <v>260.85000000000002</v>
          </cell>
          <cell r="F209">
            <v>267.35000000000002</v>
          </cell>
        </row>
        <row r="210">
          <cell r="A210" t="str">
            <v>BANG</v>
          </cell>
          <cell r="B210" t="str">
            <v>EQ</v>
          </cell>
          <cell r="C210">
            <v>47.75</v>
          </cell>
          <cell r="D210">
            <v>49.8</v>
          </cell>
          <cell r="E210">
            <v>47</v>
          </cell>
          <cell r="F210">
            <v>48</v>
          </cell>
        </row>
        <row r="211">
          <cell r="A211" t="str">
            <v>BANKA</v>
          </cell>
          <cell r="B211" t="str">
            <v>EQ</v>
          </cell>
          <cell r="C211">
            <v>68.3</v>
          </cell>
          <cell r="D211">
            <v>70.3</v>
          </cell>
          <cell r="E211">
            <v>68.3</v>
          </cell>
          <cell r="F211">
            <v>68.95</v>
          </cell>
        </row>
        <row r="212">
          <cell r="A212" t="str">
            <v>BANKBARODA</v>
          </cell>
          <cell r="B212" t="str">
            <v>EQ</v>
          </cell>
          <cell r="C212">
            <v>130.19999999999999</v>
          </cell>
          <cell r="D212">
            <v>133.30000000000001</v>
          </cell>
          <cell r="E212">
            <v>129.5</v>
          </cell>
          <cell r="F212">
            <v>132.94999999999999</v>
          </cell>
        </row>
        <row r="213">
          <cell r="A213" t="str">
            <v>BANKBEES</v>
          </cell>
          <cell r="B213" t="str">
            <v>EQ</v>
          </cell>
          <cell r="C213">
            <v>399.88</v>
          </cell>
          <cell r="D213">
            <v>399.88</v>
          </cell>
          <cell r="E213">
            <v>390.11</v>
          </cell>
          <cell r="F213">
            <v>395.87</v>
          </cell>
        </row>
        <row r="214">
          <cell r="A214" t="str">
            <v>BANKINDIA</v>
          </cell>
          <cell r="B214" t="str">
            <v>EQ</v>
          </cell>
          <cell r="C214">
            <v>47.15</v>
          </cell>
          <cell r="D214">
            <v>47.8</v>
          </cell>
          <cell r="E214">
            <v>46.9</v>
          </cell>
          <cell r="F214">
            <v>47.15</v>
          </cell>
        </row>
        <row r="215">
          <cell r="A215" t="str">
            <v>BANSWRAS</v>
          </cell>
          <cell r="B215" t="str">
            <v>EQ</v>
          </cell>
          <cell r="C215">
            <v>98.15</v>
          </cell>
          <cell r="D215">
            <v>100</v>
          </cell>
          <cell r="E215">
            <v>95.3</v>
          </cell>
          <cell r="F215">
            <v>95.55</v>
          </cell>
        </row>
        <row r="216">
          <cell r="A216" t="str">
            <v>BARBEQUE</v>
          </cell>
          <cell r="B216" t="str">
            <v>EQ</v>
          </cell>
          <cell r="C216">
            <v>1066</v>
          </cell>
          <cell r="D216">
            <v>1093.9000000000001</v>
          </cell>
          <cell r="E216">
            <v>1051.6500000000001</v>
          </cell>
          <cell r="F216">
            <v>1063.95</v>
          </cell>
        </row>
        <row r="217">
          <cell r="A217" t="str">
            <v>BASF</v>
          </cell>
          <cell r="B217" t="str">
            <v>EQ</v>
          </cell>
          <cell r="C217">
            <v>2853.8</v>
          </cell>
          <cell r="D217">
            <v>2886.8</v>
          </cell>
          <cell r="E217">
            <v>2845.5</v>
          </cell>
          <cell r="F217">
            <v>2878.45</v>
          </cell>
        </row>
        <row r="218">
          <cell r="A218" t="str">
            <v>BASML</v>
          </cell>
          <cell r="B218" t="str">
            <v>EQ</v>
          </cell>
          <cell r="C218">
            <v>50.45</v>
          </cell>
          <cell r="D218">
            <v>50.5</v>
          </cell>
          <cell r="E218">
            <v>48.3</v>
          </cell>
          <cell r="F218">
            <v>49.9</v>
          </cell>
        </row>
        <row r="219">
          <cell r="A219" t="str">
            <v>BATAINDIA</v>
          </cell>
          <cell r="B219" t="str">
            <v>EQ</v>
          </cell>
          <cell r="C219">
            <v>1820</v>
          </cell>
          <cell r="D219">
            <v>1836</v>
          </cell>
          <cell r="E219">
            <v>1786.6</v>
          </cell>
          <cell r="F219">
            <v>1799.15</v>
          </cell>
        </row>
        <row r="220">
          <cell r="A220" t="str">
            <v>BAYERCROP</v>
          </cell>
          <cell r="B220" t="str">
            <v>EQ</v>
          </cell>
          <cell r="C220">
            <v>4749.95</v>
          </cell>
          <cell r="D220">
            <v>4750.75</v>
          </cell>
          <cell r="E220">
            <v>4692.05</v>
          </cell>
          <cell r="F220">
            <v>4699.1499999999996</v>
          </cell>
        </row>
        <row r="221">
          <cell r="A221" t="str">
            <v>BBETF0432</v>
          </cell>
          <cell r="B221" t="str">
            <v>EQ</v>
          </cell>
          <cell r="C221">
            <v>1006.3</v>
          </cell>
          <cell r="D221">
            <v>1006.99</v>
          </cell>
          <cell r="E221">
            <v>1004</v>
          </cell>
          <cell r="F221">
            <v>1005.79</v>
          </cell>
        </row>
        <row r="222">
          <cell r="A222" t="str">
            <v>BBL</v>
          </cell>
          <cell r="B222" t="str">
            <v>EQ</v>
          </cell>
          <cell r="C222">
            <v>1902</v>
          </cell>
          <cell r="D222">
            <v>2000</v>
          </cell>
          <cell r="E222">
            <v>1877.75</v>
          </cell>
          <cell r="F222">
            <v>1956.05</v>
          </cell>
        </row>
        <row r="223">
          <cell r="A223" t="str">
            <v>BBOX</v>
          </cell>
          <cell r="B223" t="str">
            <v>EQ</v>
          </cell>
          <cell r="C223">
            <v>158.05000000000001</v>
          </cell>
          <cell r="D223">
            <v>169.9</v>
          </cell>
          <cell r="E223">
            <v>156</v>
          </cell>
          <cell r="F223">
            <v>166.9</v>
          </cell>
        </row>
        <row r="224">
          <cell r="A224" t="str">
            <v>BBTC</v>
          </cell>
          <cell r="B224" t="str">
            <v>EQ</v>
          </cell>
          <cell r="C224">
            <v>914.4</v>
          </cell>
          <cell r="D224">
            <v>933</v>
          </cell>
          <cell r="E224">
            <v>895.05</v>
          </cell>
          <cell r="F224">
            <v>903.9</v>
          </cell>
        </row>
        <row r="225">
          <cell r="A225" t="str">
            <v>BCG</v>
          </cell>
          <cell r="B225" t="str">
            <v>EQ</v>
          </cell>
          <cell r="C225">
            <v>39</v>
          </cell>
          <cell r="D225">
            <v>39.75</v>
          </cell>
          <cell r="E225">
            <v>36.5</v>
          </cell>
          <cell r="F225">
            <v>38.4</v>
          </cell>
        </row>
        <row r="226">
          <cell r="A226" t="str">
            <v>BCLIND</v>
          </cell>
          <cell r="B226" t="str">
            <v>EQ</v>
          </cell>
          <cell r="C226">
            <v>329.35</v>
          </cell>
          <cell r="D226">
            <v>334.6</v>
          </cell>
          <cell r="E226">
            <v>319.89999999999998</v>
          </cell>
          <cell r="F226">
            <v>328.35</v>
          </cell>
        </row>
        <row r="227">
          <cell r="A227" t="str">
            <v>BCONCEPTS</v>
          </cell>
          <cell r="B227" t="str">
            <v>BE</v>
          </cell>
          <cell r="C227">
            <v>190.1</v>
          </cell>
          <cell r="D227">
            <v>194.15</v>
          </cell>
          <cell r="E227">
            <v>183.6</v>
          </cell>
          <cell r="F227">
            <v>183.6</v>
          </cell>
        </row>
        <row r="228">
          <cell r="A228" t="str">
            <v>BCP</v>
          </cell>
          <cell r="B228" t="str">
            <v>EQ</v>
          </cell>
          <cell r="C228">
            <v>4.8499999999999996</v>
          </cell>
          <cell r="D228">
            <v>4.9000000000000004</v>
          </cell>
          <cell r="E228">
            <v>4.5</v>
          </cell>
          <cell r="F228">
            <v>4.6500000000000004</v>
          </cell>
        </row>
        <row r="229">
          <cell r="A229" t="str">
            <v>BDL</v>
          </cell>
          <cell r="B229" t="str">
            <v>EQ</v>
          </cell>
          <cell r="C229">
            <v>886</v>
          </cell>
          <cell r="D229">
            <v>902.6</v>
          </cell>
          <cell r="E229">
            <v>871.95</v>
          </cell>
          <cell r="F229">
            <v>882.2</v>
          </cell>
        </row>
        <row r="230">
          <cell r="A230" t="str">
            <v>BEARDSELL</v>
          </cell>
          <cell r="B230" t="str">
            <v>EQ</v>
          </cell>
          <cell r="C230">
            <v>21.75</v>
          </cell>
          <cell r="D230">
            <v>21.75</v>
          </cell>
          <cell r="E230">
            <v>21.2</v>
          </cell>
          <cell r="F230">
            <v>21.4</v>
          </cell>
        </row>
        <row r="231">
          <cell r="A231" t="str">
            <v>BECTORFOOD</v>
          </cell>
          <cell r="B231" t="str">
            <v>EQ</v>
          </cell>
          <cell r="C231">
            <v>377</v>
          </cell>
          <cell r="D231">
            <v>386.9</v>
          </cell>
          <cell r="E231">
            <v>368.85</v>
          </cell>
          <cell r="F231">
            <v>384.35</v>
          </cell>
        </row>
        <row r="232">
          <cell r="A232" t="str">
            <v>BEDMUTHA</v>
          </cell>
          <cell r="B232" t="str">
            <v>EQ</v>
          </cell>
          <cell r="C232">
            <v>67.75</v>
          </cell>
          <cell r="D232">
            <v>67.900000000000006</v>
          </cell>
          <cell r="E232">
            <v>66.099999999999994</v>
          </cell>
          <cell r="F232">
            <v>67.45</v>
          </cell>
        </row>
        <row r="233">
          <cell r="A233" t="str">
            <v>BEL</v>
          </cell>
          <cell r="B233" t="str">
            <v>EQ</v>
          </cell>
          <cell r="C233">
            <v>102.65</v>
          </cell>
          <cell r="D233">
            <v>103.45</v>
          </cell>
          <cell r="E233">
            <v>101</v>
          </cell>
          <cell r="F233">
            <v>103.25</v>
          </cell>
        </row>
        <row r="234">
          <cell r="A234" t="str">
            <v>BEML</v>
          </cell>
          <cell r="B234" t="str">
            <v>EQ</v>
          </cell>
          <cell r="C234">
            <v>1531</v>
          </cell>
          <cell r="D234">
            <v>1555</v>
          </cell>
          <cell r="E234">
            <v>1503.7</v>
          </cell>
          <cell r="F234">
            <v>1521.2</v>
          </cell>
        </row>
        <row r="235">
          <cell r="A235" t="str">
            <v>BEPL</v>
          </cell>
          <cell r="B235" t="str">
            <v>EQ</v>
          </cell>
          <cell r="C235">
            <v>117.35</v>
          </cell>
          <cell r="D235">
            <v>119.7</v>
          </cell>
          <cell r="E235">
            <v>116.25</v>
          </cell>
          <cell r="F235">
            <v>116.7</v>
          </cell>
        </row>
        <row r="236">
          <cell r="A236" t="str">
            <v>BERGEPAINT</v>
          </cell>
          <cell r="B236" t="str">
            <v>EQ</v>
          </cell>
          <cell r="C236">
            <v>620.45000000000005</v>
          </cell>
          <cell r="D236">
            <v>628.70000000000005</v>
          </cell>
          <cell r="E236">
            <v>610.54999999999995</v>
          </cell>
          <cell r="F236">
            <v>625.70000000000005</v>
          </cell>
        </row>
        <row r="237">
          <cell r="A237" t="str">
            <v>BESTAGRO</v>
          </cell>
          <cell r="B237" t="str">
            <v>EQ</v>
          </cell>
          <cell r="C237">
            <v>1341</v>
          </cell>
          <cell r="D237">
            <v>1357.45</v>
          </cell>
          <cell r="E237">
            <v>1291.3499999999999</v>
          </cell>
          <cell r="F237">
            <v>1328.75</v>
          </cell>
        </row>
        <row r="238">
          <cell r="A238" t="str">
            <v>BFINVEST</v>
          </cell>
          <cell r="B238" t="str">
            <v>EQ</v>
          </cell>
          <cell r="C238">
            <v>310.5</v>
          </cell>
          <cell r="D238">
            <v>315.89999999999998</v>
          </cell>
          <cell r="E238">
            <v>295</v>
          </cell>
          <cell r="F238">
            <v>301.8</v>
          </cell>
        </row>
        <row r="239">
          <cell r="A239" t="str">
            <v>BFUTILITIE</v>
          </cell>
          <cell r="B239" t="str">
            <v>EQ</v>
          </cell>
          <cell r="C239">
            <v>416.3</v>
          </cell>
          <cell r="D239">
            <v>419</v>
          </cell>
          <cell r="E239">
            <v>401.95</v>
          </cell>
          <cell r="F239">
            <v>407.55</v>
          </cell>
        </row>
        <row r="240">
          <cell r="A240" t="str">
            <v>BGRENERGY</v>
          </cell>
          <cell r="B240" t="str">
            <v>EQ</v>
          </cell>
          <cell r="C240">
            <v>72</v>
          </cell>
          <cell r="D240">
            <v>72.599999999999994</v>
          </cell>
          <cell r="E240">
            <v>70.8</v>
          </cell>
          <cell r="F240">
            <v>71.3</v>
          </cell>
        </row>
        <row r="241">
          <cell r="A241" t="str">
            <v>BHAGCHEM</v>
          </cell>
          <cell r="B241" t="str">
            <v>EQ</v>
          </cell>
          <cell r="C241">
            <v>1344.4</v>
          </cell>
          <cell r="D241">
            <v>1355</v>
          </cell>
          <cell r="E241">
            <v>1325.15</v>
          </cell>
          <cell r="F241">
            <v>1350.4</v>
          </cell>
        </row>
        <row r="242">
          <cell r="A242" t="str">
            <v>BHAGERIA</v>
          </cell>
          <cell r="B242" t="str">
            <v>EQ</v>
          </cell>
          <cell r="C242">
            <v>169.1</v>
          </cell>
          <cell r="D242">
            <v>173.05</v>
          </cell>
          <cell r="E242">
            <v>169.1</v>
          </cell>
          <cell r="F242">
            <v>171.05</v>
          </cell>
        </row>
        <row r="243">
          <cell r="A243" t="str">
            <v>BHAGYANGR</v>
          </cell>
          <cell r="B243" t="str">
            <v>EQ</v>
          </cell>
          <cell r="C243">
            <v>45.8</v>
          </cell>
          <cell r="D243">
            <v>46.15</v>
          </cell>
          <cell r="E243">
            <v>44.15</v>
          </cell>
          <cell r="F243">
            <v>44.9</v>
          </cell>
        </row>
        <row r="244">
          <cell r="A244" t="str">
            <v>BHAGYAPROP</v>
          </cell>
          <cell r="B244" t="str">
            <v>EQ</v>
          </cell>
          <cell r="C244">
            <v>41.55</v>
          </cell>
          <cell r="D244">
            <v>42.3</v>
          </cell>
          <cell r="E244">
            <v>41.25</v>
          </cell>
          <cell r="F244">
            <v>41.25</v>
          </cell>
        </row>
        <row r="245">
          <cell r="A245" t="str">
            <v>BHANDARI</v>
          </cell>
          <cell r="B245" t="str">
            <v>EQ</v>
          </cell>
          <cell r="C245">
            <v>5.55</v>
          </cell>
          <cell r="D245">
            <v>5.55</v>
          </cell>
          <cell r="E245">
            <v>5.45</v>
          </cell>
          <cell r="F245">
            <v>5.45</v>
          </cell>
        </row>
        <row r="246">
          <cell r="A246" t="str">
            <v>BHARATFORG</v>
          </cell>
          <cell r="B246" t="str">
            <v>EQ</v>
          </cell>
          <cell r="C246">
            <v>774.2</v>
          </cell>
          <cell r="D246">
            <v>779.75</v>
          </cell>
          <cell r="E246">
            <v>750.05</v>
          </cell>
          <cell r="F246">
            <v>764.6</v>
          </cell>
        </row>
        <row r="247">
          <cell r="A247" t="str">
            <v>BHARATGEAR</v>
          </cell>
          <cell r="B247" t="str">
            <v>EQ</v>
          </cell>
          <cell r="C247">
            <v>146.4</v>
          </cell>
          <cell r="D247">
            <v>148.25</v>
          </cell>
          <cell r="E247">
            <v>142</v>
          </cell>
          <cell r="F247">
            <v>143.5</v>
          </cell>
        </row>
        <row r="248">
          <cell r="A248" t="str">
            <v>BHARATRAS</v>
          </cell>
          <cell r="B248" t="str">
            <v>EQ</v>
          </cell>
          <cell r="C248">
            <v>11027.6</v>
          </cell>
          <cell r="D248">
            <v>11156.4</v>
          </cell>
          <cell r="E248">
            <v>10950</v>
          </cell>
          <cell r="F248">
            <v>11028.85</v>
          </cell>
        </row>
        <row r="249">
          <cell r="A249" t="str">
            <v>BHARATWIRE</v>
          </cell>
          <cell r="B249" t="str">
            <v>EQ</v>
          </cell>
          <cell r="C249">
            <v>115.25</v>
          </cell>
          <cell r="D249">
            <v>116.3</v>
          </cell>
          <cell r="E249">
            <v>110.35</v>
          </cell>
          <cell r="F249">
            <v>113.8</v>
          </cell>
        </row>
        <row r="250">
          <cell r="A250" t="str">
            <v>BHARTIARTL</v>
          </cell>
          <cell r="B250" t="str">
            <v>EQ</v>
          </cell>
          <cell r="C250">
            <v>780.3</v>
          </cell>
          <cell r="D250">
            <v>781.35</v>
          </cell>
          <cell r="E250">
            <v>769.2</v>
          </cell>
          <cell r="F250">
            <v>775.55</v>
          </cell>
        </row>
        <row r="251">
          <cell r="A251" t="str">
            <v>BHEL</v>
          </cell>
          <cell r="B251" t="str">
            <v>EQ</v>
          </cell>
          <cell r="C251">
            <v>61.4</v>
          </cell>
          <cell r="D251">
            <v>61.9</v>
          </cell>
          <cell r="E251">
            <v>60.05</v>
          </cell>
          <cell r="F251">
            <v>61.6</v>
          </cell>
        </row>
        <row r="252">
          <cell r="A252" t="str">
            <v>BIGBLOC</v>
          </cell>
          <cell r="B252" t="str">
            <v>EQ</v>
          </cell>
          <cell r="C252">
            <v>131.05000000000001</v>
          </cell>
          <cell r="D252">
            <v>131.6</v>
          </cell>
          <cell r="E252">
            <v>126</v>
          </cell>
          <cell r="F252">
            <v>126.65</v>
          </cell>
        </row>
        <row r="253">
          <cell r="A253" t="str">
            <v>BIL</v>
          </cell>
          <cell r="B253" t="str">
            <v>EQ</v>
          </cell>
          <cell r="C253">
            <v>217.45</v>
          </cell>
          <cell r="D253">
            <v>219.85</v>
          </cell>
          <cell r="E253">
            <v>210.85</v>
          </cell>
          <cell r="F253">
            <v>218.75</v>
          </cell>
        </row>
        <row r="254">
          <cell r="A254" t="str">
            <v>BINDALAGRO</v>
          </cell>
          <cell r="B254" t="str">
            <v>EQ</v>
          </cell>
          <cell r="C254">
            <v>26.35</v>
          </cell>
          <cell r="D254">
            <v>26.4</v>
          </cell>
          <cell r="E254">
            <v>25.55</v>
          </cell>
          <cell r="F254">
            <v>25.75</v>
          </cell>
        </row>
        <row r="255">
          <cell r="A255" t="str">
            <v>BIOCON</v>
          </cell>
          <cell r="B255" t="str">
            <v>EQ</v>
          </cell>
          <cell r="C255">
            <v>269.5</v>
          </cell>
          <cell r="D255">
            <v>269.5</v>
          </cell>
          <cell r="E255">
            <v>262.25</v>
          </cell>
          <cell r="F255">
            <v>267.45</v>
          </cell>
        </row>
        <row r="256">
          <cell r="A256" t="str">
            <v>BIOFILCHEM</v>
          </cell>
          <cell r="B256" t="str">
            <v>EQ</v>
          </cell>
          <cell r="C256">
            <v>51.8</v>
          </cell>
          <cell r="D256">
            <v>51.8</v>
          </cell>
          <cell r="E256">
            <v>48.5</v>
          </cell>
          <cell r="F256">
            <v>49</v>
          </cell>
        </row>
        <row r="257">
          <cell r="A257" t="str">
            <v>BIRLACABLE</v>
          </cell>
          <cell r="B257" t="str">
            <v>EQ</v>
          </cell>
          <cell r="C257">
            <v>134.4</v>
          </cell>
          <cell r="D257">
            <v>137.19999999999999</v>
          </cell>
          <cell r="E257">
            <v>132.05000000000001</v>
          </cell>
          <cell r="F257">
            <v>134.85</v>
          </cell>
        </row>
        <row r="258">
          <cell r="A258" t="str">
            <v>BIRLACORPN</v>
          </cell>
          <cell r="B258" t="str">
            <v>EQ</v>
          </cell>
          <cell r="C258">
            <v>900</v>
          </cell>
          <cell r="D258">
            <v>917.8</v>
          </cell>
          <cell r="E258">
            <v>900</v>
          </cell>
          <cell r="F258">
            <v>903</v>
          </cell>
        </row>
        <row r="259">
          <cell r="A259" t="str">
            <v>BIRLAMONEY</v>
          </cell>
          <cell r="B259" t="str">
            <v>EQ</v>
          </cell>
          <cell r="C259">
            <v>57.65</v>
          </cell>
          <cell r="D259">
            <v>58.2</v>
          </cell>
          <cell r="E259">
            <v>56.85</v>
          </cell>
          <cell r="F259">
            <v>57.8</v>
          </cell>
        </row>
        <row r="260">
          <cell r="A260" t="str">
            <v>BIRLATYRE</v>
          </cell>
          <cell r="B260" t="str">
            <v>BE</v>
          </cell>
          <cell r="C260">
            <v>5.8</v>
          </cell>
          <cell r="D260">
            <v>5.8</v>
          </cell>
          <cell r="E260">
            <v>5.8</v>
          </cell>
          <cell r="F260">
            <v>5.8</v>
          </cell>
        </row>
        <row r="261">
          <cell r="A261" t="str">
            <v>BLBLIMITED</v>
          </cell>
          <cell r="B261" t="str">
            <v>EQ</v>
          </cell>
          <cell r="C261">
            <v>19.5</v>
          </cell>
          <cell r="D261">
            <v>20.55</v>
          </cell>
          <cell r="E261">
            <v>19.5</v>
          </cell>
          <cell r="F261">
            <v>20.149999999999999</v>
          </cell>
        </row>
        <row r="262">
          <cell r="A262" t="str">
            <v>BLISSGVS</v>
          </cell>
          <cell r="B262" t="str">
            <v>EQ</v>
          </cell>
          <cell r="C262">
            <v>75.400000000000006</v>
          </cell>
          <cell r="D262">
            <v>75.55</v>
          </cell>
          <cell r="E262">
            <v>74.25</v>
          </cell>
          <cell r="F262">
            <v>74.75</v>
          </cell>
        </row>
        <row r="263">
          <cell r="A263" t="str">
            <v>BLKASHYAP</v>
          </cell>
          <cell r="B263" t="str">
            <v>EQ</v>
          </cell>
          <cell r="C263">
            <v>26.6</v>
          </cell>
          <cell r="D263">
            <v>27.45</v>
          </cell>
          <cell r="E263">
            <v>26.3</v>
          </cell>
          <cell r="F263">
            <v>26.9</v>
          </cell>
        </row>
        <row r="264">
          <cell r="A264" t="str">
            <v>BLS</v>
          </cell>
          <cell r="B264" t="str">
            <v>EQ</v>
          </cell>
          <cell r="C264">
            <v>283.10000000000002</v>
          </cell>
          <cell r="D264">
            <v>288</v>
          </cell>
          <cell r="E264">
            <v>277</v>
          </cell>
          <cell r="F264">
            <v>284.3</v>
          </cell>
        </row>
        <row r="265">
          <cell r="A265" t="str">
            <v>BLUEDART</v>
          </cell>
          <cell r="B265" t="str">
            <v>EQ</v>
          </cell>
          <cell r="C265">
            <v>8969.9</v>
          </cell>
          <cell r="D265">
            <v>9030</v>
          </cell>
          <cell r="E265">
            <v>8811.2000000000007</v>
          </cell>
          <cell r="F265">
            <v>8968.9500000000007</v>
          </cell>
        </row>
        <row r="266">
          <cell r="A266" t="str">
            <v>BLUESTARCO</v>
          </cell>
          <cell r="B266" t="str">
            <v>EQ</v>
          </cell>
          <cell r="C266">
            <v>1170.8499999999999</v>
          </cell>
          <cell r="D266">
            <v>1181</v>
          </cell>
          <cell r="E266">
            <v>1140</v>
          </cell>
          <cell r="F266">
            <v>1175.2</v>
          </cell>
        </row>
        <row r="267">
          <cell r="A267" t="str">
            <v>BODALCHEM</v>
          </cell>
          <cell r="B267" t="str">
            <v>EQ</v>
          </cell>
          <cell r="C267">
            <v>85.7</v>
          </cell>
          <cell r="D267">
            <v>86.1</v>
          </cell>
          <cell r="E267">
            <v>82.05</v>
          </cell>
          <cell r="F267">
            <v>83.8</v>
          </cell>
        </row>
        <row r="268">
          <cell r="A268" t="str">
            <v>BOMDYEING</v>
          </cell>
          <cell r="B268" t="str">
            <v>EQ</v>
          </cell>
          <cell r="C268">
            <v>97.4</v>
          </cell>
          <cell r="D268">
            <v>99.9</v>
          </cell>
          <cell r="E268">
            <v>95.4</v>
          </cell>
          <cell r="F268">
            <v>98.65</v>
          </cell>
        </row>
        <row r="269">
          <cell r="A269" t="str">
            <v>BOROLTD</v>
          </cell>
          <cell r="B269" t="str">
            <v>EQ</v>
          </cell>
          <cell r="C269">
            <v>424</v>
          </cell>
          <cell r="D269">
            <v>441.7</v>
          </cell>
          <cell r="E269">
            <v>422.25</v>
          </cell>
          <cell r="F269">
            <v>434.4</v>
          </cell>
        </row>
        <row r="270">
          <cell r="A270" t="str">
            <v>BORORENEW</v>
          </cell>
          <cell r="B270" t="str">
            <v>EQ</v>
          </cell>
          <cell r="C270">
            <v>573.75</v>
          </cell>
          <cell r="D270">
            <v>575.25</v>
          </cell>
          <cell r="E270">
            <v>563.29999999999995</v>
          </cell>
          <cell r="F270">
            <v>567.29999999999995</v>
          </cell>
        </row>
        <row r="271">
          <cell r="A271" t="str">
            <v>BOSCHLTD</v>
          </cell>
          <cell r="B271" t="str">
            <v>EQ</v>
          </cell>
          <cell r="C271">
            <v>15576</v>
          </cell>
          <cell r="D271">
            <v>15692.45</v>
          </cell>
          <cell r="E271">
            <v>15393.6</v>
          </cell>
          <cell r="F271">
            <v>15660.5</v>
          </cell>
        </row>
        <row r="272">
          <cell r="A272" t="str">
            <v>BPCL</v>
          </cell>
          <cell r="B272" t="str">
            <v>EQ</v>
          </cell>
          <cell r="C272">
            <v>301.05</v>
          </cell>
          <cell r="D272">
            <v>309.25</v>
          </cell>
          <cell r="E272">
            <v>299.35000000000002</v>
          </cell>
          <cell r="F272">
            <v>302.5</v>
          </cell>
        </row>
        <row r="273">
          <cell r="A273" t="str">
            <v>BPL</v>
          </cell>
          <cell r="B273" t="str">
            <v>EQ</v>
          </cell>
          <cell r="C273">
            <v>70</v>
          </cell>
          <cell r="D273">
            <v>71.099999999999994</v>
          </cell>
          <cell r="E273">
            <v>69.05</v>
          </cell>
          <cell r="F273">
            <v>70.099999999999994</v>
          </cell>
        </row>
        <row r="274">
          <cell r="A274" t="str">
            <v>BRIGADE</v>
          </cell>
          <cell r="B274" t="str">
            <v>EQ</v>
          </cell>
          <cell r="C274">
            <v>494.95</v>
          </cell>
          <cell r="D274">
            <v>519.79999999999995</v>
          </cell>
          <cell r="E274">
            <v>493.3</v>
          </cell>
          <cell r="F274">
            <v>515.65</v>
          </cell>
        </row>
        <row r="275">
          <cell r="A275" t="str">
            <v>BRITANNIA</v>
          </cell>
          <cell r="B275" t="str">
            <v>EQ</v>
          </cell>
          <cell r="C275">
            <v>3746.55</v>
          </cell>
          <cell r="D275">
            <v>3774.4</v>
          </cell>
          <cell r="E275">
            <v>3726.35</v>
          </cell>
          <cell r="F275">
            <v>3763</v>
          </cell>
        </row>
        <row r="276">
          <cell r="A276" t="str">
            <v>BRNL</v>
          </cell>
          <cell r="B276" t="str">
            <v>EQ</v>
          </cell>
          <cell r="C276">
            <v>35.299999999999997</v>
          </cell>
          <cell r="D276">
            <v>36.4</v>
          </cell>
          <cell r="E276">
            <v>35.15</v>
          </cell>
          <cell r="F276">
            <v>35.950000000000003</v>
          </cell>
        </row>
        <row r="277">
          <cell r="A277" t="str">
            <v>BROOKS</v>
          </cell>
          <cell r="B277" t="str">
            <v>BE</v>
          </cell>
          <cell r="C277">
            <v>111.1</v>
          </cell>
          <cell r="D277">
            <v>114.95</v>
          </cell>
          <cell r="E277">
            <v>110.1</v>
          </cell>
          <cell r="F277">
            <v>110.2</v>
          </cell>
        </row>
        <row r="278">
          <cell r="A278" t="str">
            <v>BSE</v>
          </cell>
          <cell r="B278" t="str">
            <v>EQ</v>
          </cell>
          <cell r="C278">
            <v>595</v>
          </cell>
          <cell r="D278">
            <v>598.45000000000005</v>
          </cell>
          <cell r="E278">
            <v>585.79999999999995</v>
          </cell>
          <cell r="F278">
            <v>592.9</v>
          </cell>
        </row>
        <row r="279">
          <cell r="A279" t="str">
            <v>BSHSL</v>
          </cell>
          <cell r="B279" t="str">
            <v>BE</v>
          </cell>
          <cell r="C279">
            <v>113.5</v>
          </cell>
          <cell r="D279">
            <v>118.55</v>
          </cell>
          <cell r="E279">
            <v>107.35</v>
          </cell>
          <cell r="F279">
            <v>108.2</v>
          </cell>
        </row>
        <row r="280">
          <cell r="A280" t="str">
            <v>BSL</v>
          </cell>
          <cell r="B280" t="str">
            <v>EQ</v>
          </cell>
          <cell r="C280">
            <v>145.15</v>
          </cell>
          <cell r="D280">
            <v>145.69999999999999</v>
          </cell>
          <cell r="E280">
            <v>138.30000000000001</v>
          </cell>
          <cell r="F280">
            <v>140.15</v>
          </cell>
        </row>
        <row r="281">
          <cell r="A281" t="str">
            <v>BSLGOLDETF</v>
          </cell>
          <cell r="B281" t="str">
            <v>EQ</v>
          </cell>
          <cell r="C281">
            <v>46.07</v>
          </cell>
          <cell r="D281">
            <v>46.08</v>
          </cell>
          <cell r="E281">
            <v>45.75</v>
          </cell>
          <cell r="F281">
            <v>45.89</v>
          </cell>
        </row>
        <row r="282">
          <cell r="A282" t="str">
            <v>BSLNIFTY</v>
          </cell>
          <cell r="B282" t="str">
            <v>EQ</v>
          </cell>
          <cell r="C282">
            <v>19.850000000000001</v>
          </cell>
          <cell r="D282">
            <v>19.850000000000001</v>
          </cell>
          <cell r="E282">
            <v>19.02</v>
          </cell>
          <cell r="F282">
            <v>19.18</v>
          </cell>
        </row>
        <row r="283">
          <cell r="A283" t="str">
            <v>BSLSENETFG</v>
          </cell>
          <cell r="B283" t="str">
            <v>EQ</v>
          </cell>
          <cell r="C283">
            <v>56.45</v>
          </cell>
          <cell r="D283">
            <v>56.45</v>
          </cell>
          <cell r="E283">
            <v>55.06</v>
          </cell>
          <cell r="F283">
            <v>55.42</v>
          </cell>
        </row>
        <row r="284">
          <cell r="A284" t="str">
            <v>BSOFT</v>
          </cell>
          <cell r="B284" t="str">
            <v>EQ</v>
          </cell>
          <cell r="C284">
            <v>282.39999999999998</v>
          </cell>
          <cell r="D284">
            <v>284.55</v>
          </cell>
          <cell r="E284">
            <v>279.25</v>
          </cell>
          <cell r="F284">
            <v>283.14999999999998</v>
          </cell>
        </row>
        <row r="285">
          <cell r="A285" t="str">
            <v>BURNPUR</v>
          </cell>
          <cell r="B285" t="str">
            <v>EQ</v>
          </cell>
          <cell r="C285">
            <v>5.2</v>
          </cell>
          <cell r="D285">
            <v>5.2</v>
          </cell>
          <cell r="E285">
            <v>4.95</v>
          </cell>
          <cell r="F285">
            <v>5</v>
          </cell>
        </row>
        <row r="286">
          <cell r="A286" t="str">
            <v>BUTTERFLY</v>
          </cell>
          <cell r="B286" t="str">
            <v>EQ</v>
          </cell>
          <cell r="C286">
            <v>1723</v>
          </cell>
          <cell r="D286">
            <v>1768.2</v>
          </cell>
          <cell r="E286">
            <v>1644.65</v>
          </cell>
          <cell r="F286">
            <v>1745.4</v>
          </cell>
        </row>
        <row r="287">
          <cell r="A287" t="str">
            <v>BVCL</v>
          </cell>
          <cell r="B287" t="str">
            <v>BE</v>
          </cell>
          <cell r="C287">
            <v>24</v>
          </cell>
          <cell r="D287">
            <v>24.9</v>
          </cell>
          <cell r="E287">
            <v>23.6</v>
          </cell>
          <cell r="F287">
            <v>24.35</v>
          </cell>
        </row>
        <row r="288">
          <cell r="A288" t="str">
            <v>BYKE</v>
          </cell>
          <cell r="B288" t="str">
            <v>EQ</v>
          </cell>
          <cell r="C288">
            <v>43.3</v>
          </cell>
          <cell r="D288">
            <v>43.35</v>
          </cell>
          <cell r="E288">
            <v>42</v>
          </cell>
          <cell r="F288">
            <v>42.2</v>
          </cell>
        </row>
        <row r="289">
          <cell r="A289" t="str">
            <v>CALSOFT</v>
          </cell>
          <cell r="B289" t="str">
            <v>EQ</v>
          </cell>
          <cell r="C289">
            <v>18.95</v>
          </cell>
          <cell r="D289">
            <v>19.25</v>
          </cell>
          <cell r="E289">
            <v>18.850000000000001</v>
          </cell>
          <cell r="F289">
            <v>19.05</v>
          </cell>
        </row>
        <row r="290">
          <cell r="A290" t="str">
            <v>CAMLINFINE</v>
          </cell>
          <cell r="B290" t="str">
            <v>EQ</v>
          </cell>
          <cell r="C290">
            <v>115.85</v>
          </cell>
          <cell r="D290">
            <v>118.55</v>
          </cell>
          <cell r="E290">
            <v>112.7</v>
          </cell>
          <cell r="F290">
            <v>114</v>
          </cell>
        </row>
        <row r="291">
          <cell r="A291" t="str">
            <v>CAMPUS</v>
          </cell>
          <cell r="B291" t="str">
            <v>EQ</v>
          </cell>
          <cell r="C291">
            <v>589.95000000000005</v>
          </cell>
          <cell r="D291">
            <v>624</v>
          </cell>
          <cell r="E291">
            <v>571.6</v>
          </cell>
          <cell r="F291">
            <v>582.6</v>
          </cell>
        </row>
        <row r="292">
          <cell r="A292" t="str">
            <v>CAMS</v>
          </cell>
          <cell r="B292" t="str">
            <v>EQ</v>
          </cell>
          <cell r="C292">
            <v>2574</v>
          </cell>
          <cell r="D292">
            <v>2598.5</v>
          </cell>
          <cell r="E292">
            <v>2522.3000000000002</v>
          </cell>
          <cell r="F292">
            <v>2567.4499999999998</v>
          </cell>
        </row>
        <row r="293">
          <cell r="A293" t="str">
            <v>CANBK</v>
          </cell>
          <cell r="B293" t="str">
            <v>EQ</v>
          </cell>
          <cell r="C293">
            <v>223.85</v>
          </cell>
          <cell r="D293">
            <v>226.8</v>
          </cell>
          <cell r="E293">
            <v>222.25</v>
          </cell>
          <cell r="F293">
            <v>226</v>
          </cell>
        </row>
        <row r="294">
          <cell r="A294" t="str">
            <v>CANFINHOME</v>
          </cell>
          <cell r="B294" t="str">
            <v>EQ</v>
          </cell>
          <cell r="C294">
            <v>480</v>
          </cell>
          <cell r="D294">
            <v>493.9</v>
          </cell>
          <cell r="E294">
            <v>476.2</v>
          </cell>
          <cell r="F294">
            <v>492.1</v>
          </cell>
        </row>
        <row r="295">
          <cell r="A295" t="str">
            <v>CANTABIL</v>
          </cell>
          <cell r="B295" t="str">
            <v>EQ</v>
          </cell>
          <cell r="C295">
            <v>1304.1500000000001</v>
          </cell>
          <cell r="D295">
            <v>1304.1500000000001</v>
          </cell>
          <cell r="E295">
            <v>1257.0999999999999</v>
          </cell>
          <cell r="F295">
            <v>1268.8499999999999</v>
          </cell>
        </row>
        <row r="296">
          <cell r="A296" t="str">
            <v>CAPACITE</v>
          </cell>
          <cell r="B296" t="str">
            <v>EQ</v>
          </cell>
          <cell r="C296">
            <v>163</v>
          </cell>
          <cell r="D296">
            <v>167</v>
          </cell>
          <cell r="E296">
            <v>161.75</v>
          </cell>
          <cell r="F296">
            <v>163.6</v>
          </cell>
        </row>
        <row r="297">
          <cell r="A297" t="str">
            <v>CAPLIPOINT</v>
          </cell>
          <cell r="B297" t="str">
            <v>EQ</v>
          </cell>
          <cell r="C297">
            <v>720.1</v>
          </cell>
          <cell r="D297">
            <v>723</v>
          </cell>
          <cell r="E297">
            <v>704.6</v>
          </cell>
          <cell r="F297">
            <v>712.55</v>
          </cell>
        </row>
        <row r="298">
          <cell r="A298" t="str">
            <v>CAPTRUST</v>
          </cell>
          <cell r="B298" t="str">
            <v>EQ</v>
          </cell>
          <cell r="C298">
            <v>97</v>
          </cell>
          <cell r="D298">
            <v>97.3</v>
          </cell>
          <cell r="E298">
            <v>95.8</v>
          </cell>
          <cell r="F298">
            <v>96.9</v>
          </cell>
        </row>
        <row r="299">
          <cell r="A299" t="str">
            <v>CARBORUNIV</v>
          </cell>
          <cell r="B299" t="str">
            <v>EQ</v>
          </cell>
          <cell r="C299">
            <v>882</v>
          </cell>
          <cell r="D299">
            <v>887.55</v>
          </cell>
          <cell r="E299">
            <v>861.6</v>
          </cell>
          <cell r="F299">
            <v>880.4</v>
          </cell>
        </row>
        <row r="300">
          <cell r="A300" t="str">
            <v>CAREERP</v>
          </cell>
          <cell r="B300" t="str">
            <v>EQ</v>
          </cell>
          <cell r="C300">
            <v>129.25</v>
          </cell>
          <cell r="D300">
            <v>130.44999999999999</v>
          </cell>
          <cell r="E300">
            <v>126.15</v>
          </cell>
          <cell r="F300">
            <v>127.55</v>
          </cell>
        </row>
        <row r="301">
          <cell r="A301" t="str">
            <v>CARERATING</v>
          </cell>
          <cell r="B301" t="str">
            <v>EQ</v>
          </cell>
          <cell r="C301">
            <v>519.75</v>
          </cell>
          <cell r="D301">
            <v>519.79999999999995</v>
          </cell>
          <cell r="E301">
            <v>507.7</v>
          </cell>
          <cell r="F301">
            <v>512.1</v>
          </cell>
        </row>
        <row r="302">
          <cell r="A302" t="str">
            <v>CARTRADE</v>
          </cell>
          <cell r="B302" t="str">
            <v>EQ</v>
          </cell>
          <cell r="C302">
            <v>605</v>
          </cell>
          <cell r="D302">
            <v>608.20000000000005</v>
          </cell>
          <cell r="E302">
            <v>592</v>
          </cell>
          <cell r="F302">
            <v>596.1</v>
          </cell>
        </row>
        <row r="303">
          <cell r="A303" t="str">
            <v>CASTROLIND</v>
          </cell>
          <cell r="B303" t="str">
            <v>EQ</v>
          </cell>
          <cell r="C303">
            <v>117</v>
          </cell>
          <cell r="D303">
            <v>121.15</v>
          </cell>
          <cell r="E303">
            <v>116.45</v>
          </cell>
          <cell r="F303">
            <v>120.1</v>
          </cell>
        </row>
        <row r="304">
          <cell r="A304" t="str">
            <v>CCCL</v>
          </cell>
          <cell r="B304" t="str">
            <v>BE</v>
          </cell>
          <cell r="C304">
            <v>1.7</v>
          </cell>
          <cell r="D304">
            <v>1.75</v>
          </cell>
          <cell r="E304">
            <v>1.7</v>
          </cell>
          <cell r="F304">
            <v>1.75</v>
          </cell>
        </row>
        <row r="305">
          <cell r="A305" t="str">
            <v>CCHHL</v>
          </cell>
          <cell r="B305" t="str">
            <v>BE</v>
          </cell>
          <cell r="C305">
            <v>7.95</v>
          </cell>
          <cell r="D305">
            <v>8</v>
          </cell>
          <cell r="E305">
            <v>7.8</v>
          </cell>
          <cell r="F305">
            <v>7.9</v>
          </cell>
        </row>
        <row r="306">
          <cell r="A306" t="str">
            <v>CCL</v>
          </cell>
          <cell r="B306" t="str">
            <v>EQ</v>
          </cell>
          <cell r="C306">
            <v>485.5</v>
          </cell>
          <cell r="D306">
            <v>488</v>
          </cell>
          <cell r="E306">
            <v>478.3</v>
          </cell>
          <cell r="F306">
            <v>481.6</v>
          </cell>
        </row>
        <row r="307">
          <cell r="A307" t="str">
            <v>CDSL</v>
          </cell>
          <cell r="B307" t="str">
            <v>EQ</v>
          </cell>
          <cell r="C307">
            <v>1239.45</v>
          </cell>
          <cell r="D307">
            <v>1247.25</v>
          </cell>
          <cell r="E307">
            <v>1216.6500000000001</v>
          </cell>
          <cell r="F307">
            <v>1231.8</v>
          </cell>
        </row>
        <row r="308">
          <cell r="A308" t="str">
            <v>CEATLTD</v>
          </cell>
          <cell r="B308" t="str">
            <v>EQ</v>
          </cell>
          <cell r="C308">
            <v>1560</v>
          </cell>
          <cell r="D308">
            <v>1564.6</v>
          </cell>
          <cell r="E308">
            <v>1515.5</v>
          </cell>
          <cell r="F308">
            <v>1526.05</v>
          </cell>
        </row>
        <row r="309">
          <cell r="A309" t="str">
            <v>CELEBRITY</v>
          </cell>
          <cell r="B309" t="str">
            <v>EQ</v>
          </cell>
          <cell r="C309">
            <v>21.6</v>
          </cell>
          <cell r="D309">
            <v>22.3</v>
          </cell>
          <cell r="E309">
            <v>21.4</v>
          </cell>
          <cell r="F309">
            <v>21.8</v>
          </cell>
        </row>
        <row r="310">
          <cell r="A310" t="str">
            <v>CENTENKA</v>
          </cell>
          <cell r="B310" t="str">
            <v>EQ</v>
          </cell>
          <cell r="C310">
            <v>456.55</v>
          </cell>
          <cell r="D310">
            <v>457.85</v>
          </cell>
          <cell r="E310">
            <v>448.6</v>
          </cell>
          <cell r="F310">
            <v>453.2</v>
          </cell>
        </row>
        <row r="311">
          <cell r="A311" t="str">
            <v>CENTEXT</v>
          </cell>
          <cell r="B311" t="str">
            <v>BE</v>
          </cell>
          <cell r="C311">
            <v>11.05</v>
          </cell>
          <cell r="D311">
            <v>11.85</v>
          </cell>
          <cell r="E311">
            <v>11.05</v>
          </cell>
          <cell r="F311">
            <v>11.45</v>
          </cell>
        </row>
        <row r="312">
          <cell r="A312" t="str">
            <v>CENTRALBK</v>
          </cell>
          <cell r="B312" t="str">
            <v>EQ</v>
          </cell>
          <cell r="C312">
            <v>19.7</v>
          </cell>
          <cell r="D312">
            <v>19.850000000000001</v>
          </cell>
          <cell r="E312">
            <v>19.5</v>
          </cell>
          <cell r="F312">
            <v>19.600000000000001</v>
          </cell>
        </row>
        <row r="313">
          <cell r="A313" t="str">
            <v>CENTRUM</v>
          </cell>
          <cell r="B313" t="str">
            <v>EQ</v>
          </cell>
          <cell r="C313">
            <v>23.7</v>
          </cell>
          <cell r="D313">
            <v>24.2</v>
          </cell>
          <cell r="E313">
            <v>23.6</v>
          </cell>
          <cell r="F313">
            <v>23.75</v>
          </cell>
        </row>
        <row r="314">
          <cell r="A314" t="str">
            <v>CENTUM</v>
          </cell>
          <cell r="B314" t="str">
            <v>EQ</v>
          </cell>
          <cell r="C314">
            <v>524.4</v>
          </cell>
          <cell r="D314">
            <v>532.45000000000005</v>
          </cell>
          <cell r="E314">
            <v>509.5</v>
          </cell>
          <cell r="F314">
            <v>515.6</v>
          </cell>
        </row>
        <row r="315">
          <cell r="A315" t="str">
            <v>CENTURYPLY</v>
          </cell>
          <cell r="B315" t="str">
            <v>EQ</v>
          </cell>
          <cell r="C315">
            <v>622.04999999999995</v>
          </cell>
          <cell r="D315">
            <v>630</v>
          </cell>
          <cell r="E315">
            <v>607.9</v>
          </cell>
          <cell r="F315">
            <v>624.85</v>
          </cell>
        </row>
        <row r="316">
          <cell r="A316" t="str">
            <v>CENTURYTEX</v>
          </cell>
          <cell r="B316" t="str">
            <v>EQ</v>
          </cell>
          <cell r="C316">
            <v>819.9</v>
          </cell>
          <cell r="D316">
            <v>849.9</v>
          </cell>
          <cell r="E316">
            <v>811.85</v>
          </cell>
          <cell r="F316">
            <v>834.8</v>
          </cell>
        </row>
        <row r="317">
          <cell r="A317" t="str">
            <v>CERA</v>
          </cell>
          <cell r="B317" t="str">
            <v>EQ</v>
          </cell>
          <cell r="C317">
            <v>5520</v>
          </cell>
          <cell r="D317">
            <v>5533.5</v>
          </cell>
          <cell r="E317">
            <v>5366.4</v>
          </cell>
          <cell r="F317">
            <v>5411.45</v>
          </cell>
        </row>
        <row r="318">
          <cell r="A318" t="str">
            <v>CEREBRAINT</v>
          </cell>
          <cell r="B318" t="str">
            <v>EQ</v>
          </cell>
          <cell r="C318">
            <v>39</v>
          </cell>
          <cell r="D318">
            <v>39.450000000000003</v>
          </cell>
          <cell r="E318">
            <v>38.25</v>
          </cell>
          <cell r="F318">
            <v>38.700000000000003</v>
          </cell>
        </row>
        <row r="319">
          <cell r="A319" t="str">
            <v>CESC</v>
          </cell>
          <cell r="B319" t="str">
            <v>EQ</v>
          </cell>
          <cell r="C319">
            <v>77.25</v>
          </cell>
          <cell r="D319">
            <v>78.75</v>
          </cell>
          <cell r="E319">
            <v>77.25</v>
          </cell>
          <cell r="F319">
            <v>78.5</v>
          </cell>
        </row>
        <row r="320">
          <cell r="A320" t="str">
            <v>CGCL</v>
          </cell>
          <cell r="B320" t="str">
            <v>EQ</v>
          </cell>
          <cell r="C320">
            <v>733.1</v>
          </cell>
          <cell r="D320">
            <v>735.95</v>
          </cell>
          <cell r="E320">
            <v>724</v>
          </cell>
          <cell r="F320">
            <v>726.5</v>
          </cell>
        </row>
        <row r="321">
          <cell r="A321" t="str">
            <v>CGPOWER</v>
          </cell>
          <cell r="B321" t="str">
            <v>EQ</v>
          </cell>
          <cell r="C321">
            <v>252</v>
          </cell>
          <cell r="D321">
            <v>259.5</v>
          </cell>
          <cell r="E321">
            <v>248.9</v>
          </cell>
          <cell r="F321">
            <v>255.2</v>
          </cell>
        </row>
        <row r="322">
          <cell r="A322" t="str">
            <v>CHALET</v>
          </cell>
          <cell r="B322" t="str">
            <v>EQ</v>
          </cell>
          <cell r="C322">
            <v>385</v>
          </cell>
          <cell r="D322">
            <v>397</v>
          </cell>
          <cell r="E322">
            <v>382.1</v>
          </cell>
          <cell r="F322">
            <v>392.75</v>
          </cell>
        </row>
        <row r="323">
          <cell r="A323" t="str">
            <v>CHAMBLFERT</v>
          </cell>
          <cell r="B323" t="str">
            <v>EQ</v>
          </cell>
          <cell r="C323">
            <v>320.5</v>
          </cell>
          <cell r="D323">
            <v>322.75</v>
          </cell>
          <cell r="E323">
            <v>312.2</v>
          </cell>
          <cell r="F323">
            <v>319.8</v>
          </cell>
        </row>
        <row r="324">
          <cell r="A324" t="str">
            <v>CHEMBOND</v>
          </cell>
          <cell r="B324" t="str">
            <v>EQ</v>
          </cell>
          <cell r="C324">
            <v>193.4</v>
          </cell>
          <cell r="D324">
            <v>194.8</v>
          </cell>
          <cell r="E324">
            <v>187.65</v>
          </cell>
          <cell r="F324">
            <v>189.05</v>
          </cell>
        </row>
        <row r="325">
          <cell r="A325" t="str">
            <v>CHEMCON</v>
          </cell>
          <cell r="B325" t="str">
            <v>EQ</v>
          </cell>
          <cell r="C325">
            <v>443.8</v>
          </cell>
          <cell r="D325">
            <v>448</v>
          </cell>
          <cell r="E325">
            <v>421.05</v>
          </cell>
          <cell r="F325">
            <v>424.4</v>
          </cell>
        </row>
        <row r="326">
          <cell r="A326" t="str">
            <v>CHEMFAB</v>
          </cell>
          <cell r="B326" t="str">
            <v>EQ</v>
          </cell>
          <cell r="C326">
            <v>410.25</v>
          </cell>
          <cell r="D326">
            <v>422.95</v>
          </cell>
          <cell r="E326">
            <v>397.3</v>
          </cell>
          <cell r="F326">
            <v>412.7</v>
          </cell>
        </row>
        <row r="327">
          <cell r="A327" t="str">
            <v>CHEMPLASTS</v>
          </cell>
          <cell r="B327" t="str">
            <v>EQ</v>
          </cell>
          <cell r="C327">
            <v>409.6</v>
          </cell>
          <cell r="D327">
            <v>409.95</v>
          </cell>
          <cell r="E327">
            <v>399.55</v>
          </cell>
          <cell r="F327">
            <v>401.55</v>
          </cell>
        </row>
        <row r="328">
          <cell r="A328" t="str">
            <v>CHENNPETRO</v>
          </cell>
          <cell r="B328" t="str">
            <v>EQ</v>
          </cell>
          <cell r="C328">
            <v>233.6</v>
          </cell>
          <cell r="D328">
            <v>234.9</v>
          </cell>
          <cell r="E328">
            <v>228.15</v>
          </cell>
          <cell r="F328">
            <v>231.35</v>
          </cell>
        </row>
        <row r="329">
          <cell r="A329" t="str">
            <v>CHEVIOT</v>
          </cell>
          <cell r="B329" t="str">
            <v>EQ</v>
          </cell>
          <cell r="C329">
            <v>1200.6500000000001</v>
          </cell>
          <cell r="D329">
            <v>1225.05</v>
          </cell>
          <cell r="E329">
            <v>1190.05</v>
          </cell>
          <cell r="F329">
            <v>1210.3499999999999</v>
          </cell>
        </row>
        <row r="330">
          <cell r="A330" t="str">
            <v>CHOICEIN</v>
          </cell>
          <cell r="B330" t="str">
            <v>EQ</v>
          </cell>
          <cell r="C330">
            <v>243.8</v>
          </cell>
          <cell r="D330">
            <v>245.1</v>
          </cell>
          <cell r="E330">
            <v>237</v>
          </cell>
          <cell r="F330">
            <v>239</v>
          </cell>
        </row>
        <row r="331">
          <cell r="A331" t="str">
            <v>CHOLAFIN</v>
          </cell>
          <cell r="B331" t="str">
            <v>EQ</v>
          </cell>
          <cell r="C331">
            <v>722.8</v>
          </cell>
          <cell r="D331">
            <v>745.95</v>
          </cell>
          <cell r="E331">
            <v>721</v>
          </cell>
          <cell r="F331">
            <v>744.6</v>
          </cell>
        </row>
        <row r="332">
          <cell r="A332" t="str">
            <v>CHOLAHLDNG</v>
          </cell>
          <cell r="B332" t="str">
            <v>EQ</v>
          </cell>
          <cell r="C332">
            <v>631.65</v>
          </cell>
          <cell r="D332">
            <v>638.1</v>
          </cell>
          <cell r="E332">
            <v>627.20000000000005</v>
          </cell>
          <cell r="F332">
            <v>634.35</v>
          </cell>
        </row>
        <row r="333">
          <cell r="A333" t="str">
            <v>CIGNITITEC</v>
          </cell>
          <cell r="B333" t="str">
            <v>EQ</v>
          </cell>
          <cell r="C333">
            <v>527.25</v>
          </cell>
          <cell r="D333">
            <v>534.29999999999995</v>
          </cell>
          <cell r="E333">
            <v>521.29999999999995</v>
          </cell>
          <cell r="F333">
            <v>525.15</v>
          </cell>
        </row>
        <row r="334">
          <cell r="A334" t="str">
            <v>CINELINE</v>
          </cell>
          <cell r="B334" t="str">
            <v>EQ</v>
          </cell>
          <cell r="C334">
            <v>113.7</v>
          </cell>
          <cell r="D334">
            <v>114.75</v>
          </cell>
          <cell r="E334">
            <v>111.1</v>
          </cell>
          <cell r="F334">
            <v>113.25</v>
          </cell>
        </row>
        <row r="335">
          <cell r="A335" t="str">
            <v>CINEVISTA</v>
          </cell>
          <cell r="B335" t="str">
            <v>EQ</v>
          </cell>
          <cell r="C335">
            <v>13</v>
          </cell>
          <cell r="D335">
            <v>13.5</v>
          </cell>
          <cell r="E335">
            <v>12.65</v>
          </cell>
          <cell r="F335">
            <v>13.5</v>
          </cell>
        </row>
        <row r="336">
          <cell r="A336" t="str">
            <v>CIPLA</v>
          </cell>
          <cell r="B336" t="str">
            <v>EQ</v>
          </cell>
          <cell r="C336">
            <v>1111.5999999999999</v>
          </cell>
          <cell r="D336">
            <v>1118.05</v>
          </cell>
          <cell r="E336">
            <v>1099.2</v>
          </cell>
          <cell r="F336">
            <v>1108.45</v>
          </cell>
        </row>
        <row r="337">
          <cell r="A337" t="str">
            <v>CLEAN</v>
          </cell>
          <cell r="B337" t="str">
            <v>EQ</v>
          </cell>
          <cell r="C337">
            <v>1650</v>
          </cell>
          <cell r="D337">
            <v>1653.65</v>
          </cell>
          <cell r="E337">
            <v>1616</v>
          </cell>
          <cell r="F337">
            <v>1629.55</v>
          </cell>
        </row>
        <row r="338">
          <cell r="A338" t="str">
            <v>CLEDUCATE</v>
          </cell>
          <cell r="B338" t="str">
            <v>EQ</v>
          </cell>
          <cell r="C338">
            <v>143</v>
          </cell>
          <cell r="D338">
            <v>144.94999999999999</v>
          </cell>
          <cell r="E338">
            <v>140</v>
          </cell>
          <cell r="F338">
            <v>142.30000000000001</v>
          </cell>
        </row>
        <row r="339">
          <cell r="A339" t="str">
            <v>CLNINDIA</v>
          </cell>
          <cell r="B339" t="str">
            <v>EQ</v>
          </cell>
          <cell r="C339">
            <v>419.65</v>
          </cell>
          <cell r="D339">
            <v>419.95</v>
          </cell>
          <cell r="E339">
            <v>410</v>
          </cell>
          <cell r="F339">
            <v>416.65</v>
          </cell>
        </row>
        <row r="340">
          <cell r="A340" t="str">
            <v>CLSEL</v>
          </cell>
          <cell r="B340" t="str">
            <v>EQ</v>
          </cell>
          <cell r="C340">
            <v>110.55</v>
          </cell>
          <cell r="D340">
            <v>117.4</v>
          </cell>
          <cell r="E340">
            <v>110.55</v>
          </cell>
          <cell r="F340">
            <v>114.6</v>
          </cell>
        </row>
        <row r="341">
          <cell r="A341" t="str">
            <v>CMICABLES</v>
          </cell>
          <cell r="B341" t="str">
            <v>EQ</v>
          </cell>
          <cell r="C341">
            <v>24.95</v>
          </cell>
          <cell r="D341">
            <v>25.3</v>
          </cell>
          <cell r="E341">
            <v>23.1</v>
          </cell>
          <cell r="F341">
            <v>23.45</v>
          </cell>
        </row>
        <row r="342">
          <cell r="A342" t="str">
            <v>CMSINFO</v>
          </cell>
          <cell r="B342" t="str">
            <v>EQ</v>
          </cell>
          <cell r="C342">
            <v>293.10000000000002</v>
          </cell>
          <cell r="D342">
            <v>297.5</v>
          </cell>
          <cell r="E342">
            <v>285.2</v>
          </cell>
          <cell r="F342">
            <v>294.10000000000002</v>
          </cell>
        </row>
        <row r="343">
          <cell r="A343" t="str">
            <v>COALINDIA</v>
          </cell>
          <cell r="B343" t="str">
            <v>EQ</v>
          </cell>
          <cell r="C343">
            <v>225.55</v>
          </cell>
          <cell r="D343">
            <v>233</v>
          </cell>
          <cell r="E343">
            <v>225.55</v>
          </cell>
          <cell r="F343">
            <v>232.1</v>
          </cell>
        </row>
        <row r="344">
          <cell r="A344" t="str">
            <v>COASTCORP</v>
          </cell>
          <cell r="B344" t="str">
            <v>EQ</v>
          </cell>
          <cell r="C344">
            <v>328.95</v>
          </cell>
          <cell r="D344">
            <v>328.95</v>
          </cell>
          <cell r="E344">
            <v>315</v>
          </cell>
          <cell r="F344">
            <v>318.35000000000002</v>
          </cell>
        </row>
        <row r="345">
          <cell r="A345" t="str">
            <v>COCHINSHIP</v>
          </cell>
          <cell r="B345" t="str">
            <v>EQ</v>
          </cell>
          <cell r="C345">
            <v>506.05</v>
          </cell>
          <cell r="D345">
            <v>535</v>
          </cell>
          <cell r="E345">
            <v>500.95</v>
          </cell>
          <cell r="F345">
            <v>527.5</v>
          </cell>
        </row>
        <row r="346">
          <cell r="A346" t="str">
            <v>COFFEEDAY</v>
          </cell>
          <cell r="B346" t="str">
            <v>EQ</v>
          </cell>
          <cell r="C346">
            <v>53.75</v>
          </cell>
          <cell r="D346">
            <v>53.95</v>
          </cell>
          <cell r="E346">
            <v>51.85</v>
          </cell>
          <cell r="F346">
            <v>52.75</v>
          </cell>
        </row>
        <row r="347">
          <cell r="A347" t="str">
            <v>COFORGE</v>
          </cell>
          <cell r="B347" t="str">
            <v>EQ</v>
          </cell>
          <cell r="C347">
            <v>3640.95</v>
          </cell>
          <cell r="D347">
            <v>3640.95</v>
          </cell>
          <cell r="E347">
            <v>3547.85</v>
          </cell>
          <cell r="F347">
            <v>3619.7</v>
          </cell>
        </row>
        <row r="348">
          <cell r="A348" t="str">
            <v>COLPAL</v>
          </cell>
          <cell r="B348" t="str">
            <v>EQ</v>
          </cell>
          <cell r="C348">
            <v>1537.2</v>
          </cell>
          <cell r="D348">
            <v>1578.9</v>
          </cell>
          <cell r="E348">
            <v>1532.25</v>
          </cell>
          <cell r="F348">
            <v>1573.75</v>
          </cell>
        </row>
        <row r="349">
          <cell r="A349" t="str">
            <v>COMPINFO</v>
          </cell>
          <cell r="B349" t="str">
            <v>EQ</v>
          </cell>
          <cell r="C349">
            <v>24</v>
          </cell>
          <cell r="D349">
            <v>24.1</v>
          </cell>
          <cell r="E349">
            <v>22.95</v>
          </cell>
          <cell r="F349">
            <v>23.55</v>
          </cell>
        </row>
        <row r="350">
          <cell r="A350" t="str">
            <v>COMPUSOFT</v>
          </cell>
          <cell r="B350" t="str">
            <v>EQ</v>
          </cell>
          <cell r="C350">
            <v>22.6</v>
          </cell>
          <cell r="D350">
            <v>22.75</v>
          </cell>
          <cell r="E350">
            <v>22.2</v>
          </cell>
          <cell r="F350">
            <v>22.3</v>
          </cell>
        </row>
        <row r="351">
          <cell r="A351" t="str">
            <v>CONCOR</v>
          </cell>
          <cell r="B351" t="str">
            <v>EQ</v>
          </cell>
          <cell r="C351">
            <v>694.55</v>
          </cell>
          <cell r="D351">
            <v>712</v>
          </cell>
          <cell r="E351">
            <v>692.35</v>
          </cell>
          <cell r="F351">
            <v>707.7</v>
          </cell>
        </row>
        <row r="352">
          <cell r="A352" t="str">
            <v>CONFIPET</v>
          </cell>
          <cell r="B352" t="str">
            <v>EQ</v>
          </cell>
          <cell r="C352">
            <v>76.7</v>
          </cell>
          <cell r="D352">
            <v>77.400000000000006</v>
          </cell>
          <cell r="E352">
            <v>74.849999999999994</v>
          </cell>
          <cell r="F352">
            <v>75.599999999999994</v>
          </cell>
        </row>
        <row r="353">
          <cell r="A353" t="str">
            <v>CONSOFINVT</v>
          </cell>
          <cell r="B353" t="str">
            <v>EQ</v>
          </cell>
          <cell r="C353">
            <v>140.19999999999999</v>
          </cell>
          <cell r="D353">
            <v>143.94999999999999</v>
          </cell>
          <cell r="E353">
            <v>140.19999999999999</v>
          </cell>
          <cell r="F353">
            <v>140.80000000000001</v>
          </cell>
        </row>
        <row r="354">
          <cell r="A354" t="str">
            <v>CONSUMBEES</v>
          </cell>
          <cell r="B354" t="str">
            <v>EQ</v>
          </cell>
          <cell r="C354">
            <v>85.35</v>
          </cell>
          <cell r="D354">
            <v>85.35</v>
          </cell>
          <cell r="E354">
            <v>82.82</v>
          </cell>
          <cell r="F354">
            <v>83.95</v>
          </cell>
        </row>
        <row r="355">
          <cell r="A355" t="str">
            <v>CONTROLPR</v>
          </cell>
          <cell r="B355" t="str">
            <v>EQ</v>
          </cell>
          <cell r="C355">
            <v>430.5</v>
          </cell>
          <cell r="D355">
            <v>434.05</v>
          </cell>
          <cell r="E355">
            <v>421.05</v>
          </cell>
          <cell r="F355">
            <v>426.4</v>
          </cell>
        </row>
        <row r="356">
          <cell r="A356" t="str">
            <v>CORALFINAC</v>
          </cell>
          <cell r="B356" t="str">
            <v>EQ</v>
          </cell>
          <cell r="C356">
            <v>36.65</v>
          </cell>
          <cell r="D356">
            <v>36.65</v>
          </cell>
          <cell r="E356">
            <v>35.4</v>
          </cell>
          <cell r="F356">
            <v>35.700000000000003</v>
          </cell>
        </row>
        <row r="357">
          <cell r="A357" t="str">
            <v>CORDSCABLE</v>
          </cell>
          <cell r="B357" t="str">
            <v>EQ</v>
          </cell>
          <cell r="C357">
            <v>64</v>
          </cell>
          <cell r="D357">
            <v>64.599999999999994</v>
          </cell>
          <cell r="E357">
            <v>63</v>
          </cell>
          <cell r="F357">
            <v>63.2</v>
          </cell>
        </row>
        <row r="358">
          <cell r="A358" t="str">
            <v>COROMANDEL</v>
          </cell>
          <cell r="B358" t="str">
            <v>EQ</v>
          </cell>
          <cell r="C358">
            <v>965</v>
          </cell>
          <cell r="D358">
            <v>977.35</v>
          </cell>
          <cell r="E358">
            <v>958</v>
          </cell>
          <cell r="F358">
            <v>973.85</v>
          </cell>
        </row>
        <row r="359">
          <cell r="A359" t="str">
            <v>COSMOFIRST</v>
          </cell>
          <cell r="B359" t="str">
            <v>EQ</v>
          </cell>
          <cell r="C359">
            <v>855.25</v>
          </cell>
          <cell r="D359">
            <v>860.95</v>
          </cell>
          <cell r="E359">
            <v>837.05</v>
          </cell>
          <cell r="F359">
            <v>839.15</v>
          </cell>
        </row>
        <row r="360">
          <cell r="A360" t="str">
            <v>COUNCODOS</v>
          </cell>
          <cell r="B360" t="str">
            <v>EQ</v>
          </cell>
          <cell r="C360">
            <v>4</v>
          </cell>
          <cell r="D360">
            <v>4.05</v>
          </cell>
          <cell r="E360">
            <v>3.95</v>
          </cell>
          <cell r="F360">
            <v>3.95</v>
          </cell>
        </row>
        <row r="361">
          <cell r="A361" t="str">
            <v>CPSEETF</v>
          </cell>
          <cell r="B361" t="str">
            <v>EQ</v>
          </cell>
          <cell r="C361">
            <v>36.24</v>
          </cell>
          <cell r="D361">
            <v>36.619999999999997</v>
          </cell>
          <cell r="E361">
            <v>35.03</v>
          </cell>
          <cell r="F361">
            <v>36.4</v>
          </cell>
        </row>
        <row r="362">
          <cell r="A362" t="str">
            <v>CRAFTSMAN</v>
          </cell>
          <cell r="B362" t="str">
            <v>EQ</v>
          </cell>
          <cell r="C362">
            <v>2792.25</v>
          </cell>
          <cell r="D362">
            <v>2798.95</v>
          </cell>
          <cell r="E362">
            <v>2750</v>
          </cell>
          <cell r="F362">
            <v>2771</v>
          </cell>
        </row>
        <row r="363">
          <cell r="A363" t="str">
            <v>CREATIVE</v>
          </cell>
          <cell r="B363" t="str">
            <v>EQ</v>
          </cell>
          <cell r="C363">
            <v>465.4</v>
          </cell>
          <cell r="D363">
            <v>480</v>
          </cell>
          <cell r="E363">
            <v>456</v>
          </cell>
          <cell r="F363">
            <v>478</v>
          </cell>
        </row>
        <row r="364">
          <cell r="A364" t="str">
            <v>CREATIVEYE</v>
          </cell>
          <cell r="B364" t="str">
            <v>EQ</v>
          </cell>
          <cell r="C364">
            <v>4.6500000000000004</v>
          </cell>
          <cell r="D364">
            <v>4.6500000000000004</v>
          </cell>
          <cell r="E364">
            <v>4.45</v>
          </cell>
          <cell r="F364">
            <v>4.45</v>
          </cell>
        </row>
        <row r="365">
          <cell r="A365" t="str">
            <v>CREDITACC</v>
          </cell>
          <cell r="B365" t="str">
            <v>EQ</v>
          </cell>
          <cell r="C365">
            <v>984.85</v>
          </cell>
          <cell r="D365">
            <v>991.35</v>
          </cell>
          <cell r="E365">
            <v>979.25</v>
          </cell>
          <cell r="F365">
            <v>986.95</v>
          </cell>
        </row>
        <row r="366">
          <cell r="A366" t="str">
            <v>CREST</v>
          </cell>
          <cell r="B366" t="str">
            <v>EQ</v>
          </cell>
          <cell r="C366">
            <v>159</v>
          </cell>
          <cell r="D366">
            <v>160.05000000000001</v>
          </cell>
          <cell r="E366">
            <v>148.5</v>
          </cell>
          <cell r="F366">
            <v>154.65</v>
          </cell>
        </row>
        <row r="367">
          <cell r="A367" t="str">
            <v>CRISIL</v>
          </cell>
          <cell r="B367" t="str">
            <v>EQ</v>
          </cell>
          <cell r="C367">
            <v>3161.45</v>
          </cell>
          <cell r="D367">
            <v>3168.25</v>
          </cell>
          <cell r="E367">
            <v>3076.15</v>
          </cell>
          <cell r="F367">
            <v>3091.5</v>
          </cell>
        </row>
        <row r="368">
          <cell r="A368" t="str">
            <v>CROMPTON</v>
          </cell>
          <cell r="B368" t="str">
            <v>EQ</v>
          </cell>
          <cell r="C368">
            <v>382.5</v>
          </cell>
          <cell r="D368">
            <v>389.45</v>
          </cell>
          <cell r="E368">
            <v>375.45</v>
          </cell>
          <cell r="F368">
            <v>387.6</v>
          </cell>
        </row>
        <row r="369">
          <cell r="A369" t="str">
            <v>CROWN</v>
          </cell>
          <cell r="B369" t="str">
            <v>EQ</v>
          </cell>
          <cell r="C369">
            <v>40.9</v>
          </cell>
          <cell r="D369">
            <v>41.8</v>
          </cell>
          <cell r="E369">
            <v>37.799999999999997</v>
          </cell>
          <cell r="F369">
            <v>38.549999999999997</v>
          </cell>
        </row>
        <row r="370">
          <cell r="A370" t="str">
            <v>CSBBANK</v>
          </cell>
          <cell r="B370" t="str">
            <v>EQ</v>
          </cell>
          <cell r="C370">
            <v>238.3</v>
          </cell>
          <cell r="D370">
            <v>239.6</v>
          </cell>
          <cell r="E370">
            <v>233.05</v>
          </cell>
          <cell r="F370">
            <v>238.35</v>
          </cell>
        </row>
        <row r="371">
          <cell r="A371" t="str">
            <v>CSLFINANCE</v>
          </cell>
          <cell r="B371" t="str">
            <v>EQ</v>
          </cell>
          <cell r="C371">
            <v>250.05</v>
          </cell>
          <cell r="D371">
            <v>258.25</v>
          </cell>
          <cell r="E371">
            <v>245.05</v>
          </cell>
          <cell r="F371">
            <v>253.6</v>
          </cell>
        </row>
        <row r="372">
          <cell r="A372" t="str">
            <v>CTE</v>
          </cell>
          <cell r="B372" t="str">
            <v>EQ</v>
          </cell>
          <cell r="C372">
            <v>66.099999999999994</v>
          </cell>
          <cell r="D372">
            <v>68.3</v>
          </cell>
          <cell r="E372">
            <v>65.25</v>
          </cell>
          <cell r="F372">
            <v>66</v>
          </cell>
        </row>
        <row r="373">
          <cell r="A373" t="str">
            <v>CUB</v>
          </cell>
          <cell r="B373" t="str">
            <v>EQ</v>
          </cell>
          <cell r="C373">
            <v>178</v>
          </cell>
          <cell r="D373">
            <v>186</v>
          </cell>
          <cell r="E373">
            <v>178</v>
          </cell>
          <cell r="F373">
            <v>185.15</v>
          </cell>
        </row>
        <row r="374">
          <cell r="A374" t="str">
            <v>CUBEXTUB</v>
          </cell>
          <cell r="B374" t="str">
            <v>EQ</v>
          </cell>
          <cell r="C374">
            <v>28.2</v>
          </cell>
          <cell r="D374">
            <v>28.2</v>
          </cell>
          <cell r="E374">
            <v>26.7</v>
          </cell>
          <cell r="F374">
            <v>27</v>
          </cell>
        </row>
        <row r="375">
          <cell r="A375" t="str">
            <v>CUMMINSIND</v>
          </cell>
          <cell r="B375" t="str">
            <v>EQ</v>
          </cell>
          <cell r="C375">
            <v>1206.3499999999999</v>
          </cell>
          <cell r="D375">
            <v>1217.45</v>
          </cell>
          <cell r="E375">
            <v>1196.8</v>
          </cell>
          <cell r="F375">
            <v>1207.9000000000001</v>
          </cell>
        </row>
        <row r="376">
          <cell r="A376" t="str">
            <v>CUPID</v>
          </cell>
          <cell r="B376" t="str">
            <v>EQ</v>
          </cell>
          <cell r="C376">
            <v>247.75</v>
          </cell>
          <cell r="D376">
            <v>258.89999999999998</v>
          </cell>
          <cell r="E376">
            <v>243</v>
          </cell>
          <cell r="F376">
            <v>245.25</v>
          </cell>
        </row>
        <row r="377">
          <cell r="A377" t="str">
            <v>CYBERMEDIA</v>
          </cell>
          <cell r="B377" t="str">
            <v>EQ</v>
          </cell>
          <cell r="C377">
            <v>21.45</v>
          </cell>
          <cell r="D377">
            <v>21.45</v>
          </cell>
          <cell r="E377">
            <v>21.45</v>
          </cell>
          <cell r="F377">
            <v>21.45</v>
          </cell>
        </row>
        <row r="378">
          <cell r="A378" t="str">
            <v>CYBERTECH</v>
          </cell>
          <cell r="B378" t="str">
            <v>EQ</v>
          </cell>
          <cell r="C378">
            <v>141.65</v>
          </cell>
          <cell r="D378">
            <v>143.15</v>
          </cell>
          <cell r="E378">
            <v>139.65</v>
          </cell>
          <cell r="F378">
            <v>140.15</v>
          </cell>
        </row>
        <row r="379">
          <cell r="A379" t="str">
            <v>CYIENT</v>
          </cell>
          <cell r="B379" t="str">
            <v>EQ</v>
          </cell>
          <cell r="C379">
            <v>780.65</v>
          </cell>
          <cell r="D379">
            <v>786.8</v>
          </cell>
          <cell r="E379">
            <v>765.85</v>
          </cell>
          <cell r="F379">
            <v>780.5</v>
          </cell>
        </row>
        <row r="380">
          <cell r="A380" t="str">
            <v>DAAWAT</v>
          </cell>
          <cell r="B380" t="str">
            <v>EQ</v>
          </cell>
          <cell r="C380">
            <v>123.05</v>
          </cell>
          <cell r="D380">
            <v>125.45</v>
          </cell>
          <cell r="E380">
            <v>118.4</v>
          </cell>
          <cell r="F380">
            <v>119.35</v>
          </cell>
        </row>
        <row r="381">
          <cell r="A381" t="str">
            <v>DABUR</v>
          </cell>
          <cell r="B381" t="str">
            <v>EQ</v>
          </cell>
          <cell r="C381">
            <v>518.95000000000005</v>
          </cell>
          <cell r="D381">
            <v>538.85</v>
          </cell>
          <cell r="E381">
            <v>518.95000000000005</v>
          </cell>
          <cell r="F381">
            <v>533.6</v>
          </cell>
        </row>
        <row r="382">
          <cell r="A382" t="str">
            <v>DALBHARAT</v>
          </cell>
          <cell r="B382" t="str">
            <v>EQ</v>
          </cell>
          <cell r="C382">
            <v>1501.1</v>
          </cell>
          <cell r="D382">
            <v>1531.35</v>
          </cell>
          <cell r="E382">
            <v>1478.2</v>
          </cell>
          <cell r="F382">
            <v>1522.15</v>
          </cell>
        </row>
        <row r="383">
          <cell r="A383" t="str">
            <v>DALMIASUG</v>
          </cell>
          <cell r="B383" t="str">
            <v>EQ</v>
          </cell>
          <cell r="C383">
            <v>336.9</v>
          </cell>
          <cell r="D383">
            <v>345.4</v>
          </cell>
          <cell r="E383">
            <v>332.3</v>
          </cell>
          <cell r="F383">
            <v>334.8</v>
          </cell>
        </row>
        <row r="384">
          <cell r="A384" t="str">
            <v>DAMODARIND</v>
          </cell>
          <cell r="B384" t="str">
            <v>EQ</v>
          </cell>
          <cell r="C384">
            <v>48.65</v>
          </cell>
          <cell r="D384">
            <v>48.65</v>
          </cell>
          <cell r="E384">
            <v>46.65</v>
          </cell>
          <cell r="F384">
            <v>47</v>
          </cell>
        </row>
        <row r="385">
          <cell r="A385" t="str">
            <v>DANGEE</v>
          </cell>
          <cell r="B385" t="str">
            <v>EQ</v>
          </cell>
          <cell r="C385">
            <v>22.2</v>
          </cell>
          <cell r="D385">
            <v>22.45</v>
          </cell>
          <cell r="E385">
            <v>21</v>
          </cell>
          <cell r="F385">
            <v>21.95</v>
          </cell>
        </row>
        <row r="386">
          <cell r="A386" t="str">
            <v>DATAMATICS</v>
          </cell>
          <cell r="B386" t="str">
            <v>EQ</v>
          </cell>
          <cell r="C386">
            <v>312.55</v>
          </cell>
          <cell r="D386">
            <v>314.60000000000002</v>
          </cell>
          <cell r="E386">
            <v>300.5</v>
          </cell>
          <cell r="F386">
            <v>305.85000000000002</v>
          </cell>
        </row>
        <row r="387">
          <cell r="A387" t="str">
            <v>DATAPATTNS</v>
          </cell>
          <cell r="B387" t="str">
            <v>EQ</v>
          </cell>
          <cell r="C387">
            <v>1159.8</v>
          </cell>
          <cell r="D387">
            <v>1170</v>
          </cell>
          <cell r="E387">
            <v>1131.1500000000001</v>
          </cell>
          <cell r="F387">
            <v>1159.1500000000001</v>
          </cell>
        </row>
        <row r="388">
          <cell r="A388" t="str">
            <v>DBCORP</v>
          </cell>
          <cell r="B388" t="str">
            <v>EQ</v>
          </cell>
          <cell r="C388">
            <v>120.75</v>
          </cell>
          <cell r="D388">
            <v>124.35</v>
          </cell>
          <cell r="E388">
            <v>118.85</v>
          </cell>
          <cell r="F388">
            <v>123.6</v>
          </cell>
        </row>
        <row r="389">
          <cell r="A389" t="str">
            <v>DBL</v>
          </cell>
          <cell r="B389" t="str">
            <v>EQ</v>
          </cell>
          <cell r="C389">
            <v>221.5</v>
          </cell>
          <cell r="D389">
            <v>224</v>
          </cell>
          <cell r="E389">
            <v>217.95</v>
          </cell>
          <cell r="F389">
            <v>220.15</v>
          </cell>
        </row>
        <row r="390">
          <cell r="A390" t="str">
            <v>DBOL</v>
          </cell>
          <cell r="B390" t="str">
            <v>EQ</v>
          </cell>
          <cell r="C390">
            <v>168.3</v>
          </cell>
          <cell r="D390">
            <v>172</v>
          </cell>
          <cell r="E390">
            <v>166.5</v>
          </cell>
          <cell r="F390">
            <v>168.2</v>
          </cell>
        </row>
        <row r="391">
          <cell r="A391" t="str">
            <v>DBREALTY</v>
          </cell>
          <cell r="B391" t="str">
            <v>EQ</v>
          </cell>
          <cell r="C391">
            <v>119.7</v>
          </cell>
          <cell r="D391">
            <v>121.35</v>
          </cell>
          <cell r="E391">
            <v>112.9</v>
          </cell>
          <cell r="F391">
            <v>113.55</v>
          </cell>
        </row>
        <row r="392">
          <cell r="A392" t="str">
            <v>DBSTOCKBRO</v>
          </cell>
          <cell r="B392" t="str">
            <v>EQ</v>
          </cell>
          <cell r="C392">
            <v>27.8</v>
          </cell>
          <cell r="D392">
            <v>27.8</v>
          </cell>
          <cell r="E392">
            <v>25.7</v>
          </cell>
          <cell r="F392">
            <v>25.7</v>
          </cell>
        </row>
        <row r="393">
          <cell r="A393" t="str">
            <v>DCAL</v>
          </cell>
          <cell r="B393" t="str">
            <v>EQ</v>
          </cell>
          <cell r="C393">
            <v>103.6</v>
          </cell>
          <cell r="D393">
            <v>109.7</v>
          </cell>
          <cell r="E393">
            <v>102.8</v>
          </cell>
          <cell r="F393">
            <v>106.3</v>
          </cell>
        </row>
        <row r="394">
          <cell r="A394" t="str">
            <v>DCBBANK</v>
          </cell>
          <cell r="B394" t="str">
            <v>EQ</v>
          </cell>
          <cell r="C394">
            <v>102.75</v>
          </cell>
          <cell r="D394">
            <v>102.9</v>
          </cell>
          <cell r="E394">
            <v>98</v>
          </cell>
          <cell r="F394">
            <v>100.3</v>
          </cell>
        </row>
        <row r="395">
          <cell r="A395" t="str">
            <v>DCM</v>
          </cell>
          <cell r="B395" t="str">
            <v>EQ</v>
          </cell>
          <cell r="C395">
            <v>82.35</v>
          </cell>
          <cell r="D395">
            <v>86</v>
          </cell>
          <cell r="E395">
            <v>81.3</v>
          </cell>
          <cell r="F395">
            <v>82.2</v>
          </cell>
        </row>
        <row r="396">
          <cell r="A396" t="str">
            <v>DCMFINSERV</v>
          </cell>
          <cell r="B396" t="str">
            <v>BE</v>
          </cell>
          <cell r="C396">
            <v>6</v>
          </cell>
          <cell r="D396">
            <v>6</v>
          </cell>
          <cell r="E396">
            <v>6</v>
          </cell>
          <cell r="F396">
            <v>6</v>
          </cell>
        </row>
        <row r="397">
          <cell r="A397" t="str">
            <v>DCMNVL</v>
          </cell>
          <cell r="B397" t="str">
            <v>EQ</v>
          </cell>
          <cell r="C397">
            <v>177.15</v>
          </cell>
          <cell r="D397">
            <v>179.8</v>
          </cell>
          <cell r="E397">
            <v>172.75</v>
          </cell>
          <cell r="F397">
            <v>174.2</v>
          </cell>
        </row>
        <row r="398">
          <cell r="A398" t="str">
            <v>DCMSHRIRAM</v>
          </cell>
          <cell r="B398" t="str">
            <v>EQ</v>
          </cell>
          <cell r="C398">
            <v>1051.05</v>
          </cell>
          <cell r="D398">
            <v>1078</v>
          </cell>
          <cell r="E398">
            <v>1047</v>
          </cell>
          <cell r="F398">
            <v>1071.7</v>
          </cell>
        </row>
        <row r="399">
          <cell r="A399" t="str">
            <v>DCMSRIND</v>
          </cell>
          <cell r="B399" t="str">
            <v>EQ</v>
          </cell>
          <cell r="C399">
            <v>81.900000000000006</v>
          </cell>
          <cell r="D399">
            <v>81.900000000000006</v>
          </cell>
          <cell r="E399">
            <v>77.099999999999994</v>
          </cell>
          <cell r="F399">
            <v>78.349999999999994</v>
          </cell>
        </row>
        <row r="400">
          <cell r="A400" t="str">
            <v>DCW</v>
          </cell>
          <cell r="B400" t="str">
            <v>EQ</v>
          </cell>
          <cell r="C400">
            <v>59.7</v>
          </cell>
          <cell r="D400">
            <v>59.8</v>
          </cell>
          <cell r="E400">
            <v>56.25</v>
          </cell>
          <cell r="F400">
            <v>57.75</v>
          </cell>
        </row>
        <row r="401">
          <cell r="A401" t="str">
            <v>DECCANCE</v>
          </cell>
          <cell r="B401" t="str">
            <v>EQ</v>
          </cell>
          <cell r="C401">
            <v>514.54999999999995</v>
          </cell>
          <cell r="D401">
            <v>514.54999999999995</v>
          </cell>
          <cell r="E401">
            <v>498.5</v>
          </cell>
          <cell r="F401">
            <v>501.35</v>
          </cell>
        </row>
        <row r="402">
          <cell r="A402" t="str">
            <v>DEEPAKFERT</v>
          </cell>
          <cell r="B402" t="str">
            <v>EQ</v>
          </cell>
          <cell r="C402">
            <v>897</v>
          </cell>
          <cell r="D402">
            <v>909.95</v>
          </cell>
          <cell r="E402">
            <v>875</v>
          </cell>
          <cell r="F402">
            <v>897.65</v>
          </cell>
        </row>
        <row r="403">
          <cell r="A403" t="str">
            <v>DEEPAKNTR</v>
          </cell>
          <cell r="B403" t="str">
            <v>EQ</v>
          </cell>
          <cell r="C403">
            <v>2178.1999999999998</v>
          </cell>
          <cell r="D403">
            <v>2234.35</v>
          </cell>
          <cell r="E403">
            <v>2171.6</v>
          </cell>
          <cell r="F403">
            <v>2225.8000000000002</v>
          </cell>
        </row>
        <row r="404">
          <cell r="A404" t="str">
            <v>DEEPENR</v>
          </cell>
          <cell r="B404" t="str">
            <v>EQ</v>
          </cell>
          <cell r="C404">
            <v>139</v>
          </cell>
          <cell r="D404">
            <v>143.15</v>
          </cell>
          <cell r="E404">
            <v>131.80000000000001</v>
          </cell>
          <cell r="F404">
            <v>133.1</v>
          </cell>
        </row>
        <row r="405">
          <cell r="A405" t="str">
            <v>DEEPINDS</v>
          </cell>
          <cell r="B405" t="str">
            <v>EQ</v>
          </cell>
          <cell r="C405">
            <v>294.7</v>
          </cell>
          <cell r="D405">
            <v>297.75</v>
          </cell>
          <cell r="E405">
            <v>283.55</v>
          </cell>
          <cell r="F405">
            <v>286.95</v>
          </cell>
        </row>
        <row r="406">
          <cell r="A406" t="str">
            <v>DELHIVERY</v>
          </cell>
          <cell r="B406" t="str">
            <v>EQ</v>
          </cell>
          <cell r="C406">
            <v>560.79999999999995</v>
          </cell>
          <cell r="D406">
            <v>564.95000000000005</v>
          </cell>
          <cell r="E406">
            <v>553.70000000000005</v>
          </cell>
          <cell r="F406">
            <v>562.70000000000005</v>
          </cell>
        </row>
        <row r="407">
          <cell r="A407" t="str">
            <v>DELPHIFX</v>
          </cell>
          <cell r="B407" t="str">
            <v>EQ</v>
          </cell>
          <cell r="C407">
            <v>412</v>
          </cell>
          <cell r="D407">
            <v>412</v>
          </cell>
          <cell r="E407">
            <v>401</v>
          </cell>
          <cell r="F407">
            <v>402.6</v>
          </cell>
        </row>
        <row r="408">
          <cell r="A408" t="str">
            <v>DELTACORP</v>
          </cell>
          <cell r="B408" t="str">
            <v>EQ</v>
          </cell>
          <cell r="C408">
            <v>221.9</v>
          </cell>
          <cell r="D408">
            <v>223.8</v>
          </cell>
          <cell r="E408">
            <v>211.25</v>
          </cell>
          <cell r="F408">
            <v>217.65</v>
          </cell>
        </row>
        <row r="409">
          <cell r="A409" t="str">
            <v>DELTAMAGNT</v>
          </cell>
          <cell r="B409" t="str">
            <v>EQ</v>
          </cell>
          <cell r="C409">
            <v>84</v>
          </cell>
          <cell r="D409">
            <v>87.35</v>
          </cell>
          <cell r="E409">
            <v>81.150000000000006</v>
          </cell>
          <cell r="F409">
            <v>84.45</v>
          </cell>
        </row>
        <row r="410">
          <cell r="A410" t="str">
            <v>DEN</v>
          </cell>
          <cell r="B410" t="str">
            <v>EQ</v>
          </cell>
          <cell r="C410">
            <v>32.6</v>
          </cell>
          <cell r="D410">
            <v>32.65</v>
          </cell>
          <cell r="E410">
            <v>32.049999999999997</v>
          </cell>
          <cell r="F410">
            <v>32.450000000000003</v>
          </cell>
        </row>
        <row r="411">
          <cell r="A411" t="str">
            <v>DENORA</v>
          </cell>
          <cell r="B411" t="str">
            <v>EQ</v>
          </cell>
          <cell r="C411">
            <v>939</v>
          </cell>
          <cell r="D411">
            <v>967</v>
          </cell>
          <cell r="E411">
            <v>891</v>
          </cell>
          <cell r="F411">
            <v>905.2</v>
          </cell>
        </row>
        <row r="412">
          <cell r="A412" t="str">
            <v>DEVIT</v>
          </cell>
          <cell r="B412" t="str">
            <v>EQ</v>
          </cell>
          <cell r="C412">
            <v>252.95</v>
          </cell>
          <cell r="D412">
            <v>254</v>
          </cell>
          <cell r="E412">
            <v>245.3</v>
          </cell>
          <cell r="F412">
            <v>251.2</v>
          </cell>
        </row>
        <row r="413">
          <cell r="A413" t="str">
            <v>DEVYANI</v>
          </cell>
          <cell r="B413" t="str">
            <v>EQ</v>
          </cell>
          <cell r="C413">
            <v>195.4</v>
          </cell>
          <cell r="D413">
            <v>196.4</v>
          </cell>
          <cell r="E413">
            <v>190.25</v>
          </cell>
          <cell r="F413">
            <v>193.55</v>
          </cell>
        </row>
        <row r="414">
          <cell r="A414" t="str">
            <v>DFMFOODS</v>
          </cell>
          <cell r="B414" t="str">
            <v>EQ</v>
          </cell>
          <cell r="C414">
            <v>376.05</v>
          </cell>
          <cell r="D414">
            <v>381</v>
          </cell>
          <cell r="E414">
            <v>372</v>
          </cell>
          <cell r="F414">
            <v>379.15</v>
          </cell>
        </row>
        <row r="415">
          <cell r="A415" t="str">
            <v>DGCONTENT</v>
          </cell>
          <cell r="B415" t="str">
            <v>EQ</v>
          </cell>
          <cell r="C415">
            <v>14.85</v>
          </cell>
          <cell r="D415">
            <v>15</v>
          </cell>
          <cell r="E415">
            <v>14.45</v>
          </cell>
          <cell r="F415">
            <v>14.8</v>
          </cell>
        </row>
        <row r="416">
          <cell r="A416" t="str">
            <v>DHAMPURSUG</v>
          </cell>
          <cell r="B416" t="str">
            <v>EQ</v>
          </cell>
          <cell r="C416">
            <v>225</v>
          </cell>
          <cell r="D416">
            <v>226.35</v>
          </cell>
          <cell r="E416">
            <v>218.65</v>
          </cell>
          <cell r="F416">
            <v>220.2</v>
          </cell>
        </row>
        <row r="417">
          <cell r="A417" t="str">
            <v>DHANBANK</v>
          </cell>
          <cell r="B417" t="str">
            <v>EQ</v>
          </cell>
          <cell r="C417">
            <v>12</v>
          </cell>
          <cell r="D417">
            <v>12.05</v>
          </cell>
          <cell r="E417">
            <v>11.85</v>
          </cell>
          <cell r="F417">
            <v>11.95</v>
          </cell>
        </row>
        <row r="418">
          <cell r="A418" t="str">
            <v>DHANI</v>
          </cell>
          <cell r="B418" t="str">
            <v>EQ</v>
          </cell>
          <cell r="C418">
            <v>45.05</v>
          </cell>
          <cell r="D418">
            <v>45.6</v>
          </cell>
          <cell r="E418">
            <v>44.25</v>
          </cell>
          <cell r="F418">
            <v>45.25</v>
          </cell>
        </row>
        <row r="419">
          <cell r="A419" t="str">
            <v>DHANUKA</v>
          </cell>
          <cell r="B419" t="str">
            <v>EQ</v>
          </cell>
          <cell r="C419">
            <v>676.5</v>
          </cell>
          <cell r="D419">
            <v>676.5</v>
          </cell>
          <cell r="E419">
            <v>665.15</v>
          </cell>
          <cell r="F419">
            <v>669.15</v>
          </cell>
        </row>
        <row r="420">
          <cell r="A420" t="str">
            <v>DHARAMSI</v>
          </cell>
          <cell r="B420" t="str">
            <v>EQ</v>
          </cell>
          <cell r="C420">
            <v>378</v>
          </cell>
          <cell r="D420">
            <v>380</v>
          </cell>
          <cell r="E420">
            <v>372</v>
          </cell>
          <cell r="F420">
            <v>372.25</v>
          </cell>
        </row>
        <row r="421">
          <cell r="A421" t="str">
            <v>DHARSUGAR</v>
          </cell>
          <cell r="B421" t="str">
            <v>BE</v>
          </cell>
          <cell r="C421">
            <v>11.75</v>
          </cell>
          <cell r="D421">
            <v>11.75</v>
          </cell>
          <cell r="E421">
            <v>11.15</v>
          </cell>
          <cell r="F421">
            <v>11.4</v>
          </cell>
        </row>
        <row r="422">
          <cell r="A422" t="str">
            <v>DHRUV</v>
          </cell>
          <cell r="B422" t="str">
            <v>EQ</v>
          </cell>
          <cell r="C422">
            <v>64.95</v>
          </cell>
          <cell r="D422">
            <v>65.7</v>
          </cell>
          <cell r="E422">
            <v>61.1</v>
          </cell>
          <cell r="F422">
            <v>63.6</v>
          </cell>
        </row>
        <row r="423">
          <cell r="A423" t="str">
            <v>DHUNINV</v>
          </cell>
          <cell r="B423" t="str">
            <v>EQ</v>
          </cell>
          <cell r="C423">
            <v>656.95</v>
          </cell>
          <cell r="D423">
            <v>659.15</v>
          </cell>
          <cell r="E423">
            <v>634.1</v>
          </cell>
          <cell r="F423">
            <v>638.4</v>
          </cell>
        </row>
        <row r="424">
          <cell r="A424" t="str">
            <v>DIAMONDYD</v>
          </cell>
          <cell r="B424" t="str">
            <v>EQ</v>
          </cell>
          <cell r="C424">
            <v>923.9</v>
          </cell>
          <cell r="D424">
            <v>923.9</v>
          </cell>
          <cell r="E424">
            <v>872</v>
          </cell>
          <cell r="F424">
            <v>880.75</v>
          </cell>
        </row>
        <row r="425">
          <cell r="A425" t="str">
            <v>DICIND</v>
          </cell>
          <cell r="B425" t="str">
            <v>EQ</v>
          </cell>
          <cell r="C425">
            <v>416.95</v>
          </cell>
          <cell r="D425">
            <v>434.8</v>
          </cell>
          <cell r="E425">
            <v>401</v>
          </cell>
          <cell r="F425">
            <v>429.45</v>
          </cell>
        </row>
        <row r="426">
          <cell r="A426" t="str">
            <v>DIGISPICE</v>
          </cell>
          <cell r="B426" t="str">
            <v>EQ</v>
          </cell>
          <cell r="C426">
            <v>26.45</v>
          </cell>
          <cell r="D426">
            <v>26.6</v>
          </cell>
          <cell r="E426">
            <v>25.9</v>
          </cell>
          <cell r="F426">
            <v>26.05</v>
          </cell>
        </row>
        <row r="427">
          <cell r="A427" t="str">
            <v>DIL</v>
          </cell>
          <cell r="B427" t="str">
            <v>EQ</v>
          </cell>
          <cell r="C427">
            <v>26.75</v>
          </cell>
          <cell r="D427">
            <v>29.3</v>
          </cell>
          <cell r="E427">
            <v>25.8</v>
          </cell>
          <cell r="F427">
            <v>29.3</v>
          </cell>
        </row>
        <row r="428">
          <cell r="A428" t="str">
            <v>DISHTV</v>
          </cell>
          <cell r="B428" t="str">
            <v>EQ</v>
          </cell>
          <cell r="C428">
            <v>16</v>
          </cell>
          <cell r="D428">
            <v>16.399999999999999</v>
          </cell>
          <cell r="E428">
            <v>15.6</v>
          </cell>
          <cell r="F428">
            <v>16.100000000000001</v>
          </cell>
        </row>
        <row r="429">
          <cell r="A429" t="str">
            <v>DIVISLAB</v>
          </cell>
          <cell r="B429" t="str">
            <v>EQ</v>
          </cell>
          <cell r="C429">
            <v>3510</v>
          </cell>
          <cell r="D429">
            <v>3540.2</v>
          </cell>
          <cell r="E429">
            <v>3472</v>
          </cell>
          <cell r="F429">
            <v>3527.8</v>
          </cell>
        </row>
        <row r="430">
          <cell r="A430" t="str">
            <v>DIVOPPBEES</v>
          </cell>
          <cell r="B430" t="str">
            <v>EQ</v>
          </cell>
          <cell r="C430">
            <v>46.49</v>
          </cell>
          <cell r="D430">
            <v>46.49</v>
          </cell>
          <cell r="E430">
            <v>44.02</v>
          </cell>
          <cell r="F430">
            <v>44.69</v>
          </cell>
        </row>
        <row r="431">
          <cell r="A431" t="str">
            <v>DIXON</v>
          </cell>
          <cell r="B431" t="str">
            <v>EQ</v>
          </cell>
          <cell r="C431">
            <v>4280</v>
          </cell>
          <cell r="D431">
            <v>4338.75</v>
          </cell>
          <cell r="E431">
            <v>4239.1000000000004</v>
          </cell>
          <cell r="F431">
            <v>4278.5</v>
          </cell>
        </row>
        <row r="432">
          <cell r="A432" t="str">
            <v>DLF</v>
          </cell>
          <cell r="B432" t="str">
            <v>EQ</v>
          </cell>
          <cell r="C432">
            <v>360.4</v>
          </cell>
          <cell r="D432">
            <v>367.75</v>
          </cell>
          <cell r="E432">
            <v>357.65</v>
          </cell>
          <cell r="F432">
            <v>366.85</v>
          </cell>
        </row>
        <row r="433">
          <cell r="A433" t="str">
            <v>DLINKINDIA</v>
          </cell>
          <cell r="B433" t="str">
            <v>EQ</v>
          </cell>
          <cell r="C433">
            <v>174</v>
          </cell>
          <cell r="D433">
            <v>176.35</v>
          </cell>
          <cell r="E433">
            <v>170.7</v>
          </cell>
          <cell r="F433">
            <v>173.5</v>
          </cell>
        </row>
        <row r="434">
          <cell r="A434" t="str">
            <v>DMART</v>
          </cell>
          <cell r="B434" t="str">
            <v>EQ</v>
          </cell>
          <cell r="C434">
            <v>4398.75</v>
          </cell>
          <cell r="D434">
            <v>4429</v>
          </cell>
          <cell r="E434">
            <v>4330</v>
          </cell>
          <cell r="F434">
            <v>4352.8999999999996</v>
          </cell>
        </row>
        <row r="435">
          <cell r="A435" t="str">
            <v>DNAMEDIA</v>
          </cell>
          <cell r="B435" t="str">
            <v>EQ</v>
          </cell>
          <cell r="C435">
            <v>3.8</v>
          </cell>
          <cell r="D435">
            <v>3.95</v>
          </cell>
          <cell r="E435">
            <v>3.7</v>
          </cell>
          <cell r="F435">
            <v>3.8</v>
          </cell>
        </row>
        <row r="436">
          <cell r="A436" t="str">
            <v>DODLA</v>
          </cell>
          <cell r="B436" t="str">
            <v>EQ</v>
          </cell>
          <cell r="C436">
            <v>511.75</v>
          </cell>
          <cell r="D436">
            <v>514.25</v>
          </cell>
          <cell r="E436">
            <v>499.6</v>
          </cell>
          <cell r="F436">
            <v>506.4</v>
          </cell>
        </row>
        <row r="437">
          <cell r="A437" t="str">
            <v>DOLATALGO</v>
          </cell>
          <cell r="B437" t="str">
            <v>EQ</v>
          </cell>
          <cell r="C437">
            <v>71.8</v>
          </cell>
          <cell r="D437">
            <v>71.8</v>
          </cell>
          <cell r="E437">
            <v>69.95</v>
          </cell>
          <cell r="F437">
            <v>70.849999999999994</v>
          </cell>
        </row>
        <row r="438">
          <cell r="A438" t="str">
            <v>DOLLAR</v>
          </cell>
          <cell r="B438" t="str">
            <v>EQ</v>
          </cell>
          <cell r="C438">
            <v>486.85</v>
          </cell>
          <cell r="D438">
            <v>493</v>
          </cell>
          <cell r="E438">
            <v>481.15</v>
          </cell>
          <cell r="F438">
            <v>487.25</v>
          </cell>
        </row>
        <row r="439">
          <cell r="A439" t="str">
            <v>DONEAR</v>
          </cell>
          <cell r="B439" t="str">
            <v>EQ</v>
          </cell>
          <cell r="C439">
            <v>58</v>
          </cell>
          <cell r="D439">
            <v>63.9</v>
          </cell>
          <cell r="E439">
            <v>57.45</v>
          </cell>
          <cell r="F439">
            <v>59.45</v>
          </cell>
        </row>
        <row r="440">
          <cell r="A440" t="str">
            <v>DPABHUSHAN</v>
          </cell>
          <cell r="B440" t="str">
            <v>EQ</v>
          </cell>
          <cell r="C440">
            <v>392.4</v>
          </cell>
          <cell r="D440">
            <v>392.4</v>
          </cell>
          <cell r="E440">
            <v>375</v>
          </cell>
          <cell r="F440">
            <v>383</v>
          </cell>
        </row>
        <row r="441">
          <cell r="A441" t="str">
            <v>DPSCLTD</v>
          </cell>
          <cell r="B441" t="str">
            <v>EQ</v>
          </cell>
          <cell r="C441">
            <v>13.15</v>
          </cell>
          <cell r="D441">
            <v>13.15</v>
          </cell>
          <cell r="E441">
            <v>12.9</v>
          </cell>
          <cell r="F441">
            <v>13</v>
          </cell>
        </row>
        <row r="442">
          <cell r="A442" t="str">
            <v>DPWIRES</v>
          </cell>
          <cell r="B442" t="str">
            <v>EQ</v>
          </cell>
          <cell r="C442">
            <v>434</v>
          </cell>
          <cell r="D442">
            <v>443</v>
          </cell>
          <cell r="E442">
            <v>425.15</v>
          </cell>
          <cell r="F442">
            <v>427.5</v>
          </cell>
        </row>
        <row r="443">
          <cell r="A443" t="str">
            <v>DRCSYSTEMS</v>
          </cell>
          <cell r="B443" t="str">
            <v>BE</v>
          </cell>
          <cell r="C443">
            <v>29.55</v>
          </cell>
          <cell r="D443">
            <v>29.55</v>
          </cell>
          <cell r="E443">
            <v>27.1</v>
          </cell>
          <cell r="F443">
            <v>27.15</v>
          </cell>
        </row>
        <row r="444">
          <cell r="A444" t="str">
            <v>DREAMFOLKS</v>
          </cell>
          <cell r="B444" t="str">
            <v>EQ</v>
          </cell>
          <cell r="C444">
            <v>388.1</v>
          </cell>
          <cell r="D444">
            <v>394.75</v>
          </cell>
          <cell r="E444">
            <v>378</v>
          </cell>
          <cell r="F444">
            <v>390.25</v>
          </cell>
        </row>
        <row r="445">
          <cell r="A445" t="str">
            <v>DREDGECORP</v>
          </cell>
          <cell r="B445" t="str">
            <v>EQ</v>
          </cell>
          <cell r="C445">
            <v>322.2</v>
          </cell>
          <cell r="D445">
            <v>331.9</v>
          </cell>
          <cell r="E445">
            <v>313.55</v>
          </cell>
          <cell r="F445">
            <v>319.5</v>
          </cell>
        </row>
        <row r="446">
          <cell r="A446" t="str">
            <v>DRREDDY</v>
          </cell>
          <cell r="B446" t="str">
            <v>EQ</v>
          </cell>
          <cell r="C446">
            <v>4300</v>
          </cell>
          <cell r="D446">
            <v>4310</v>
          </cell>
          <cell r="E446">
            <v>4215.05</v>
          </cell>
          <cell r="F446">
            <v>4241.1499999999996</v>
          </cell>
        </row>
        <row r="447">
          <cell r="A447" t="str">
            <v>DSPN50ETF</v>
          </cell>
          <cell r="B447" t="str">
            <v>EQ</v>
          </cell>
          <cell r="C447">
            <v>171.8</v>
          </cell>
          <cell r="D447">
            <v>173.25</v>
          </cell>
          <cell r="E447">
            <v>169.8</v>
          </cell>
          <cell r="F447">
            <v>173.25</v>
          </cell>
        </row>
        <row r="448">
          <cell r="A448" t="str">
            <v>DSPNEWETF</v>
          </cell>
          <cell r="B448" t="str">
            <v>EQ</v>
          </cell>
          <cell r="C448">
            <v>198.28</v>
          </cell>
          <cell r="D448">
            <v>199.9</v>
          </cell>
          <cell r="E448">
            <v>198</v>
          </cell>
          <cell r="F448">
            <v>199.77</v>
          </cell>
        </row>
        <row r="449">
          <cell r="A449" t="str">
            <v>DSPQ50ETF</v>
          </cell>
          <cell r="B449" t="str">
            <v>EQ</v>
          </cell>
          <cell r="C449">
            <v>169.5</v>
          </cell>
          <cell r="D449">
            <v>169.5</v>
          </cell>
          <cell r="E449">
            <v>164.91</v>
          </cell>
          <cell r="F449">
            <v>166.18</v>
          </cell>
        </row>
        <row r="450">
          <cell r="A450" t="str">
            <v>DSPSILVETF</v>
          </cell>
          <cell r="B450" t="str">
            <v>EQ</v>
          </cell>
          <cell r="C450">
            <v>57.41</v>
          </cell>
          <cell r="D450">
            <v>57.41</v>
          </cell>
          <cell r="E450">
            <v>56.81</v>
          </cell>
          <cell r="F450">
            <v>57.19</v>
          </cell>
        </row>
        <row r="451">
          <cell r="A451" t="str">
            <v>DSSL</v>
          </cell>
          <cell r="B451" t="str">
            <v>EQ</v>
          </cell>
          <cell r="C451">
            <v>306</v>
          </cell>
          <cell r="D451">
            <v>306</v>
          </cell>
          <cell r="E451">
            <v>282.10000000000002</v>
          </cell>
          <cell r="F451">
            <v>284.39999999999998</v>
          </cell>
        </row>
        <row r="452">
          <cell r="A452" t="str">
            <v>DTIL</v>
          </cell>
          <cell r="B452" t="str">
            <v>EQ</v>
          </cell>
          <cell r="C452">
            <v>205</v>
          </cell>
          <cell r="D452">
            <v>205</v>
          </cell>
          <cell r="E452">
            <v>195.1</v>
          </cell>
          <cell r="F452">
            <v>198.45</v>
          </cell>
        </row>
        <row r="453">
          <cell r="A453" t="str">
            <v>DUCON</v>
          </cell>
          <cell r="B453" t="str">
            <v>EQ</v>
          </cell>
          <cell r="C453">
            <v>14.55</v>
          </cell>
          <cell r="D453">
            <v>14.7</v>
          </cell>
          <cell r="E453">
            <v>14.05</v>
          </cell>
          <cell r="F453">
            <v>14.25</v>
          </cell>
        </row>
        <row r="454">
          <cell r="A454" t="str">
            <v>DVL</v>
          </cell>
          <cell r="B454" t="str">
            <v>EQ</v>
          </cell>
          <cell r="C454">
            <v>225.8</v>
          </cell>
          <cell r="D454">
            <v>225.9</v>
          </cell>
          <cell r="E454">
            <v>218.05</v>
          </cell>
          <cell r="F454">
            <v>223.1</v>
          </cell>
        </row>
        <row r="455">
          <cell r="A455" t="str">
            <v>DWARKESH</v>
          </cell>
          <cell r="B455" t="str">
            <v>EQ</v>
          </cell>
          <cell r="C455">
            <v>100.9</v>
          </cell>
          <cell r="D455">
            <v>101.4</v>
          </cell>
          <cell r="E455">
            <v>98.7</v>
          </cell>
          <cell r="F455">
            <v>100.7</v>
          </cell>
        </row>
        <row r="456">
          <cell r="A456" t="str">
            <v>DYCL</v>
          </cell>
          <cell r="B456" t="str">
            <v>EQ</v>
          </cell>
          <cell r="C456">
            <v>172.5</v>
          </cell>
          <cell r="D456">
            <v>172.5</v>
          </cell>
          <cell r="E456">
            <v>157.35</v>
          </cell>
          <cell r="F456">
            <v>163.85</v>
          </cell>
        </row>
        <row r="457">
          <cell r="A457" t="str">
            <v>DYNAMATECH</v>
          </cell>
          <cell r="B457" t="str">
            <v>EQ</v>
          </cell>
          <cell r="C457">
            <v>2227.1</v>
          </cell>
          <cell r="D457">
            <v>2234.6999999999998</v>
          </cell>
          <cell r="E457">
            <v>2190</v>
          </cell>
          <cell r="F457">
            <v>2207.4</v>
          </cell>
        </row>
        <row r="458">
          <cell r="A458" t="str">
            <v>DYNPRO</v>
          </cell>
          <cell r="B458" t="str">
            <v>EQ</v>
          </cell>
          <cell r="C458">
            <v>365.05</v>
          </cell>
          <cell r="D458">
            <v>375.2</v>
          </cell>
          <cell r="E458">
            <v>363.55</v>
          </cell>
          <cell r="F458">
            <v>367.15</v>
          </cell>
        </row>
        <row r="459">
          <cell r="A459" t="str">
            <v>E2E</v>
          </cell>
          <cell r="B459" t="str">
            <v>BE</v>
          </cell>
          <cell r="C459">
            <v>176</v>
          </cell>
          <cell r="D459">
            <v>183.45</v>
          </cell>
          <cell r="E459">
            <v>169.45</v>
          </cell>
          <cell r="F459">
            <v>181.35</v>
          </cell>
        </row>
        <row r="460">
          <cell r="A460" t="str">
            <v>EASEMYTRIP</v>
          </cell>
          <cell r="B460" t="str">
            <v>EQ</v>
          </cell>
          <cell r="C460">
            <v>398.6</v>
          </cell>
          <cell r="D460">
            <v>403.5</v>
          </cell>
          <cell r="E460">
            <v>391.1</v>
          </cell>
          <cell r="F460">
            <v>393.8</v>
          </cell>
        </row>
        <row r="461">
          <cell r="A461" t="str">
            <v>EASTSILK</v>
          </cell>
          <cell r="B461" t="str">
            <v>BE</v>
          </cell>
          <cell r="C461">
            <v>3.8</v>
          </cell>
          <cell r="D461">
            <v>3.8</v>
          </cell>
          <cell r="E461">
            <v>3.65</v>
          </cell>
          <cell r="F461">
            <v>3.7</v>
          </cell>
        </row>
        <row r="462">
          <cell r="A462" t="str">
            <v>EBANK</v>
          </cell>
          <cell r="B462" t="str">
            <v>EQ</v>
          </cell>
          <cell r="C462">
            <v>4387</v>
          </cell>
          <cell r="D462">
            <v>4387</v>
          </cell>
          <cell r="E462">
            <v>4387</v>
          </cell>
          <cell r="F462">
            <v>4387</v>
          </cell>
        </row>
        <row r="463">
          <cell r="A463" t="str">
            <v>EBBETF0423</v>
          </cell>
          <cell r="B463" t="str">
            <v>EQ</v>
          </cell>
          <cell r="C463">
            <v>1190.58</v>
          </cell>
          <cell r="D463">
            <v>1191.99</v>
          </cell>
          <cell r="E463">
            <v>1190</v>
          </cell>
          <cell r="F463">
            <v>1190.04</v>
          </cell>
        </row>
        <row r="464">
          <cell r="A464" t="str">
            <v>EBBETF0425</v>
          </cell>
          <cell r="B464" t="str">
            <v>EQ</v>
          </cell>
          <cell r="C464">
            <v>1079.1600000000001</v>
          </cell>
          <cell r="D464">
            <v>1079.98</v>
          </cell>
          <cell r="E464">
            <v>1076</v>
          </cell>
          <cell r="F464">
            <v>1077.0999999999999</v>
          </cell>
        </row>
        <row r="465">
          <cell r="A465" t="str">
            <v>EBBETF0430</v>
          </cell>
          <cell r="B465" t="str">
            <v>EQ</v>
          </cell>
          <cell r="C465">
            <v>1217.4000000000001</v>
          </cell>
          <cell r="D465">
            <v>1217.4000000000001</v>
          </cell>
          <cell r="E465">
            <v>1201.01</v>
          </cell>
          <cell r="F465">
            <v>1204.07</v>
          </cell>
        </row>
        <row r="466">
          <cell r="A466" t="str">
            <v>EBBETF0431</v>
          </cell>
          <cell r="B466" t="str">
            <v>EQ</v>
          </cell>
          <cell r="C466">
            <v>1071.51</v>
          </cell>
          <cell r="D466">
            <v>1074.8699999999999</v>
          </cell>
          <cell r="E466">
            <v>1069.7</v>
          </cell>
          <cell r="F466">
            <v>1070.04</v>
          </cell>
        </row>
        <row r="467">
          <cell r="A467" t="str">
            <v>ECLERX</v>
          </cell>
          <cell r="B467" t="str">
            <v>EQ</v>
          </cell>
          <cell r="C467">
            <v>1368.35</v>
          </cell>
          <cell r="D467">
            <v>1377.7</v>
          </cell>
          <cell r="E467">
            <v>1335</v>
          </cell>
          <cell r="F467">
            <v>1349.3</v>
          </cell>
        </row>
        <row r="468">
          <cell r="A468" t="str">
            <v>EDELWEISS</v>
          </cell>
          <cell r="B468" t="str">
            <v>EQ</v>
          </cell>
          <cell r="C468">
            <v>62</v>
          </cell>
          <cell r="D468">
            <v>62.9</v>
          </cell>
          <cell r="E468">
            <v>60.4</v>
          </cell>
          <cell r="F468">
            <v>62.15</v>
          </cell>
        </row>
        <row r="469">
          <cell r="A469" t="str">
            <v>EICHERMOT</v>
          </cell>
          <cell r="B469" t="str">
            <v>EQ</v>
          </cell>
          <cell r="C469">
            <v>3425.05</v>
          </cell>
          <cell r="D469">
            <v>3468.65</v>
          </cell>
          <cell r="E469">
            <v>3377</v>
          </cell>
          <cell r="F469">
            <v>3458.2</v>
          </cell>
        </row>
        <row r="470">
          <cell r="A470" t="str">
            <v>EIDPARRY</v>
          </cell>
          <cell r="B470" t="str">
            <v>EQ</v>
          </cell>
          <cell r="C470">
            <v>605.35</v>
          </cell>
          <cell r="D470">
            <v>609.85</v>
          </cell>
          <cell r="E470">
            <v>587.45000000000005</v>
          </cell>
          <cell r="F470">
            <v>602.54999999999995</v>
          </cell>
        </row>
        <row r="471">
          <cell r="A471" t="str">
            <v>EIFFL</v>
          </cell>
          <cell r="B471" t="str">
            <v>EQ</v>
          </cell>
          <cell r="C471">
            <v>158</v>
          </cell>
          <cell r="D471">
            <v>163</v>
          </cell>
          <cell r="E471">
            <v>155.1</v>
          </cell>
          <cell r="F471">
            <v>159.4</v>
          </cell>
        </row>
        <row r="472">
          <cell r="A472" t="str">
            <v>EIHAHOTELS</v>
          </cell>
          <cell r="B472" t="str">
            <v>EQ</v>
          </cell>
          <cell r="C472">
            <v>468.95</v>
          </cell>
          <cell r="D472">
            <v>472.4</v>
          </cell>
          <cell r="E472">
            <v>446.25</v>
          </cell>
          <cell r="F472">
            <v>455.95</v>
          </cell>
        </row>
        <row r="473">
          <cell r="A473" t="str">
            <v>EIHOTEL</v>
          </cell>
          <cell r="B473" t="str">
            <v>EQ</v>
          </cell>
          <cell r="C473">
            <v>187.65</v>
          </cell>
          <cell r="D473">
            <v>187.65</v>
          </cell>
          <cell r="E473">
            <v>181.05</v>
          </cell>
          <cell r="F473">
            <v>182.9</v>
          </cell>
        </row>
        <row r="474">
          <cell r="A474" t="str">
            <v>EIMCOELECO</v>
          </cell>
          <cell r="B474" t="str">
            <v>EQ</v>
          </cell>
          <cell r="C474">
            <v>371.2</v>
          </cell>
          <cell r="D474">
            <v>372</v>
          </cell>
          <cell r="E474">
            <v>360</v>
          </cell>
          <cell r="F474">
            <v>367.5</v>
          </cell>
        </row>
        <row r="475">
          <cell r="A475" t="str">
            <v>EKC</v>
          </cell>
          <cell r="B475" t="str">
            <v>EQ</v>
          </cell>
          <cell r="C475">
            <v>115.65</v>
          </cell>
          <cell r="D475">
            <v>117.35</v>
          </cell>
          <cell r="E475">
            <v>113.2</v>
          </cell>
          <cell r="F475">
            <v>115.6</v>
          </cell>
        </row>
        <row r="476">
          <cell r="A476" t="str">
            <v>ELDEHSG</v>
          </cell>
          <cell r="B476" t="str">
            <v>EQ</v>
          </cell>
          <cell r="C476">
            <v>614.04999999999995</v>
          </cell>
          <cell r="D476">
            <v>615.4</v>
          </cell>
          <cell r="E476">
            <v>588.04999999999995</v>
          </cell>
          <cell r="F476">
            <v>599.75</v>
          </cell>
        </row>
        <row r="477">
          <cell r="A477" t="str">
            <v>ELECON</v>
          </cell>
          <cell r="B477" t="str">
            <v>EQ</v>
          </cell>
          <cell r="C477">
            <v>334.8</v>
          </cell>
          <cell r="D477">
            <v>338.8</v>
          </cell>
          <cell r="E477">
            <v>330.15</v>
          </cell>
          <cell r="F477">
            <v>332.8</v>
          </cell>
        </row>
        <row r="478">
          <cell r="A478" t="str">
            <v>ELECTCAST</v>
          </cell>
          <cell r="B478" t="str">
            <v>EQ</v>
          </cell>
          <cell r="C478">
            <v>41.2</v>
          </cell>
          <cell r="D478">
            <v>41.45</v>
          </cell>
          <cell r="E478">
            <v>39.85</v>
          </cell>
          <cell r="F478">
            <v>40.5</v>
          </cell>
        </row>
        <row r="479">
          <cell r="A479" t="str">
            <v>ELECTHERM</v>
          </cell>
          <cell r="B479" t="str">
            <v>EQ</v>
          </cell>
          <cell r="C479">
            <v>78.849999999999994</v>
          </cell>
          <cell r="D479">
            <v>79.25</v>
          </cell>
          <cell r="E479">
            <v>77.599999999999994</v>
          </cell>
          <cell r="F479">
            <v>77.95</v>
          </cell>
        </row>
        <row r="480">
          <cell r="A480" t="str">
            <v>ELGIEQUIP</v>
          </cell>
          <cell r="B480" t="str">
            <v>EQ</v>
          </cell>
          <cell r="C480">
            <v>413.05</v>
          </cell>
          <cell r="D480">
            <v>415.5</v>
          </cell>
          <cell r="E480">
            <v>385.5</v>
          </cell>
          <cell r="F480">
            <v>404.6</v>
          </cell>
        </row>
        <row r="481">
          <cell r="A481" t="str">
            <v>ELGIRUBCO</v>
          </cell>
          <cell r="B481" t="str">
            <v>EQ</v>
          </cell>
          <cell r="C481">
            <v>34.25</v>
          </cell>
          <cell r="D481">
            <v>34.35</v>
          </cell>
          <cell r="E481">
            <v>33.5</v>
          </cell>
          <cell r="F481">
            <v>33.65</v>
          </cell>
        </row>
        <row r="482">
          <cell r="A482" t="str">
            <v>EMAMILTD</v>
          </cell>
          <cell r="B482" t="str">
            <v>EQ</v>
          </cell>
          <cell r="C482">
            <v>475.35</v>
          </cell>
          <cell r="D482">
            <v>481.1</v>
          </cell>
          <cell r="E482">
            <v>475</v>
          </cell>
          <cell r="F482">
            <v>478.5</v>
          </cell>
        </row>
        <row r="483">
          <cell r="A483" t="str">
            <v>EMAMIPAP</v>
          </cell>
          <cell r="B483" t="str">
            <v>EQ</v>
          </cell>
          <cell r="C483">
            <v>167.85</v>
          </cell>
          <cell r="D483">
            <v>168.85</v>
          </cell>
          <cell r="E483">
            <v>162.19999999999999</v>
          </cell>
          <cell r="F483">
            <v>164.15</v>
          </cell>
        </row>
        <row r="484">
          <cell r="A484" t="str">
            <v>EMAMIREAL</v>
          </cell>
          <cell r="B484" t="str">
            <v>EQ</v>
          </cell>
          <cell r="C484">
            <v>78.400000000000006</v>
          </cell>
          <cell r="D484">
            <v>80.25</v>
          </cell>
          <cell r="E484">
            <v>75</v>
          </cell>
          <cell r="F484">
            <v>77.400000000000006</v>
          </cell>
        </row>
        <row r="485">
          <cell r="A485" t="str">
            <v>EMKAY</v>
          </cell>
          <cell r="B485" t="str">
            <v>EQ</v>
          </cell>
          <cell r="C485">
            <v>80.8</v>
          </cell>
          <cell r="D485">
            <v>81.95</v>
          </cell>
          <cell r="E485">
            <v>79.8</v>
          </cell>
          <cell r="F485">
            <v>80.55</v>
          </cell>
        </row>
        <row r="486">
          <cell r="A486" t="str">
            <v>EMMBI</v>
          </cell>
          <cell r="B486" t="str">
            <v>EQ</v>
          </cell>
          <cell r="C486">
            <v>97.35</v>
          </cell>
          <cell r="D486">
            <v>98</v>
          </cell>
          <cell r="E486">
            <v>95</v>
          </cell>
          <cell r="F486">
            <v>97.45</v>
          </cell>
        </row>
        <row r="487">
          <cell r="A487" t="str">
            <v>EMUDHRA</v>
          </cell>
          <cell r="B487" t="str">
            <v>EQ</v>
          </cell>
          <cell r="C487">
            <v>306.05</v>
          </cell>
          <cell r="D487">
            <v>311.45</v>
          </cell>
          <cell r="E487">
            <v>306.05</v>
          </cell>
          <cell r="F487">
            <v>309.39999999999998</v>
          </cell>
        </row>
        <row r="488">
          <cell r="A488" t="str">
            <v>ENDURANCE</v>
          </cell>
          <cell r="B488" t="str">
            <v>EQ</v>
          </cell>
          <cell r="C488">
            <v>1355.4</v>
          </cell>
          <cell r="D488">
            <v>1364</v>
          </cell>
          <cell r="E488">
            <v>1294.45</v>
          </cell>
          <cell r="F488">
            <v>1336.7</v>
          </cell>
        </row>
        <row r="489">
          <cell r="A489" t="str">
            <v>ENERGYDEV</v>
          </cell>
          <cell r="B489" t="str">
            <v>EQ</v>
          </cell>
          <cell r="C489">
            <v>18.399999999999999</v>
          </cell>
          <cell r="D489">
            <v>18.600000000000001</v>
          </cell>
          <cell r="E489">
            <v>17.8</v>
          </cell>
          <cell r="F489">
            <v>17.95</v>
          </cell>
        </row>
        <row r="490">
          <cell r="A490" t="str">
            <v>ENGINERSIN</v>
          </cell>
          <cell r="B490" t="str">
            <v>EQ</v>
          </cell>
          <cell r="C490">
            <v>63.3</v>
          </cell>
          <cell r="D490">
            <v>63.3</v>
          </cell>
          <cell r="E490">
            <v>62.45</v>
          </cell>
          <cell r="F490">
            <v>62.55</v>
          </cell>
        </row>
        <row r="491">
          <cell r="A491" t="str">
            <v>ENIL</v>
          </cell>
          <cell r="B491" t="str">
            <v>EQ</v>
          </cell>
          <cell r="C491">
            <v>165.9</v>
          </cell>
          <cell r="D491">
            <v>166</v>
          </cell>
          <cell r="E491">
            <v>160.65</v>
          </cell>
          <cell r="F491">
            <v>161.19999999999999</v>
          </cell>
        </row>
        <row r="492">
          <cell r="A492" t="str">
            <v>EPL</v>
          </cell>
          <cell r="B492" t="str">
            <v>EQ</v>
          </cell>
          <cell r="C492">
            <v>160.1</v>
          </cell>
          <cell r="D492">
            <v>161.69999999999999</v>
          </cell>
          <cell r="E492">
            <v>157.5</v>
          </cell>
          <cell r="F492">
            <v>157.94999999999999</v>
          </cell>
        </row>
        <row r="493">
          <cell r="A493" t="str">
            <v>EQUIPPP</v>
          </cell>
          <cell r="B493" t="str">
            <v>BE</v>
          </cell>
          <cell r="C493">
            <v>47</v>
          </cell>
          <cell r="D493">
            <v>47.05</v>
          </cell>
          <cell r="E493">
            <v>42.65</v>
          </cell>
          <cell r="F493">
            <v>47.05</v>
          </cell>
        </row>
        <row r="494">
          <cell r="A494" t="str">
            <v>EQUITAS</v>
          </cell>
          <cell r="B494" t="str">
            <v>EQ</v>
          </cell>
          <cell r="C494">
            <v>101</v>
          </cell>
          <cell r="D494">
            <v>101.55</v>
          </cell>
          <cell r="E494">
            <v>100.1</v>
          </cell>
          <cell r="F494">
            <v>100.45</v>
          </cell>
        </row>
        <row r="495">
          <cell r="A495" t="str">
            <v>EQUITASBNK</v>
          </cell>
          <cell r="B495" t="str">
            <v>EQ</v>
          </cell>
          <cell r="C495">
            <v>49.2</v>
          </cell>
          <cell r="D495">
            <v>49.4</v>
          </cell>
          <cell r="E495">
            <v>48.2</v>
          </cell>
          <cell r="F495">
            <v>48.45</v>
          </cell>
        </row>
        <row r="496">
          <cell r="A496" t="str">
            <v>ERIS</v>
          </cell>
          <cell r="B496" t="str">
            <v>EQ</v>
          </cell>
          <cell r="C496">
            <v>712.15</v>
          </cell>
          <cell r="D496">
            <v>732.5</v>
          </cell>
          <cell r="E496">
            <v>702.7</v>
          </cell>
          <cell r="F496">
            <v>721.25</v>
          </cell>
        </row>
        <row r="497">
          <cell r="A497" t="str">
            <v>EROSMEDIA</v>
          </cell>
          <cell r="B497" t="str">
            <v>BE</v>
          </cell>
          <cell r="C497">
            <v>37.299999999999997</v>
          </cell>
          <cell r="D497">
            <v>38.799999999999997</v>
          </cell>
          <cell r="E497">
            <v>35.450000000000003</v>
          </cell>
          <cell r="F497">
            <v>36.15</v>
          </cell>
        </row>
        <row r="498">
          <cell r="A498" t="str">
            <v>ESABINDIA</v>
          </cell>
          <cell r="B498" t="str">
            <v>EQ</v>
          </cell>
          <cell r="C498">
            <v>3525</v>
          </cell>
          <cell r="D498">
            <v>3529.95</v>
          </cell>
          <cell r="E498">
            <v>3441.2</v>
          </cell>
          <cell r="F498">
            <v>3459.75</v>
          </cell>
        </row>
        <row r="499">
          <cell r="A499" t="str">
            <v>ESCORTS</v>
          </cell>
          <cell r="B499" t="str">
            <v>EQ</v>
          </cell>
          <cell r="C499">
            <v>2050</v>
          </cell>
          <cell r="D499">
            <v>2098</v>
          </cell>
          <cell r="E499">
            <v>2044.25</v>
          </cell>
          <cell r="F499">
            <v>2083.6</v>
          </cell>
        </row>
        <row r="500">
          <cell r="A500" t="str">
            <v>ESSARSHPNG</v>
          </cell>
          <cell r="B500" t="str">
            <v>EQ</v>
          </cell>
          <cell r="C500">
            <v>9</v>
          </cell>
          <cell r="D500">
            <v>9</v>
          </cell>
          <cell r="E500">
            <v>8.6999999999999993</v>
          </cell>
          <cell r="F500">
            <v>8.75</v>
          </cell>
        </row>
        <row r="501">
          <cell r="A501" t="str">
            <v>ESSENTIA</v>
          </cell>
          <cell r="B501" t="str">
            <v>EQ</v>
          </cell>
          <cell r="C501">
            <v>5.6</v>
          </cell>
          <cell r="D501">
            <v>5.95</v>
          </cell>
          <cell r="E501">
            <v>5.6</v>
          </cell>
          <cell r="F501">
            <v>5.95</v>
          </cell>
        </row>
        <row r="502">
          <cell r="A502" t="str">
            <v>ESTER</v>
          </cell>
          <cell r="B502" t="str">
            <v>EQ</v>
          </cell>
          <cell r="C502">
            <v>171.75</v>
          </cell>
          <cell r="D502">
            <v>176.2</v>
          </cell>
          <cell r="E502">
            <v>169.5</v>
          </cell>
          <cell r="F502">
            <v>172.6</v>
          </cell>
        </row>
        <row r="503">
          <cell r="A503" t="str">
            <v>ETHOSLTD</v>
          </cell>
          <cell r="B503" t="str">
            <v>EQ</v>
          </cell>
          <cell r="C503">
            <v>992.9</v>
          </cell>
          <cell r="D503">
            <v>992.9</v>
          </cell>
          <cell r="E503">
            <v>962</v>
          </cell>
          <cell r="F503">
            <v>966.05</v>
          </cell>
        </row>
        <row r="504">
          <cell r="A504" t="str">
            <v>EUROTEXIND</v>
          </cell>
          <cell r="B504" t="str">
            <v>EQ</v>
          </cell>
          <cell r="C504">
            <v>11.65</v>
          </cell>
          <cell r="D504">
            <v>11.7</v>
          </cell>
          <cell r="E504">
            <v>10.65</v>
          </cell>
          <cell r="F504">
            <v>11.65</v>
          </cell>
        </row>
        <row r="505">
          <cell r="A505" t="str">
            <v>EVEREADY</v>
          </cell>
          <cell r="B505" t="str">
            <v>EQ</v>
          </cell>
          <cell r="C505">
            <v>317.5</v>
          </cell>
          <cell r="D505">
            <v>317.5</v>
          </cell>
          <cell r="E505">
            <v>308.2</v>
          </cell>
          <cell r="F505">
            <v>309.85000000000002</v>
          </cell>
        </row>
        <row r="506">
          <cell r="A506" t="str">
            <v>EVERESTIND</v>
          </cell>
          <cell r="B506" t="str">
            <v>EQ</v>
          </cell>
          <cell r="C506">
            <v>886.6</v>
          </cell>
          <cell r="D506">
            <v>898</v>
          </cell>
          <cell r="E506">
            <v>853.7</v>
          </cell>
          <cell r="F506">
            <v>875.35</v>
          </cell>
        </row>
        <row r="507">
          <cell r="A507" t="str">
            <v>EXCEL</v>
          </cell>
          <cell r="B507" t="str">
            <v>EQ</v>
          </cell>
          <cell r="C507">
            <v>0.65</v>
          </cell>
          <cell r="D507">
            <v>0.65</v>
          </cell>
          <cell r="E507">
            <v>0.6</v>
          </cell>
          <cell r="F507">
            <v>0.65</v>
          </cell>
        </row>
        <row r="508">
          <cell r="A508" t="str">
            <v>EXCELINDUS</v>
          </cell>
          <cell r="B508" t="str">
            <v>EQ</v>
          </cell>
          <cell r="C508">
            <v>1263.5999999999999</v>
          </cell>
          <cell r="D508">
            <v>1274.9000000000001</v>
          </cell>
          <cell r="E508">
            <v>1230</v>
          </cell>
          <cell r="F508">
            <v>1247.55</v>
          </cell>
        </row>
        <row r="509">
          <cell r="A509" t="str">
            <v>EXIDEIND</v>
          </cell>
          <cell r="B509" t="str">
            <v>EQ</v>
          </cell>
          <cell r="C509">
            <v>154.94999999999999</v>
          </cell>
          <cell r="D509">
            <v>156.05000000000001</v>
          </cell>
          <cell r="E509">
            <v>152.75</v>
          </cell>
          <cell r="F509">
            <v>155.69999999999999</v>
          </cell>
        </row>
        <row r="510">
          <cell r="A510" t="str">
            <v>EXPLEOSOL</v>
          </cell>
          <cell r="B510" t="str">
            <v>EQ</v>
          </cell>
          <cell r="C510">
            <v>1229</v>
          </cell>
          <cell r="D510">
            <v>1248.75</v>
          </cell>
          <cell r="E510">
            <v>1207.4000000000001</v>
          </cell>
          <cell r="F510">
            <v>1220.7</v>
          </cell>
        </row>
        <row r="511">
          <cell r="A511" t="str">
            <v>EXXARO</v>
          </cell>
          <cell r="B511" t="str">
            <v>EQ</v>
          </cell>
          <cell r="C511">
            <v>106.45</v>
          </cell>
          <cell r="D511">
            <v>108.95</v>
          </cell>
          <cell r="E511">
            <v>104</v>
          </cell>
          <cell r="F511">
            <v>107</v>
          </cell>
        </row>
        <row r="512">
          <cell r="A512" t="str">
            <v>FACT</v>
          </cell>
          <cell r="B512" t="str">
            <v>EQ</v>
          </cell>
          <cell r="C512">
            <v>117.9</v>
          </cell>
          <cell r="D512">
            <v>118.3</v>
          </cell>
          <cell r="E512">
            <v>116.2</v>
          </cell>
          <cell r="F512">
            <v>117.45</v>
          </cell>
        </row>
        <row r="513">
          <cell r="A513" t="str">
            <v>FAIRCHEMOR</v>
          </cell>
          <cell r="B513" t="str">
            <v>EQ</v>
          </cell>
          <cell r="C513">
            <v>2255</v>
          </cell>
          <cell r="D513">
            <v>2338.5</v>
          </cell>
          <cell r="E513">
            <v>2163.0500000000002</v>
          </cell>
          <cell r="F513">
            <v>2215.9499999999998</v>
          </cell>
        </row>
        <row r="514">
          <cell r="A514" t="str">
            <v>FCL</v>
          </cell>
          <cell r="B514" t="str">
            <v>EQ</v>
          </cell>
          <cell r="C514">
            <v>369.4</v>
          </cell>
          <cell r="D514">
            <v>375.3</v>
          </cell>
          <cell r="E514">
            <v>360.05</v>
          </cell>
          <cell r="F514">
            <v>368.65</v>
          </cell>
        </row>
        <row r="515">
          <cell r="A515" t="str">
            <v>FCONSUMER</v>
          </cell>
          <cell r="B515" t="str">
            <v>BE</v>
          </cell>
          <cell r="C515">
            <v>1.8</v>
          </cell>
          <cell r="D515">
            <v>1.8</v>
          </cell>
          <cell r="E515">
            <v>1.7</v>
          </cell>
          <cell r="F515">
            <v>1.7</v>
          </cell>
        </row>
        <row r="516">
          <cell r="A516" t="str">
            <v>FCSSOFT</v>
          </cell>
          <cell r="B516" t="str">
            <v>EQ</v>
          </cell>
          <cell r="C516">
            <v>2.9</v>
          </cell>
          <cell r="D516">
            <v>2.9</v>
          </cell>
          <cell r="E516">
            <v>2.8</v>
          </cell>
          <cell r="F516">
            <v>2.85</v>
          </cell>
        </row>
        <row r="517">
          <cell r="A517" t="str">
            <v>FDC</v>
          </cell>
          <cell r="B517" t="str">
            <v>EQ</v>
          </cell>
          <cell r="C517">
            <v>274.75</v>
          </cell>
          <cell r="D517">
            <v>275.39999999999998</v>
          </cell>
          <cell r="E517">
            <v>267</v>
          </cell>
          <cell r="F517">
            <v>274.05</v>
          </cell>
        </row>
        <row r="518">
          <cell r="A518" t="str">
            <v>FEDERALBNK</v>
          </cell>
          <cell r="B518" t="str">
            <v>EQ</v>
          </cell>
          <cell r="C518">
            <v>123.3</v>
          </cell>
          <cell r="D518">
            <v>125.9</v>
          </cell>
          <cell r="E518">
            <v>121.8</v>
          </cell>
          <cell r="F518">
            <v>125.6</v>
          </cell>
        </row>
        <row r="519">
          <cell r="A519" t="str">
            <v>FEL</v>
          </cell>
          <cell r="B519" t="str">
            <v>BE</v>
          </cell>
          <cell r="C519">
            <v>1.75</v>
          </cell>
          <cell r="D519">
            <v>1.85</v>
          </cell>
          <cell r="E519">
            <v>1.75</v>
          </cell>
          <cell r="F519">
            <v>1.8</v>
          </cell>
        </row>
        <row r="520">
          <cell r="A520" t="str">
            <v>FELDVR</v>
          </cell>
          <cell r="B520" t="str">
            <v>BE</v>
          </cell>
          <cell r="C520">
            <v>7.35</v>
          </cell>
          <cell r="D520">
            <v>7.35</v>
          </cell>
          <cell r="E520">
            <v>6.8</v>
          </cell>
          <cell r="F520">
            <v>6.85</v>
          </cell>
        </row>
        <row r="521">
          <cell r="A521" t="str">
            <v>FIBERWEB</v>
          </cell>
          <cell r="B521" t="str">
            <v>EQ</v>
          </cell>
          <cell r="C521">
            <v>39.049999999999997</v>
          </cell>
          <cell r="D521">
            <v>39.049999999999997</v>
          </cell>
          <cell r="E521">
            <v>37.549999999999997</v>
          </cell>
          <cell r="F521">
            <v>38.1</v>
          </cell>
        </row>
        <row r="522">
          <cell r="A522" t="str">
            <v>FIEMIND</v>
          </cell>
          <cell r="B522" t="str">
            <v>EQ</v>
          </cell>
          <cell r="C522">
            <v>1551</v>
          </cell>
          <cell r="D522">
            <v>1605</v>
          </cell>
          <cell r="E522">
            <v>1547.1</v>
          </cell>
          <cell r="F522">
            <v>1566.95</v>
          </cell>
        </row>
        <row r="523">
          <cell r="A523" t="str">
            <v>FILATEX</v>
          </cell>
          <cell r="B523" t="str">
            <v>EQ</v>
          </cell>
          <cell r="C523">
            <v>100.5</v>
          </cell>
          <cell r="D523">
            <v>101</v>
          </cell>
          <cell r="E523">
            <v>99</v>
          </cell>
          <cell r="F523">
            <v>99.25</v>
          </cell>
        </row>
        <row r="524">
          <cell r="A524" t="str">
            <v>FINCABLES</v>
          </cell>
          <cell r="B524" t="str">
            <v>EQ</v>
          </cell>
          <cell r="C524">
            <v>450.55</v>
          </cell>
          <cell r="D524">
            <v>469.25</v>
          </cell>
          <cell r="E524">
            <v>446.9</v>
          </cell>
          <cell r="F524">
            <v>462.65</v>
          </cell>
        </row>
        <row r="525">
          <cell r="A525" t="str">
            <v>FINEORG</v>
          </cell>
          <cell r="B525" t="str">
            <v>EQ</v>
          </cell>
          <cell r="C525">
            <v>6826.6</v>
          </cell>
          <cell r="D525">
            <v>6929.5</v>
          </cell>
          <cell r="E525">
            <v>6796.45</v>
          </cell>
          <cell r="F525">
            <v>6841.9</v>
          </cell>
        </row>
        <row r="526">
          <cell r="A526" t="str">
            <v>FINOPB</v>
          </cell>
          <cell r="B526" t="str">
            <v>EQ</v>
          </cell>
          <cell r="C526">
            <v>189.95</v>
          </cell>
          <cell r="D526">
            <v>199.9</v>
          </cell>
          <cell r="E526">
            <v>189.9</v>
          </cell>
          <cell r="F526">
            <v>194.1</v>
          </cell>
        </row>
        <row r="527">
          <cell r="A527" t="str">
            <v>FINPIPE</v>
          </cell>
          <cell r="B527" t="str">
            <v>EQ</v>
          </cell>
          <cell r="C527">
            <v>137.30000000000001</v>
          </cell>
          <cell r="D527">
            <v>138.44999999999999</v>
          </cell>
          <cell r="E527">
            <v>135.25</v>
          </cell>
          <cell r="F527">
            <v>135.9</v>
          </cell>
        </row>
        <row r="528">
          <cell r="A528" t="str">
            <v>FLEXITUFF</v>
          </cell>
          <cell r="B528" t="str">
            <v>EQ</v>
          </cell>
          <cell r="C528">
            <v>28.15</v>
          </cell>
          <cell r="D528">
            <v>29.25</v>
          </cell>
          <cell r="E528">
            <v>28.05</v>
          </cell>
          <cell r="F528">
            <v>28.45</v>
          </cell>
        </row>
        <row r="529">
          <cell r="A529" t="str">
            <v>FLFL</v>
          </cell>
          <cell r="B529" t="str">
            <v>BE</v>
          </cell>
          <cell r="C529">
            <v>7.6</v>
          </cell>
          <cell r="D529">
            <v>7.7</v>
          </cell>
          <cell r="E529">
            <v>7.25</v>
          </cell>
          <cell r="F529">
            <v>7.3</v>
          </cell>
        </row>
        <row r="530">
          <cell r="A530" t="str">
            <v>FLUOROCHEM</v>
          </cell>
          <cell r="B530" t="str">
            <v>EQ</v>
          </cell>
          <cell r="C530">
            <v>3990</v>
          </cell>
          <cell r="D530">
            <v>4127.1000000000004</v>
          </cell>
          <cell r="E530">
            <v>3983.05</v>
          </cell>
          <cell r="F530">
            <v>4084.7</v>
          </cell>
        </row>
        <row r="531">
          <cell r="A531" t="str">
            <v>FMGOETZE</v>
          </cell>
          <cell r="B531" t="str">
            <v>EQ</v>
          </cell>
          <cell r="C531">
            <v>328.6</v>
          </cell>
          <cell r="D531">
            <v>338.8</v>
          </cell>
          <cell r="E531">
            <v>325.10000000000002</v>
          </cell>
          <cell r="F531">
            <v>336.2</v>
          </cell>
        </row>
        <row r="532">
          <cell r="A532" t="str">
            <v>FMNL</v>
          </cell>
          <cell r="B532" t="str">
            <v>EQ</v>
          </cell>
          <cell r="C532">
            <v>5</v>
          </cell>
          <cell r="D532">
            <v>5</v>
          </cell>
          <cell r="E532">
            <v>4.8499999999999996</v>
          </cell>
          <cell r="F532">
            <v>4.8499999999999996</v>
          </cell>
        </row>
        <row r="533">
          <cell r="A533" t="str">
            <v>FOCUS</v>
          </cell>
          <cell r="B533" t="str">
            <v>EQ</v>
          </cell>
          <cell r="C533">
            <v>169.9</v>
          </cell>
          <cell r="D533">
            <v>169.9</v>
          </cell>
          <cell r="E533">
            <v>161.1</v>
          </cell>
          <cell r="F533">
            <v>163.35</v>
          </cell>
        </row>
        <row r="534">
          <cell r="A534" t="str">
            <v>FOODSIN</v>
          </cell>
          <cell r="B534" t="str">
            <v>EQ</v>
          </cell>
          <cell r="C534">
            <v>92.9</v>
          </cell>
          <cell r="D534">
            <v>92.9</v>
          </cell>
          <cell r="E534">
            <v>89</v>
          </cell>
          <cell r="F534">
            <v>91.2</v>
          </cell>
        </row>
        <row r="535">
          <cell r="A535" t="str">
            <v>FORCEMOT</v>
          </cell>
          <cell r="B535" t="str">
            <v>EQ</v>
          </cell>
          <cell r="C535">
            <v>1280</v>
          </cell>
          <cell r="D535">
            <v>1286.8499999999999</v>
          </cell>
          <cell r="E535">
            <v>1253</v>
          </cell>
          <cell r="F535">
            <v>1265.5</v>
          </cell>
        </row>
        <row r="536">
          <cell r="A536" t="str">
            <v>FORTIS</v>
          </cell>
          <cell r="B536" t="str">
            <v>EQ</v>
          </cell>
          <cell r="C536">
            <v>266.7</v>
          </cell>
          <cell r="D536">
            <v>274.5</v>
          </cell>
          <cell r="E536">
            <v>263.35000000000002</v>
          </cell>
          <cell r="F536">
            <v>269.85000000000002</v>
          </cell>
        </row>
        <row r="537">
          <cell r="A537" t="str">
            <v>FOSECOIND</v>
          </cell>
          <cell r="B537" t="str">
            <v>EQ</v>
          </cell>
          <cell r="C537">
            <v>1900</v>
          </cell>
          <cell r="D537">
            <v>1940</v>
          </cell>
          <cell r="E537">
            <v>1875</v>
          </cell>
          <cell r="F537">
            <v>1890.8</v>
          </cell>
        </row>
        <row r="538">
          <cell r="A538" t="str">
            <v>FSC</v>
          </cell>
          <cell r="B538" t="str">
            <v>EQ</v>
          </cell>
          <cell r="C538">
            <v>25.9</v>
          </cell>
          <cell r="D538">
            <v>25.9</v>
          </cell>
          <cell r="E538">
            <v>24.8</v>
          </cell>
          <cell r="F538">
            <v>25.15</v>
          </cell>
        </row>
        <row r="539">
          <cell r="A539" t="str">
            <v>FSL</v>
          </cell>
          <cell r="B539" t="str">
            <v>EQ</v>
          </cell>
          <cell r="C539">
            <v>103.4</v>
          </cell>
          <cell r="D539">
            <v>104.75</v>
          </cell>
          <cell r="E539">
            <v>101.7</v>
          </cell>
          <cell r="F539">
            <v>104.2</v>
          </cell>
        </row>
        <row r="540">
          <cell r="A540" t="str">
            <v>GABRIEL</v>
          </cell>
          <cell r="B540" t="str">
            <v>EQ</v>
          </cell>
          <cell r="C540">
            <v>152.35</v>
          </cell>
          <cell r="D540">
            <v>154</v>
          </cell>
          <cell r="E540">
            <v>148.5</v>
          </cell>
          <cell r="F540">
            <v>152.4</v>
          </cell>
        </row>
        <row r="541">
          <cell r="A541" t="str">
            <v>GAEL</v>
          </cell>
          <cell r="B541" t="str">
            <v>EQ</v>
          </cell>
          <cell r="C541">
            <v>263.5</v>
          </cell>
          <cell r="D541">
            <v>267.89999999999998</v>
          </cell>
          <cell r="E541">
            <v>263.10000000000002</v>
          </cell>
          <cell r="F541">
            <v>267</v>
          </cell>
        </row>
        <row r="542">
          <cell r="A542" t="str">
            <v>GAIL</v>
          </cell>
          <cell r="B542" t="str">
            <v>EQ</v>
          </cell>
          <cell r="C542">
            <v>86.25</v>
          </cell>
          <cell r="D542">
            <v>86.65</v>
          </cell>
          <cell r="E542">
            <v>85.1</v>
          </cell>
          <cell r="F542">
            <v>86.35</v>
          </cell>
        </row>
        <row r="543">
          <cell r="A543" t="str">
            <v>GAL</v>
          </cell>
          <cell r="B543" t="str">
            <v>EQ</v>
          </cell>
          <cell r="C543">
            <v>2.85</v>
          </cell>
          <cell r="D543">
            <v>2.85</v>
          </cell>
          <cell r="E543">
            <v>2.8</v>
          </cell>
          <cell r="F543">
            <v>2.8</v>
          </cell>
        </row>
        <row r="544">
          <cell r="A544" t="str">
            <v>GALAXYSURF</v>
          </cell>
          <cell r="B544" t="str">
            <v>EQ</v>
          </cell>
          <cell r="C544">
            <v>2988</v>
          </cell>
          <cell r="D544">
            <v>2988.6</v>
          </cell>
          <cell r="E544">
            <v>2929</v>
          </cell>
          <cell r="F544">
            <v>2937.5</v>
          </cell>
        </row>
        <row r="545">
          <cell r="A545" t="str">
            <v>GALLANTT</v>
          </cell>
          <cell r="B545" t="str">
            <v>EQ</v>
          </cell>
          <cell r="C545">
            <v>58.25</v>
          </cell>
          <cell r="D545">
            <v>58.35</v>
          </cell>
          <cell r="E545">
            <v>53.35</v>
          </cell>
          <cell r="F545">
            <v>55.5</v>
          </cell>
        </row>
        <row r="546">
          <cell r="A546" t="str">
            <v>GANDHITUBE</v>
          </cell>
          <cell r="B546" t="str">
            <v>EQ</v>
          </cell>
          <cell r="C546">
            <v>434.15</v>
          </cell>
          <cell r="D546">
            <v>452.95</v>
          </cell>
          <cell r="E546">
            <v>434.15</v>
          </cell>
          <cell r="F546">
            <v>442.9</v>
          </cell>
        </row>
        <row r="547">
          <cell r="A547" t="str">
            <v>GANECOS</v>
          </cell>
          <cell r="B547" t="str">
            <v>EQ</v>
          </cell>
          <cell r="C547">
            <v>779.95</v>
          </cell>
          <cell r="D547">
            <v>780</v>
          </cell>
          <cell r="E547">
            <v>740.05</v>
          </cell>
          <cell r="F547">
            <v>752.05</v>
          </cell>
        </row>
        <row r="548">
          <cell r="A548" t="str">
            <v>GANESHBE</v>
          </cell>
          <cell r="B548" t="str">
            <v>EQ</v>
          </cell>
          <cell r="C548">
            <v>134</v>
          </cell>
          <cell r="D548">
            <v>135.19999999999999</v>
          </cell>
          <cell r="E548">
            <v>132.5</v>
          </cell>
          <cell r="F548">
            <v>134.80000000000001</v>
          </cell>
        </row>
        <row r="549">
          <cell r="A549" t="str">
            <v>GANESHHOUC</v>
          </cell>
          <cell r="B549" t="str">
            <v>EQ</v>
          </cell>
          <cell r="C549">
            <v>380.5</v>
          </cell>
          <cell r="D549">
            <v>394.7</v>
          </cell>
          <cell r="E549">
            <v>372.8</v>
          </cell>
          <cell r="F549">
            <v>390.45</v>
          </cell>
        </row>
        <row r="550">
          <cell r="A550" t="str">
            <v>GANGAFORGE</v>
          </cell>
          <cell r="B550" t="str">
            <v>EQ</v>
          </cell>
          <cell r="C550">
            <v>5.7</v>
          </cell>
          <cell r="D550">
            <v>5.95</v>
          </cell>
          <cell r="E550">
            <v>5.7</v>
          </cell>
          <cell r="F550">
            <v>5.7</v>
          </cell>
        </row>
        <row r="551">
          <cell r="A551" t="str">
            <v>GANGESSECU</v>
          </cell>
          <cell r="B551" t="str">
            <v>EQ</v>
          </cell>
          <cell r="C551">
            <v>105</v>
          </cell>
          <cell r="D551">
            <v>110.55</v>
          </cell>
          <cell r="E551">
            <v>104.45</v>
          </cell>
          <cell r="F551">
            <v>105.45</v>
          </cell>
        </row>
        <row r="552">
          <cell r="A552" t="str">
            <v>GARFIBRES</v>
          </cell>
          <cell r="B552" t="str">
            <v>EQ</v>
          </cell>
          <cell r="C552">
            <v>3428</v>
          </cell>
          <cell r="D552">
            <v>3429.55</v>
          </cell>
          <cell r="E552">
            <v>3355.5</v>
          </cell>
          <cell r="F552">
            <v>3394.2</v>
          </cell>
        </row>
        <row r="553">
          <cell r="A553" t="str">
            <v>GATEWAY</v>
          </cell>
          <cell r="B553" t="str">
            <v>EQ</v>
          </cell>
          <cell r="C553">
            <v>70.900000000000006</v>
          </cell>
          <cell r="D553">
            <v>72.2</v>
          </cell>
          <cell r="E553">
            <v>70.25</v>
          </cell>
          <cell r="F553">
            <v>70.95</v>
          </cell>
        </row>
        <row r="554">
          <cell r="A554" t="str">
            <v>GATI</v>
          </cell>
          <cell r="B554" t="str">
            <v>EQ</v>
          </cell>
          <cell r="C554">
            <v>176.4</v>
          </cell>
          <cell r="D554">
            <v>178.95</v>
          </cell>
          <cell r="E554">
            <v>175.1</v>
          </cell>
          <cell r="F554">
            <v>176.8</v>
          </cell>
        </row>
        <row r="555">
          <cell r="A555" t="str">
            <v>GAYAHWS</v>
          </cell>
          <cell r="B555" t="str">
            <v>BE</v>
          </cell>
          <cell r="C555">
            <v>1</v>
          </cell>
          <cell r="D555">
            <v>1</v>
          </cell>
          <cell r="E555">
            <v>0.95</v>
          </cell>
          <cell r="F555">
            <v>1</v>
          </cell>
        </row>
        <row r="556">
          <cell r="A556" t="str">
            <v>GAYAPROJ</v>
          </cell>
          <cell r="B556" t="str">
            <v>EQ</v>
          </cell>
          <cell r="C556">
            <v>11.7</v>
          </cell>
          <cell r="D556">
            <v>12.65</v>
          </cell>
          <cell r="E556">
            <v>11.45</v>
          </cell>
          <cell r="F556">
            <v>12.65</v>
          </cell>
        </row>
        <row r="557">
          <cell r="A557" t="str">
            <v>GEECEE</v>
          </cell>
          <cell r="B557" t="str">
            <v>EQ</v>
          </cell>
          <cell r="C557">
            <v>147.05000000000001</v>
          </cell>
          <cell r="D557">
            <v>153</v>
          </cell>
          <cell r="E557">
            <v>145.19999999999999</v>
          </cell>
          <cell r="F557">
            <v>146.6</v>
          </cell>
        </row>
        <row r="558">
          <cell r="A558" t="str">
            <v>GEEKAYWIRE</v>
          </cell>
          <cell r="B558" t="str">
            <v>EQ</v>
          </cell>
          <cell r="C558">
            <v>63.4</v>
          </cell>
          <cell r="D558">
            <v>64</v>
          </cell>
          <cell r="E558">
            <v>60.65</v>
          </cell>
          <cell r="F558">
            <v>61.35</v>
          </cell>
        </row>
        <row r="559">
          <cell r="A559" t="str">
            <v>GENCON</v>
          </cell>
          <cell r="B559" t="str">
            <v>EQ</v>
          </cell>
          <cell r="C559">
            <v>31.35</v>
          </cell>
          <cell r="D559">
            <v>32.799999999999997</v>
          </cell>
          <cell r="E559">
            <v>30.7</v>
          </cell>
          <cell r="F559">
            <v>31.3</v>
          </cell>
        </row>
        <row r="560">
          <cell r="A560" t="str">
            <v>GENESYS</v>
          </cell>
          <cell r="B560" t="str">
            <v>EQ</v>
          </cell>
          <cell r="C560">
            <v>572.5</v>
          </cell>
          <cell r="D560">
            <v>578.79999999999995</v>
          </cell>
          <cell r="E560">
            <v>543.04999999999995</v>
          </cell>
          <cell r="F560">
            <v>551.75</v>
          </cell>
        </row>
        <row r="561">
          <cell r="A561" t="str">
            <v>GENUSPAPER</v>
          </cell>
          <cell r="B561" t="str">
            <v>EQ</v>
          </cell>
          <cell r="C561">
            <v>16.649999999999999</v>
          </cell>
          <cell r="D561">
            <v>19.25</v>
          </cell>
          <cell r="E561">
            <v>16.600000000000001</v>
          </cell>
          <cell r="F561">
            <v>18.3</v>
          </cell>
        </row>
        <row r="562">
          <cell r="A562" t="str">
            <v>GENUSPOWER</v>
          </cell>
          <cell r="B562" t="str">
            <v>EQ</v>
          </cell>
          <cell r="C562">
            <v>79.650000000000006</v>
          </cell>
          <cell r="D562">
            <v>80.900000000000006</v>
          </cell>
          <cell r="E562">
            <v>78.599999999999994</v>
          </cell>
          <cell r="F562">
            <v>79.75</v>
          </cell>
        </row>
        <row r="563">
          <cell r="A563" t="str">
            <v>GEOJITFSL</v>
          </cell>
          <cell r="B563" t="str">
            <v>EQ</v>
          </cell>
          <cell r="C563">
            <v>49.25</v>
          </cell>
          <cell r="D563">
            <v>49.5</v>
          </cell>
          <cell r="E563">
            <v>47.6</v>
          </cell>
          <cell r="F563">
            <v>48.7</v>
          </cell>
        </row>
        <row r="564">
          <cell r="A564" t="str">
            <v>GEPIL</v>
          </cell>
          <cell r="B564" t="str">
            <v>EQ</v>
          </cell>
          <cell r="C564">
            <v>149.30000000000001</v>
          </cell>
          <cell r="D564">
            <v>150.69999999999999</v>
          </cell>
          <cell r="E564">
            <v>146.55000000000001</v>
          </cell>
          <cell r="F564">
            <v>147.5</v>
          </cell>
        </row>
        <row r="565">
          <cell r="A565" t="str">
            <v>GESHIP</v>
          </cell>
          <cell r="B565" t="str">
            <v>EQ</v>
          </cell>
          <cell r="C565">
            <v>531.95000000000005</v>
          </cell>
          <cell r="D565">
            <v>531.95000000000005</v>
          </cell>
          <cell r="E565">
            <v>499.6</v>
          </cell>
          <cell r="F565">
            <v>509.25</v>
          </cell>
        </row>
        <row r="566">
          <cell r="A566" t="str">
            <v>GET&amp;D</v>
          </cell>
          <cell r="B566" t="str">
            <v>EQ</v>
          </cell>
          <cell r="C566">
            <v>127.05</v>
          </cell>
          <cell r="D566">
            <v>134.4</v>
          </cell>
          <cell r="E566">
            <v>125.05</v>
          </cell>
          <cell r="F566">
            <v>129.1</v>
          </cell>
        </row>
        <row r="567">
          <cell r="A567" t="str">
            <v>GFLLIMITED</v>
          </cell>
          <cell r="B567" t="str">
            <v>EQ</v>
          </cell>
          <cell r="C567">
            <v>70.3</v>
          </cell>
          <cell r="D567">
            <v>71.400000000000006</v>
          </cell>
          <cell r="E567">
            <v>68.900000000000006</v>
          </cell>
          <cell r="F567">
            <v>69.25</v>
          </cell>
        </row>
        <row r="568">
          <cell r="A568" t="str">
            <v>GFSTEELS</v>
          </cell>
          <cell r="B568" t="str">
            <v>BE</v>
          </cell>
          <cell r="C568">
            <v>3.55</v>
          </cell>
          <cell r="D568">
            <v>3.55</v>
          </cell>
          <cell r="E568">
            <v>3.55</v>
          </cell>
          <cell r="F568">
            <v>3.55</v>
          </cell>
        </row>
        <row r="569">
          <cell r="A569" t="str">
            <v>GHCL</v>
          </cell>
          <cell r="B569" t="str">
            <v>EQ</v>
          </cell>
          <cell r="C569">
            <v>675.5</v>
          </cell>
          <cell r="D569">
            <v>679.9</v>
          </cell>
          <cell r="E569">
            <v>661.95</v>
          </cell>
          <cell r="F569">
            <v>668.35</v>
          </cell>
        </row>
        <row r="570">
          <cell r="A570" t="str">
            <v>GICHSGFIN</v>
          </cell>
          <cell r="B570" t="str">
            <v>EQ</v>
          </cell>
          <cell r="C570">
            <v>129.69999999999999</v>
          </cell>
          <cell r="D570">
            <v>132.65</v>
          </cell>
          <cell r="E570">
            <v>128.44999999999999</v>
          </cell>
          <cell r="F570">
            <v>129.4</v>
          </cell>
        </row>
        <row r="571">
          <cell r="A571" t="str">
            <v>GICRE</v>
          </cell>
          <cell r="B571" t="str">
            <v>EQ</v>
          </cell>
          <cell r="C571">
            <v>123.3</v>
          </cell>
          <cell r="D571">
            <v>124.2</v>
          </cell>
          <cell r="E571">
            <v>122.25</v>
          </cell>
          <cell r="F571">
            <v>123.55</v>
          </cell>
        </row>
        <row r="572">
          <cell r="A572" t="str">
            <v>GILLANDERS</v>
          </cell>
          <cell r="B572" t="str">
            <v>EQ</v>
          </cell>
          <cell r="C572">
            <v>63.1</v>
          </cell>
          <cell r="D572">
            <v>63.2</v>
          </cell>
          <cell r="E572">
            <v>61.3</v>
          </cell>
          <cell r="F572">
            <v>62.25</v>
          </cell>
        </row>
        <row r="573">
          <cell r="A573" t="str">
            <v>GILLETTE</v>
          </cell>
          <cell r="B573" t="str">
            <v>EQ</v>
          </cell>
          <cell r="C573">
            <v>5144.25</v>
          </cell>
          <cell r="D573">
            <v>5196.2</v>
          </cell>
          <cell r="E573">
            <v>5115.05</v>
          </cell>
          <cell r="F573">
            <v>5168</v>
          </cell>
        </row>
        <row r="574">
          <cell r="A574" t="str">
            <v>GILT5YBEES</v>
          </cell>
          <cell r="B574" t="str">
            <v>EQ</v>
          </cell>
          <cell r="C574">
            <v>49.33</v>
          </cell>
          <cell r="D574">
            <v>49.37</v>
          </cell>
          <cell r="E574">
            <v>49.19</v>
          </cell>
          <cell r="F574">
            <v>49.21</v>
          </cell>
        </row>
        <row r="575">
          <cell r="A575" t="str">
            <v>GINNIFILA</v>
          </cell>
          <cell r="B575" t="str">
            <v>EQ</v>
          </cell>
          <cell r="C575">
            <v>34.75</v>
          </cell>
          <cell r="D575">
            <v>34.75</v>
          </cell>
          <cell r="E575">
            <v>33.5</v>
          </cell>
          <cell r="F575">
            <v>33.950000000000003</v>
          </cell>
        </row>
        <row r="576">
          <cell r="A576" t="str">
            <v>GIPCL</v>
          </cell>
          <cell r="B576" t="str">
            <v>EQ</v>
          </cell>
          <cell r="C576">
            <v>86.55</v>
          </cell>
          <cell r="D576">
            <v>86.9</v>
          </cell>
          <cell r="E576">
            <v>85.4</v>
          </cell>
          <cell r="F576">
            <v>86.05</v>
          </cell>
        </row>
        <row r="577">
          <cell r="A577" t="str">
            <v>GKWLIMITED</v>
          </cell>
          <cell r="B577" t="str">
            <v>EQ</v>
          </cell>
          <cell r="C577">
            <v>596.04999999999995</v>
          </cell>
          <cell r="D577">
            <v>596.04999999999995</v>
          </cell>
          <cell r="E577">
            <v>595</v>
          </cell>
          <cell r="F577">
            <v>595</v>
          </cell>
        </row>
        <row r="578">
          <cell r="A578" t="str">
            <v>GLAND</v>
          </cell>
          <cell r="B578" t="str">
            <v>EQ</v>
          </cell>
          <cell r="C578">
            <v>2094.0500000000002</v>
          </cell>
          <cell r="D578">
            <v>2142.4499999999998</v>
          </cell>
          <cell r="E578">
            <v>2055.1</v>
          </cell>
          <cell r="F578">
            <v>2132.75</v>
          </cell>
        </row>
        <row r="579">
          <cell r="A579" t="str">
            <v>GLAXO</v>
          </cell>
          <cell r="B579" t="str">
            <v>EQ</v>
          </cell>
          <cell r="C579">
            <v>1392.45</v>
          </cell>
          <cell r="D579">
            <v>1401.95</v>
          </cell>
          <cell r="E579">
            <v>1382</v>
          </cell>
          <cell r="F579">
            <v>1384.8</v>
          </cell>
        </row>
        <row r="580">
          <cell r="A580" t="str">
            <v>GLENMARK</v>
          </cell>
          <cell r="B580" t="str">
            <v>EQ</v>
          </cell>
          <cell r="C580">
            <v>385.25</v>
          </cell>
          <cell r="D580">
            <v>390.2</v>
          </cell>
          <cell r="E580">
            <v>376.9</v>
          </cell>
          <cell r="F580">
            <v>388.95</v>
          </cell>
        </row>
        <row r="581">
          <cell r="A581" t="str">
            <v>GLFL</v>
          </cell>
          <cell r="B581" t="str">
            <v>BE</v>
          </cell>
          <cell r="C581">
            <v>2.7</v>
          </cell>
          <cell r="D581">
            <v>2.7</v>
          </cell>
          <cell r="E581">
            <v>2.6</v>
          </cell>
          <cell r="F581">
            <v>2.7</v>
          </cell>
        </row>
        <row r="582">
          <cell r="A582" t="str">
            <v>GLOBAL</v>
          </cell>
          <cell r="B582" t="str">
            <v>EQ</v>
          </cell>
          <cell r="C582">
            <v>400</v>
          </cell>
          <cell r="D582">
            <v>408.4</v>
          </cell>
          <cell r="E582">
            <v>390</v>
          </cell>
          <cell r="F582">
            <v>401.4</v>
          </cell>
        </row>
        <row r="583">
          <cell r="A583" t="str">
            <v>GLOBALVECT</v>
          </cell>
          <cell r="B583" t="str">
            <v>EQ</v>
          </cell>
          <cell r="C583">
            <v>60.85</v>
          </cell>
          <cell r="D583">
            <v>60.85</v>
          </cell>
          <cell r="E583">
            <v>57.25</v>
          </cell>
          <cell r="F583">
            <v>57.65</v>
          </cell>
        </row>
        <row r="584">
          <cell r="A584" t="str">
            <v>GLOBE</v>
          </cell>
          <cell r="B584" t="str">
            <v>EQ</v>
          </cell>
          <cell r="C584">
            <v>5.7</v>
          </cell>
          <cell r="D584">
            <v>5.7</v>
          </cell>
          <cell r="E584">
            <v>5.6</v>
          </cell>
          <cell r="F584">
            <v>5.6</v>
          </cell>
        </row>
        <row r="585">
          <cell r="A585" t="str">
            <v>GLOBUSSPR</v>
          </cell>
          <cell r="B585" t="str">
            <v>EQ</v>
          </cell>
          <cell r="C585">
            <v>830.25</v>
          </cell>
          <cell r="D585">
            <v>850</v>
          </cell>
          <cell r="E585">
            <v>823.8</v>
          </cell>
          <cell r="F585">
            <v>844.2</v>
          </cell>
        </row>
        <row r="586">
          <cell r="A586" t="str">
            <v>GLS</v>
          </cell>
          <cell r="B586" t="str">
            <v>EQ</v>
          </cell>
          <cell r="C586">
            <v>407.05</v>
          </cell>
          <cell r="D586">
            <v>415</v>
          </cell>
          <cell r="E586">
            <v>398</v>
          </cell>
          <cell r="F586">
            <v>411.35</v>
          </cell>
        </row>
        <row r="587">
          <cell r="A587" t="str">
            <v>GMBREW</v>
          </cell>
          <cell r="B587" t="str">
            <v>EQ</v>
          </cell>
          <cell r="C587">
            <v>597.9</v>
          </cell>
          <cell r="D587">
            <v>610.5</v>
          </cell>
          <cell r="E587">
            <v>595</v>
          </cell>
          <cell r="F587">
            <v>598.70000000000005</v>
          </cell>
        </row>
        <row r="588">
          <cell r="A588" t="str">
            <v>GMDCLTD</v>
          </cell>
          <cell r="B588" t="str">
            <v>EQ</v>
          </cell>
          <cell r="C588">
            <v>141.55000000000001</v>
          </cell>
          <cell r="D588">
            <v>142.25</v>
          </cell>
          <cell r="E588">
            <v>137.80000000000001</v>
          </cell>
          <cell r="F588">
            <v>139.75</v>
          </cell>
        </row>
        <row r="589">
          <cell r="A589" t="str">
            <v>GMMPFAUDLR</v>
          </cell>
          <cell r="B589" t="str">
            <v>EQ</v>
          </cell>
          <cell r="C589">
            <v>1858</v>
          </cell>
          <cell r="D589">
            <v>1904.9</v>
          </cell>
          <cell r="E589">
            <v>1836.4</v>
          </cell>
          <cell r="F589">
            <v>1895.5</v>
          </cell>
        </row>
        <row r="590">
          <cell r="A590" t="str">
            <v>GMRINFRA</v>
          </cell>
          <cell r="B590" t="str">
            <v>EQ</v>
          </cell>
          <cell r="C590">
            <v>35.049999999999997</v>
          </cell>
          <cell r="D590">
            <v>35.6</v>
          </cell>
          <cell r="E590">
            <v>34.700000000000003</v>
          </cell>
          <cell r="F590">
            <v>35.5</v>
          </cell>
        </row>
        <row r="591">
          <cell r="A591" t="str">
            <v>GMRP&amp;UI</v>
          </cell>
          <cell r="B591" t="str">
            <v>EQ</v>
          </cell>
          <cell r="C591">
            <v>27.65</v>
          </cell>
          <cell r="D591">
            <v>27.65</v>
          </cell>
          <cell r="E591">
            <v>26.8</v>
          </cell>
          <cell r="F591">
            <v>27.1</v>
          </cell>
        </row>
        <row r="592">
          <cell r="A592" t="str">
            <v>GNA</v>
          </cell>
          <cell r="B592" t="str">
            <v>EQ</v>
          </cell>
          <cell r="C592">
            <v>648.54999999999995</v>
          </cell>
          <cell r="D592">
            <v>663.2</v>
          </cell>
          <cell r="E592">
            <v>637.54999999999995</v>
          </cell>
          <cell r="F592">
            <v>658.5</v>
          </cell>
        </row>
        <row r="593">
          <cell r="A593" t="str">
            <v>GNFC</v>
          </cell>
          <cell r="B593" t="str">
            <v>EQ</v>
          </cell>
          <cell r="C593">
            <v>655.29999999999995</v>
          </cell>
          <cell r="D593">
            <v>660.7</v>
          </cell>
          <cell r="E593">
            <v>641.65</v>
          </cell>
          <cell r="F593">
            <v>654.54999999999995</v>
          </cell>
        </row>
        <row r="594">
          <cell r="A594" t="str">
            <v>GOACARBON</v>
          </cell>
          <cell r="B594" t="str">
            <v>EQ</v>
          </cell>
          <cell r="C594">
            <v>431.5</v>
          </cell>
          <cell r="D594">
            <v>431.8</v>
          </cell>
          <cell r="E594">
            <v>421.4</v>
          </cell>
          <cell r="F594">
            <v>423.7</v>
          </cell>
        </row>
        <row r="595">
          <cell r="A595" t="str">
            <v>GOCLCORP</v>
          </cell>
          <cell r="B595" t="str">
            <v>EQ</v>
          </cell>
          <cell r="C595">
            <v>271.2</v>
          </cell>
          <cell r="D595">
            <v>271.2</v>
          </cell>
          <cell r="E595">
            <v>264</v>
          </cell>
          <cell r="F595">
            <v>266.95</v>
          </cell>
        </row>
        <row r="596">
          <cell r="A596" t="str">
            <v>GOCOLORS</v>
          </cell>
          <cell r="B596" t="str">
            <v>EQ</v>
          </cell>
          <cell r="C596">
            <v>1340</v>
          </cell>
          <cell r="D596">
            <v>1390</v>
          </cell>
          <cell r="E596">
            <v>1313</v>
          </cell>
          <cell r="F596">
            <v>1331.9</v>
          </cell>
        </row>
        <row r="597">
          <cell r="A597" t="str">
            <v>GODFRYPHLP</v>
          </cell>
          <cell r="B597" t="str">
            <v>EQ</v>
          </cell>
          <cell r="C597">
            <v>1317.25</v>
          </cell>
          <cell r="D597">
            <v>1324.7</v>
          </cell>
          <cell r="E597">
            <v>1273.0999999999999</v>
          </cell>
          <cell r="F597">
            <v>1293.45</v>
          </cell>
        </row>
        <row r="598">
          <cell r="A598" t="str">
            <v>GODHA</v>
          </cell>
          <cell r="B598" t="str">
            <v>EQ</v>
          </cell>
          <cell r="C598">
            <v>3</v>
          </cell>
          <cell r="D598">
            <v>3</v>
          </cell>
          <cell r="E598">
            <v>2.9</v>
          </cell>
          <cell r="F598">
            <v>2.95</v>
          </cell>
        </row>
        <row r="599">
          <cell r="A599" t="str">
            <v>GODREJAGRO</v>
          </cell>
          <cell r="B599" t="str">
            <v>EQ</v>
          </cell>
          <cell r="C599">
            <v>507.5</v>
          </cell>
          <cell r="D599">
            <v>512.35</v>
          </cell>
          <cell r="E599">
            <v>502.7</v>
          </cell>
          <cell r="F599">
            <v>508.45</v>
          </cell>
        </row>
        <row r="600">
          <cell r="A600" t="str">
            <v>GODREJCP</v>
          </cell>
          <cell r="B600" t="str">
            <v>EQ</v>
          </cell>
          <cell r="C600">
            <v>825.1</v>
          </cell>
          <cell r="D600">
            <v>842.85</v>
          </cell>
          <cell r="E600">
            <v>821.05</v>
          </cell>
          <cell r="F600">
            <v>839.7</v>
          </cell>
        </row>
        <row r="601">
          <cell r="A601" t="str">
            <v>GODREJIND</v>
          </cell>
          <cell r="B601" t="str">
            <v>EQ</v>
          </cell>
          <cell r="C601">
            <v>427.3</v>
          </cell>
          <cell r="D601">
            <v>437</v>
          </cell>
          <cell r="E601">
            <v>426</v>
          </cell>
          <cell r="F601">
            <v>432.85</v>
          </cell>
        </row>
        <row r="602">
          <cell r="A602" t="str">
            <v>GODREJPROP</v>
          </cell>
          <cell r="B602" t="str">
            <v>EQ</v>
          </cell>
          <cell r="C602">
            <v>1181.4000000000001</v>
          </cell>
          <cell r="D602">
            <v>1200.95</v>
          </cell>
          <cell r="E602">
            <v>1168</v>
          </cell>
          <cell r="F602">
            <v>1198.9000000000001</v>
          </cell>
        </row>
        <row r="603">
          <cell r="A603" t="str">
            <v>GOKEX</v>
          </cell>
          <cell r="B603" t="str">
            <v>EQ</v>
          </cell>
          <cell r="C603">
            <v>364.95</v>
          </cell>
          <cell r="D603">
            <v>393.95</v>
          </cell>
          <cell r="E603">
            <v>359.5</v>
          </cell>
          <cell r="F603">
            <v>374.95</v>
          </cell>
        </row>
        <row r="604">
          <cell r="A604" t="str">
            <v>GOKUL</v>
          </cell>
          <cell r="B604" t="str">
            <v>EQ</v>
          </cell>
          <cell r="C604">
            <v>31.8</v>
          </cell>
          <cell r="D604">
            <v>32.15</v>
          </cell>
          <cell r="E604">
            <v>31</v>
          </cell>
          <cell r="F604">
            <v>31.5</v>
          </cell>
        </row>
        <row r="605">
          <cell r="A605" t="str">
            <v>GOKULAGRO</v>
          </cell>
          <cell r="B605" t="str">
            <v>EQ</v>
          </cell>
          <cell r="C605">
            <v>83.55</v>
          </cell>
          <cell r="D605">
            <v>84.9</v>
          </cell>
          <cell r="E605">
            <v>81</v>
          </cell>
          <cell r="F605">
            <v>82.35</v>
          </cell>
        </row>
        <row r="606">
          <cell r="A606" t="str">
            <v>GOLDBEES</v>
          </cell>
          <cell r="B606" t="str">
            <v>EQ</v>
          </cell>
          <cell r="C606">
            <v>43.22</v>
          </cell>
          <cell r="D606">
            <v>43.68</v>
          </cell>
          <cell r="E606">
            <v>42.99</v>
          </cell>
          <cell r="F606">
            <v>43.59</v>
          </cell>
        </row>
        <row r="607">
          <cell r="A607" t="str">
            <v>GOLDENTOBC</v>
          </cell>
          <cell r="B607" t="str">
            <v>BE</v>
          </cell>
          <cell r="C607">
            <v>79.099999999999994</v>
          </cell>
          <cell r="D607">
            <v>81.8</v>
          </cell>
          <cell r="E607">
            <v>78.55</v>
          </cell>
          <cell r="F607">
            <v>79.8</v>
          </cell>
        </row>
        <row r="608">
          <cell r="A608" t="str">
            <v>GOLDIAM</v>
          </cell>
          <cell r="B608" t="str">
            <v>EQ</v>
          </cell>
          <cell r="C608">
            <v>128.5</v>
          </cell>
          <cell r="D608">
            <v>130.94999999999999</v>
          </cell>
          <cell r="E608">
            <v>125.4</v>
          </cell>
          <cell r="F608">
            <v>126.05</v>
          </cell>
        </row>
        <row r="609">
          <cell r="A609" t="str">
            <v>GOLDSHARE</v>
          </cell>
          <cell r="B609" t="str">
            <v>EQ</v>
          </cell>
          <cell r="C609">
            <v>43.3</v>
          </cell>
          <cell r="D609">
            <v>43.5</v>
          </cell>
          <cell r="E609">
            <v>43.15</v>
          </cell>
          <cell r="F609">
            <v>43.4</v>
          </cell>
        </row>
        <row r="610">
          <cell r="A610" t="str">
            <v>GOLDTECH</v>
          </cell>
          <cell r="B610" t="str">
            <v>EQ</v>
          </cell>
          <cell r="C610">
            <v>54.95</v>
          </cell>
          <cell r="D610">
            <v>55</v>
          </cell>
          <cell r="E610">
            <v>52</v>
          </cell>
          <cell r="F610">
            <v>52.5</v>
          </cell>
        </row>
        <row r="611">
          <cell r="A611" t="str">
            <v>GOODLUCK</v>
          </cell>
          <cell r="B611" t="str">
            <v>EQ</v>
          </cell>
          <cell r="C611">
            <v>475</v>
          </cell>
          <cell r="D611">
            <v>478</v>
          </cell>
          <cell r="E611">
            <v>452.2</v>
          </cell>
          <cell r="F611">
            <v>454.3</v>
          </cell>
        </row>
        <row r="612">
          <cell r="A612" t="str">
            <v>GOODYEAR</v>
          </cell>
          <cell r="B612" t="str">
            <v>EQ</v>
          </cell>
          <cell r="C612">
            <v>1027.95</v>
          </cell>
          <cell r="D612">
            <v>1027.95</v>
          </cell>
          <cell r="E612">
            <v>1015</v>
          </cell>
          <cell r="F612">
            <v>1020.85</v>
          </cell>
        </row>
        <row r="613">
          <cell r="A613" t="str">
            <v>GPIL</v>
          </cell>
          <cell r="B613" t="str">
            <v>EQ</v>
          </cell>
          <cell r="C613">
            <v>272</v>
          </cell>
          <cell r="D613">
            <v>274</v>
          </cell>
          <cell r="E613">
            <v>265.7</v>
          </cell>
          <cell r="F613">
            <v>270.45</v>
          </cell>
        </row>
        <row r="614">
          <cell r="A614" t="str">
            <v>GPPL</v>
          </cell>
          <cell r="B614" t="str">
            <v>EQ</v>
          </cell>
          <cell r="C614">
            <v>88.05</v>
          </cell>
          <cell r="D614">
            <v>88.9</v>
          </cell>
          <cell r="E614">
            <v>86.05</v>
          </cell>
          <cell r="F614">
            <v>86.35</v>
          </cell>
        </row>
        <row r="615">
          <cell r="A615" t="str">
            <v>GPTINFRA</v>
          </cell>
          <cell r="B615" t="str">
            <v>EQ</v>
          </cell>
          <cell r="C615">
            <v>130.69999999999999</v>
          </cell>
          <cell r="D615">
            <v>130.94999999999999</v>
          </cell>
          <cell r="E615">
            <v>125.55</v>
          </cell>
          <cell r="F615">
            <v>127</v>
          </cell>
        </row>
        <row r="616">
          <cell r="A616" t="str">
            <v>GRANULES</v>
          </cell>
          <cell r="B616" t="str">
            <v>EQ</v>
          </cell>
          <cell r="C616">
            <v>343</v>
          </cell>
          <cell r="D616">
            <v>345.65</v>
          </cell>
          <cell r="E616">
            <v>341.1</v>
          </cell>
          <cell r="F616">
            <v>343.1</v>
          </cell>
        </row>
        <row r="617">
          <cell r="A617" t="str">
            <v>GRAPHITE</v>
          </cell>
          <cell r="B617" t="str">
            <v>EQ</v>
          </cell>
          <cell r="C617">
            <v>361.8</v>
          </cell>
          <cell r="D617">
            <v>361.8</v>
          </cell>
          <cell r="E617">
            <v>353.55</v>
          </cell>
          <cell r="F617">
            <v>356.55</v>
          </cell>
        </row>
        <row r="618">
          <cell r="A618" t="str">
            <v>GRASIM</v>
          </cell>
          <cell r="B618" t="str">
            <v>EQ</v>
          </cell>
          <cell r="C618">
            <v>1652</v>
          </cell>
          <cell r="D618">
            <v>1677</v>
          </cell>
          <cell r="E618">
            <v>1631.3</v>
          </cell>
          <cell r="F618">
            <v>1671.65</v>
          </cell>
        </row>
        <row r="619">
          <cell r="A619" t="str">
            <v>GRAUWEIL</v>
          </cell>
          <cell r="B619" t="str">
            <v>EQ</v>
          </cell>
          <cell r="C619">
            <v>77.400000000000006</v>
          </cell>
          <cell r="D619">
            <v>80.75</v>
          </cell>
          <cell r="E619">
            <v>74.2</v>
          </cell>
          <cell r="F619">
            <v>79.650000000000006</v>
          </cell>
        </row>
        <row r="620">
          <cell r="A620" t="str">
            <v>GRAVITA</v>
          </cell>
          <cell r="B620" t="str">
            <v>EQ</v>
          </cell>
          <cell r="C620">
            <v>358.6</v>
          </cell>
          <cell r="D620">
            <v>363</v>
          </cell>
          <cell r="E620">
            <v>350</v>
          </cell>
          <cell r="F620">
            <v>352.05</v>
          </cell>
        </row>
        <row r="621">
          <cell r="A621" t="str">
            <v>GREAVESCOT</v>
          </cell>
          <cell r="B621" t="str">
            <v>EQ</v>
          </cell>
          <cell r="C621">
            <v>151.1</v>
          </cell>
          <cell r="D621">
            <v>151.94999999999999</v>
          </cell>
          <cell r="E621">
            <v>148.25</v>
          </cell>
          <cell r="F621">
            <v>150.9</v>
          </cell>
        </row>
        <row r="622">
          <cell r="A622" t="str">
            <v>GREENLAM</v>
          </cell>
          <cell r="B622" t="str">
            <v>EQ</v>
          </cell>
          <cell r="C622">
            <v>331</v>
          </cell>
          <cell r="D622">
            <v>331</v>
          </cell>
          <cell r="E622">
            <v>312.35000000000002</v>
          </cell>
          <cell r="F622">
            <v>317.35000000000002</v>
          </cell>
        </row>
        <row r="623">
          <cell r="A623" t="str">
            <v>GREENPANEL</v>
          </cell>
          <cell r="B623" t="str">
            <v>EQ</v>
          </cell>
          <cell r="C623">
            <v>402.5</v>
          </cell>
          <cell r="D623">
            <v>407</v>
          </cell>
          <cell r="E623">
            <v>382</v>
          </cell>
          <cell r="F623">
            <v>384</v>
          </cell>
        </row>
        <row r="624">
          <cell r="A624" t="str">
            <v>GREENPLY</v>
          </cell>
          <cell r="B624" t="str">
            <v>EQ</v>
          </cell>
          <cell r="C624">
            <v>182</v>
          </cell>
          <cell r="D624">
            <v>182.5</v>
          </cell>
          <cell r="E624">
            <v>179.1</v>
          </cell>
          <cell r="F624">
            <v>179.75</v>
          </cell>
        </row>
        <row r="625">
          <cell r="A625" t="str">
            <v>GREENPOWER</v>
          </cell>
          <cell r="B625" t="str">
            <v>EQ</v>
          </cell>
          <cell r="C625">
            <v>8.75</v>
          </cell>
          <cell r="D625">
            <v>8.9</v>
          </cell>
          <cell r="E625">
            <v>8.5500000000000007</v>
          </cell>
          <cell r="F625">
            <v>8.65</v>
          </cell>
        </row>
        <row r="626">
          <cell r="A626" t="str">
            <v>GRINDWELL</v>
          </cell>
          <cell r="B626" t="str">
            <v>EQ</v>
          </cell>
          <cell r="C626">
            <v>2008.5</v>
          </cell>
          <cell r="D626">
            <v>2039</v>
          </cell>
          <cell r="E626">
            <v>1986</v>
          </cell>
          <cell r="F626">
            <v>2003.85</v>
          </cell>
        </row>
        <row r="627">
          <cell r="A627" t="str">
            <v>GRINFRA</v>
          </cell>
          <cell r="B627" t="str">
            <v>EQ</v>
          </cell>
          <cell r="C627">
            <v>1220</v>
          </cell>
          <cell r="D627">
            <v>1228.0999999999999</v>
          </cell>
          <cell r="E627">
            <v>1210.05</v>
          </cell>
          <cell r="F627">
            <v>1213.8</v>
          </cell>
        </row>
        <row r="628">
          <cell r="A628" t="str">
            <v>GRMOVER</v>
          </cell>
          <cell r="B628" t="str">
            <v>EQ</v>
          </cell>
          <cell r="C628">
            <v>389.35</v>
          </cell>
          <cell r="D628">
            <v>394</v>
          </cell>
          <cell r="E628">
            <v>336.95</v>
          </cell>
          <cell r="F628">
            <v>375.6</v>
          </cell>
        </row>
        <row r="629">
          <cell r="A629" t="str">
            <v>GROBTEA</v>
          </cell>
          <cell r="B629" t="str">
            <v>EQ</v>
          </cell>
          <cell r="C629">
            <v>940</v>
          </cell>
          <cell r="D629">
            <v>960</v>
          </cell>
          <cell r="E629">
            <v>911</v>
          </cell>
          <cell r="F629">
            <v>941.55</v>
          </cell>
        </row>
        <row r="630">
          <cell r="A630" t="str">
            <v>GRPLTD</v>
          </cell>
          <cell r="B630" t="str">
            <v>EQ</v>
          </cell>
          <cell r="C630">
            <v>1892</v>
          </cell>
          <cell r="D630">
            <v>1940.95</v>
          </cell>
          <cell r="E630">
            <v>1887.9</v>
          </cell>
          <cell r="F630">
            <v>1919.95</v>
          </cell>
        </row>
        <row r="631">
          <cell r="A631" t="str">
            <v>GRSE</v>
          </cell>
          <cell r="B631" t="str">
            <v>EQ</v>
          </cell>
          <cell r="C631">
            <v>429.75</v>
          </cell>
          <cell r="D631">
            <v>469</v>
          </cell>
          <cell r="E631">
            <v>422.55</v>
          </cell>
          <cell r="F631">
            <v>464.45</v>
          </cell>
        </row>
        <row r="632">
          <cell r="A632" t="str">
            <v>GRWRHITECH</v>
          </cell>
          <cell r="B632" t="str">
            <v>EQ</v>
          </cell>
          <cell r="C632">
            <v>725.25</v>
          </cell>
          <cell r="D632">
            <v>730</v>
          </cell>
          <cell r="E632">
            <v>695</v>
          </cell>
          <cell r="F632">
            <v>703.95</v>
          </cell>
        </row>
        <row r="633">
          <cell r="A633" t="str">
            <v>GSCLCEMENT</v>
          </cell>
          <cell r="B633" t="str">
            <v>EQ</v>
          </cell>
          <cell r="C633">
            <v>39.25</v>
          </cell>
          <cell r="D633">
            <v>39.35</v>
          </cell>
          <cell r="E633">
            <v>37.6</v>
          </cell>
          <cell r="F633">
            <v>38.25</v>
          </cell>
        </row>
        <row r="634">
          <cell r="A634" t="str">
            <v>GSFC</v>
          </cell>
          <cell r="B634" t="str">
            <v>EQ</v>
          </cell>
          <cell r="C634">
            <v>128</v>
          </cell>
          <cell r="D634">
            <v>130.5</v>
          </cell>
          <cell r="E634">
            <v>125.7</v>
          </cell>
          <cell r="F634">
            <v>128.5</v>
          </cell>
        </row>
        <row r="635">
          <cell r="A635" t="str">
            <v>GSPL</v>
          </cell>
          <cell r="B635" t="str">
            <v>EQ</v>
          </cell>
          <cell r="C635">
            <v>218.8</v>
          </cell>
          <cell r="D635">
            <v>220.4</v>
          </cell>
          <cell r="E635">
            <v>215.55</v>
          </cell>
          <cell r="F635">
            <v>219.5</v>
          </cell>
        </row>
        <row r="636">
          <cell r="A636" t="str">
            <v>GSS</v>
          </cell>
          <cell r="B636" t="str">
            <v>EQ</v>
          </cell>
          <cell r="C636">
            <v>237.45</v>
          </cell>
          <cell r="D636">
            <v>253.5</v>
          </cell>
          <cell r="E636">
            <v>230.6</v>
          </cell>
          <cell r="F636">
            <v>241.5</v>
          </cell>
        </row>
        <row r="637">
          <cell r="A637" t="str">
            <v>GTL</v>
          </cell>
          <cell r="B637" t="str">
            <v>EQ</v>
          </cell>
          <cell r="C637">
            <v>8</v>
          </cell>
          <cell r="D637">
            <v>8.1999999999999993</v>
          </cell>
          <cell r="E637">
            <v>8</v>
          </cell>
          <cell r="F637">
            <v>8</v>
          </cell>
        </row>
        <row r="638">
          <cell r="A638" t="str">
            <v>GTLINFRA</v>
          </cell>
          <cell r="B638" t="str">
            <v>EQ</v>
          </cell>
          <cell r="C638">
            <v>1.35</v>
          </cell>
          <cell r="D638">
            <v>1.4</v>
          </cell>
          <cell r="E638">
            <v>1.3</v>
          </cell>
          <cell r="F638">
            <v>1.35</v>
          </cell>
        </row>
        <row r="639">
          <cell r="A639" t="str">
            <v>GTPL</v>
          </cell>
          <cell r="B639" t="str">
            <v>EQ</v>
          </cell>
          <cell r="C639">
            <v>160.9</v>
          </cell>
          <cell r="D639">
            <v>161.4</v>
          </cell>
          <cell r="E639">
            <v>156.25</v>
          </cell>
          <cell r="F639">
            <v>159.4</v>
          </cell>
        </row>
        <row r="640">
          <cell r="A640" t="str">
            <v>GUFICBIO</v>
          </cell>
          <cell r="B640" t="str">
            <v>EQ</v>
          </cell>
          <cell r="C640">
            <v>216.9</v>
          </cell>
          <cell r="D640">
            <v>230.4</v>
          </cell>
          <cell r="E640">
            <v>213.4</v>
          </cell>
          <cell r="F640">
            <v>219.85</v>
          </cell>
        </row>
        <row r="641">
          <cell r="A641" t="str">
            <v>GUJALKALI</v>
          </cell>
          <cell r="B641" t="str">
            <v>EQ</v>
          </cell>
          <cell r="C641">
            <v>913.9</v>
          </cell>
          <cell r="D641">
            <v>917</v>
          </cell>
          <cell r="E641">
            <v>880.05</v>
          </cell>
          <cell r="F641">
            <v>903.45</v>
          </cell>
        </row>
        <row r="642">
          <cell r="A642" t="str">
            <v>GUJAPOLLO</v>
          </cell>
          <cell r="B642" t="str">
            <v>EQ</v>
          </cell>
          <cell r="C642">
            <v>216.5</v>
          </cell>
          <cell r="D642">
            <v>217</v>
          </cell>
          <cell r="E642">
            <v>210</v>
          </cell>
          <cell r="F642">
            <v>212.45</v>
          </cell>
        </row>
        <row r="643">
          <cell r="A643" t="str">
            <v>GUJGASLTD</v>
          </cell>
          <cell r="B643" t="str">
            <v>EQ</v>
          </cell>
          <cell r="C643">
            <v>476.9</v>
          </cell>
          <cell r="D643">
            <v>481.6</v>
          </cell>
          <cell r="E643">
            <v>463</v>
          </cell>
          <cell r="F643">
            <v>473.05</v>
          </cell>
        </row>
        <row r="644">
          <cell r="A644" t="str">
            <v>GUJRAFFIA</v>
          </cell>
          <cell r="B644" t="str">
            <v>BE</v>
          </cell>
          <cell r="C644">
            <v>30.1</v>
          </cell>
          <cell r="D644">
            <v>32.65</v>
          </cell>
          <cell r="E644">
            <v>30.1</v>
          </cell>
          <cell r="F644">
            <v>31.15</v>
          </cell>
        </row>
        <row r="645">
          <cell r="A645" t="str">
            <v>GULFOILLUB</v>
          </cell>
          <cell r="B645" t="str">
            <v>EQ</v>
          </cell>
          <cell r="C645">
            <v>428.7</v>
          </cell>
          <cell r="D645">
            <v>431.9</v>
          </cell>
          <cell r="E645">
            <v>424.15</v>
          </cell>
          <cell r="F645">
            <v>430.55</v>
          </cell>
        </row>
        <row r="646">
          <cell r="A646" t="str">
            <v>GULFPETRO</v>
          </cell>
          <cell r="B646" t="str">
            <v>EQ</v>
          </cell>
          <cell r="C646">
            <v>56</v>
          </cell>
          <cell r="D646">
            <v>56</v>
          </cell>
          <cell r="E646">
            <v>53.75</v>
          </cell>
          <cell r="F646">
            <v>54.9</v>
          </cell>
        </row>
        <row r="647">
          <cell r="A647" t="str">
            <v>GULPOLY</v>
          </cell>
          <cell r="B647" t="str">
            <v>EQ</v>
          </cell>
          <cell r="C647">
            <v>259.8</v>
          </cell>
          <cell r="D647">
            <v>266</v>
          </cell>
          <cell r="E647">
            <v>257</v>
          </cell>
          <cell r="F647">
            <v>263.95</v>
          </cell>
        </row>
        <row r="648">
          <cell r="A648" t="str">
            <v>GVKPIL</v>
          </cell>
          <cell r="B648" t="str">
            <v>BE</v>
          </cell>
          <cell r="C648">
            <v>3.25</v>
          </cell>
          <cell r="D648">
            <v>3.25</v>
          </cell>
          <cell r="E648">
            <v>3.05</v>
          </cell>
          <cell r="F648">
            <v>3.05</v>
          </cell>
        </row>
        <row r="649">
          <cell r="A649" t="str">
            <v>HAL</v>
          </cell>
          <cell r="B649" t="str">
            <v>EQ</v>
          </cell>
          <cell r="C649">
            <v>2380</v>
          </cell>
          <cell r="D649">
            <v>2393.15</v>
          </cell>
          <cell r="E649">
            <v>2345</v>
          </cell>
          <cell r="F649">
            <v>2360.1999999999998</v>
          </cell>
        </row>
        <row r="650">
          <cell r="A650" t="str">
            <v>HAPPSTMNDS</v>
          </cell>
          <cell r="B650" t="str">
            <v>EQ</v>
          </cell>
          <cell r="C650">
            <v>1000</v>
          </cell>
          <cell r="D650">
            <v>1005</v>
          </cell>
          <cell r="E650">
            <v>990</v>
          </cell>
          <cell r="F650">
            <v>1000</v>
          </cell>
        </row>
        <row r="651">
          <cell r="A651" t="str">
            <v>HARDWYN</v>
          </cell>
          <cell r="B651" t="str">
            <v>EQ</v>
          </cell>
          <cell r="C651">
            <v>264.95</v>
          </cell>
          <cell r="D651">
            <v>269</v>
          </cell>
          <cell r="E651">
            <v>253</v>
          </cell>
          <cell r="F651">
            <v>255.1</v>
          </cell>
        </row>
        <row r="652">
          <cell r="A652" t="str">
            <v>HARIOMPIPE</v>
          </cell>
          <cell r="B652" t="str">
            <v>EQ</v>
          </cell>
          <cell r="C652">
            <v>279.60000000000002</v>
          </cell>
          <cell r="D652">
            <v>279.60000000000002</v>
          </cell>
          <cell r="E652">
            <v>269</v>
          </cell>
          <cell r="F652">
            <v>272.39999999999998</v>
          </cell>
        </row>
        <row r="653">
          <cell r="A653" t="str">
            <v>HARRMALAYA</v>
          </cell>
          <cell r="B653" t="str">
            <v>EQ</v>
          </cell>
          <cell r="C653">
            <v>144.44999999999999</v>
          </cell>
          <cell r="D653">
            <v>145.75</v>
          </cell>
          <cell r="E653">
            <v>138</v>
          </cell>
          <cell r="F653">
            <v>140.94999999999999</v>
          </cell>
        </row>
        <row r="654">
          <cell r="A654" t="str">
            <v>HARSHA</v>
          </cell>
          <cell r="B654" t="str">
            <v>EQ</v>
          </cell>
          <cell r="C654">
            <v>448</v>
          </cell>
          <cell r="D654">
            <v>457.5</v>
          </cell>
          <cell r="E654">
            <v>441</v>
          </cell>
          <cell r="F654">
            <v>443.3</v>
          </cell>
        </row>
        <row r="655">
          <cell r="A655" t="str">
            <v>HATHWAY</v>
          </cell>
          <cell r="B655" t="str">
            <v>EQ</v>
          </cell>
          <cell r="C655">
            <v>16.05</v>
          </cell>
          <cell r="D655">
            <v>16.350000000000001</v>
          </cell>
          <cell r="E655">
            <v>15.95</v>
          </cell>
          <cell r="F655">
            <v>16.05</v>
          </cell>
        </row>
        <row r="656">
          <cell r="A656" t="str">
            <v>HATSUN</v>
          </cell>
          <cell r="B656" t="str">
            <v>EQ</v>
          </cell>
          <cell r="C656">
            <v>1016.15</v>
          </cell>
          <cell r="D656">
            <v>1022.45</v>
          </cell>
          <cell r="E656">
            <v>1000</v>
          </cell>
          <cell r="F656">
            <v>1016.4</v>
          </cell>
        </row>
        <row r="657">
          <cell r="A657" t="str">
            <v>HAVELLS</v>
          </cell>
          <cell r="B657" t="str">
            <v>EQ</v>
          </cell>
          <cell r="C657">
            <v>1282</v>
          </cell>
          <cell r="D657">
            <v>1285.8</v>
          </cell>
          <cell r="E657">
            <v>1245</v>
          </cell>
          <cell r="F657">
            <v>1270.2</v>
          </cell>
        </row>
        <row r="658">
          <cell r="A658" t="str">
            <v>HAVISHA</v>
          </cell>
          <cell r="B658" t="str">
            <v>BE</v>
          </cell>
          <cell r="C658">
            <v>2.35</v>
          </cell>
          <cell r="D658">
            <v>2.35</v>
          </cell>
          <cell r="E658">
            <v>2.25</v>
          </cell>
          <cell r="F658">
            <v>2.2999999999999998</v>
          </cell>
        </row>
        <row r="659">
          <cell r="A659" t="str">
            <v>HBANKETF</v>
          </cell>
          <cell r="B659" t="str">
            <v>EQ</v>
          </cell>
          <cell r="C659">
            <v>390.24</v>
          </cell>
          <cell r="D659">
            <v>393</v>
          </cell>
          <cell r="E659">
            <v>389.04</v>
          </cell>
          <cell r="F659">
            <v>392.87</v>
          </cell>
        </row>
        <row r="660">
          <cell r="A660" t="str">
            <v>HBLPOWER</v>
          </cell>
          <cell r="B660" t="str">
            <v>EQ</v>
          </cell>
          <cell r="C660">
            <v>113.9</v>
          </cell>
          <cell r="D660">
            <v>114.45</v>
          </cell>
          <cell r="E660">
            <v>109.3</v>
          </cell>
          <cell r="F660">
            <v>113.5</v>
          </cell>
        </row>
        <row r="661">
          <cell r="A661" t="str">
            <v>HBSL</v>
          </cell>
          <cell r="B661" t="str">
            <v>EQ</v>
          </cell>
          <cell r="C661">
            <v>54.65</v>
          </cell>
          <cell r="D661">
            <v>54.65</v>
          </cell>
          <cell r="E661">
            <v>51.6</v>
          </cell>
          <cell r="F661">
            <v>52.35</v>
          </cell>
        </row>
        <row r="662">
          <cell r="A662" t="str">
            <v>HCC</v>
          </cell>
          <cell r="B662" t="str">
            <v>EQ</v>
          </cell>
          <cell r="C662">
            <v>15.3</v>
          </cell>
          <cell r="D662">
            <v>15.4</v>
          </cell>
          <cell r="E662">
            <v>14.2</v>
          </cell>
          <cell r="F662">
            <v>14.5</v>
          </cell>
        </row>
        <row r="663">
          <cell r="A663" t="str">
            <v>HCG</v>
          </cell>
          <cell r="B663" t="str">
            <v>EQ</v>
          </cell>
          <cell r="C663">
            <v>299</v>
          </cell>
          <cell r="D663">
            <v>299.85000000000002</v>
          </cell>
          <cell r="E663">
            <v>289.60000000000002</v>
          </cell>
          <cell r="F663">
            <v>293.25</v>
          </cell>
        </row>
        <row r="664">
          <cell r="A664" t="str">
            <v>HCL-INSYS</v>
          </cell>
          <cell r="B664" t="str">
            <v>EQ</v>
          </cell>
          <cell r="C664">
            <v>16.100000000000001</v>
          </cell>
          <cell r="D664">
            <v>16.2</v>
          </cell>
          <cell r="E664">
            <v>15.95</v>
          </cell>
          <cell r="F664">
            <v>16.05</v>
          </cell>
        </row>
        <row r="665">
          <cell r="A665" t="str">
            <v>HCLTECH</v>
          </cell>
          <cell r="B665" t="str">
            <v>EQ</v>
          </cell>
          <cell r="C665">
            <v>943.3</v>
          </cell>
          <cell r="D665">
            <v>963.9</v>
          </cell>
          <cell r="E665">
            <v>943.3</v>
          </cell>
          <cell r="F665">
            <v>952</v>
          </cell>
        </row>
        <row r="666">
          <cell r="A666" t="str">
            <v>HDFC</v>
          </cell>
          <cell r="B666" t="str">
            <v>EQ</v>
          </cell>
          <cell r="C666">
            <v>2275.1999999999998</v>
          </cell>
          <cell r="D666">
            <v>2309.4499999999998</v>
          </cell>
          <cell r="E666">
            <v>2271</v>
          </cell>
          <cell r="F666">
            <v>2301.75</v>
          </cell>
        </row>
        <row r="667">
          <cell r="A667" t="str">
            <v>HDFCAMC</v>
          </cell>
          <cell r="B667" t="str">
            <v>EQ</v>
          </cell>
          <cell r="C667">
            <v>1906</v>
          </cell>
          <cell r="D667">
            <v>1930</v>
          </cell>
          <cell r="E667">
            <v>1888.55</v>
          </cell>
          <cell r="F667">
            <v>1925</v>
          </cell>
        </row>
        <row r="668">
          <cell r="A668" t="str">
            <v>HDFCBANK</v>
          </cell>
          <cell r="B668" t="str">
            <v>EQ</v>
          </cell>
          <cell r="C668">
            <v>1403.2</v>
          </cell>
          <cell r="D668">
            <v>1414.85</v>
          </cell>
          <cell r="E668">
            <v>1397.3</v>
          </cell>
          <cell r="F668">
            <v>1409.8</v>
          </cell>
        </row>
        <row r="669">
          <cell r="A669" t="str">
            <v>HDFCGROWTH</v>
          </cell>
          <cell r="B669" t="str">
            <v>EQ</v>
          </cell>
          <cell r="C669">
            <v>86.05</v>
          </cell>
          <cell r="D669">
            <v>86.5</v>
          </cell>
          <cell r="E669">
            <v>85.41</v>
          </cell>
          <cell r="F669">
            <v>86.01</v>
          </cell>
        </row>
        <row r="670">
          <cell r="A670" t="str">
            <v>HDFCLIFE</v>
          </cell>
          <cell r="B670" t="str">
            <v>EQ</v>
          </cell>
          <cell r="C670">
            <v>520.1</v>
          </cell>
          <cell r="D670">
            <v>528.6</v>
          </cell>
          <cell r="E670">
            <v>520.1</v>
          </cell>
          <cell r="F670">
            <v>526.6</v>
          </cell>
        </row>
        <row r="671">
          <cell r="A671" t="str">
            <v>HDFCMFGETF</v>
          </cell>
          <cell r="B671" t="str">
            <v>EQ</v>
          </cell>
          <cell r="C671">
            <v>44.68</v>
          </cell>
          <cell r="D671">
            <v>44.83</v>
          </cell>
          <cell r="E671">
            <v>44.54</v>
          </cell>
          <cell r="F671">
            <v>44.78</v>
          </cell>
        </row>
        <row r="672">
          <cell r="A672" t="str">
            <v>HDFCNEXT50</v>
          </cell>
          <cell r="B672" t="str">
            <v>EQ</v>
          </cell>
          <cell r="C672">
            <v>419</v>
          </cell>
          <cell r="D672">
            <v>422.4</v>
          </cell>
          <cell r="E672">
            <v>412.96</v>
          </cell>
          <cell r="F672">
            <v>420.3</v>
          </cell>
        </row>
        <row r="673">
          <cell r="A673" t="str">
            <v>HDFCNIF100</v>
          </cell>
          <cell r="B673" t="str">
            <v>EQ</v>
          </cell>
          <cell r="C673">
            <v>173</v>
          </cell>
          <cell r="D673">
            <v>175.93</v>
          </cell>
          <cell r="E673">
            <v>173</v>
          </cell>
          <cell r="F673">
            <v>175.06</v>
          </cell>
        </row>
        <row r="674">
          <cell r="A674" t="str">
            <v>HDFCNIFETF</v>
          </cell>
          <cell r="B674" t="str">
            <v>EQ</v>
          </cell>
          <cell r="C674">
            <v>184.89</v>
          </cell>
          <cell r="D674">
            <v>185.41</v>
          </cell>
          <cell r="E674">
            <v>183.81</v>
          </cell>
          <cell r="F674">
            <v>185.19</v>
          </cell>
        </row>
        <row r="675">
          <cell r="A675" t="str">
            <v>HDFCQUAL</v>
          </cell>
          <cell r="B675" t="str">
            <v>EQ</v>
          </cell>
          <cell r="C675">
            <v>37.79</v>
          </cell>
          <cell r="D675">
            <v>37.79</v>
          </cell>
          <cell r="E675">
            <v>37.31</v>
          </cell>
          <cell r="F675">
            <v>37.79</v>
          </cell>
        </row>
        <row r="676">
          <cell r="A676" t="str">
            <v>HDFCSENETF</v>
          </cell>
          <cell r="B676" t="str">
            <v>EQ</v>
          </cell>
          <cell r="C676">
            <v>621.91</v>
          </cell>
          <cell r="D676">
            <v>627</v>
          </cell>
          <cell r="E676">
            <v>621</v>
          </cell>
          <cell r="F676">
            <v>626.64</v>
          </cell>
        </row>
        <row r="677">
          <cell r="A677" t="str">
            <v>HDFCSILVER</v>
          </cell>
          <cell r="B677" t="str">
            <v>EQ</v>
          </cell>
          <cell r="C677">
            <v>57.47</v>
          </cell>
          <cell r="D677">
            <v>57.47</v>
          </cell>
          <cell r="E677">
            <v>56</v>
          </cell>
          <cell r="F677">
            <v>57.05</v>
          </cell>
        </row>
        <row r="678">
          <cell r="A678" t="str">
            <v>HDFCVALUE</v>
          </cell>
          <cell r="B678" t="str">
            <v>EQ</v>
          </cell>
          <cell r="C678">
            <v>84.61</v>
          </cell>
          <cell r="D678">
            <v>87</v>
          </cell>
          <cell r="E678">
            <v>84.61</v>
          </cell>
          <cell r="F678">
            <v>85.77</v>
          </cell>
        </row>
        <row r="679">
          <cell r="A679" t="str">
            <v>HEADSUP</v>
          </cell>
          <cell r="B679" t="str">
            <v>EQ</v>
          </cell>
          <cell r="C679">
            <v>15.45</v>
          </cell>
          <cell r="D679">
            <v>15.45</v>
          </cell>
          <cell r="E679">
            <v>14</v>
          </cell>
          <cell r="F679">
            <v>14.25</v>
          </cell>
        </row>
        <row r="680">
          <cell r="A680" t="str">
            <v>HEALTHY</v>
          </cell>
          <cell r="B680" t="str">
            <v>EQ</v>
          </cell>
          <cell r="C680">
            <v>8.16</v>
          </cell>
          <cell r="D680">
            <v>8.34</v>
          </cell>
          <cell r="E680">
            <v>8.09</v>
          </cell>
          <cell r="F680">
            <v>8.16</v>
          </cell>
        </row>
        <row r="681">
          <cell r="A681" t="str">
            <v>HECPROJECT</v>
          </cell>
          <cell r="B681" t="str">
            <v>EQ</v>
          </cell>
          <cell r="C681">
            <v>36.450000000000003</v>
          </cell>
          <cell r="D681">
            <v>36.450000000000003</v>
          </cell>
          <cell r="E681">
            <v>32.450000000000003</v>
          </cell>
          <cell r="F681">
            <v>33.35</v>
          </cell>
        </row>
        <row r="682">
          <cell r="A682" t="str">
            <v>HEG</v>
          </cell>
          <cell r="B682" t="str">
            <v>EQ</v>
          </cell>
          <cell r="C682">
            <v>1092</v>
          </cell>
          <cell r="D682">
            <v>1104.4000000000001</v>
          </cell>
          <cell r="E682">
            <v>1075</v>
          </cell>
          <cell r="F682">
            <v>1088.3</v>
          </cell>
        </row>
        <row r="683">
          <cell r="A683" t="str">
            <v>HEIDELBERG</v>
          </cell>
          <cell r="B683" t="str">
            <v>EQ</v>
          </cell>
          <cell r="C683">
            <v>208.8</v>
          </cell>
          <cell r="D683">
            <v>208.8</v>
          </cell>
          <cell r="E683">
            <v>197.55</v>
          </cell>
          <cell r="F683">
            <v>206.7</v>
          </cell>
        </row>
        <row r="684">
          <cell r="A684" t="str">
            <v>HEMIPROP</v>
          </cell>
          <cell r="B684" t="str">
            <v>EQ</v>
          </cell>
          <cell r="C684">
            <v>98.3</v>
          </cell>
          <cell r="D684">
            <v>99.8</v>
          </cell>
          <cell r="E684">
            <v>96</v>
          </cell>
          <cell r="F684">
            <v>97.25</v>
          </cell>
        </row>
        <row r="685">
          <cell r="A685" t="str">
            <v>HERANBA</v>
          </cell>
          <cell r="B685" t="str">
            <v>EQ</v>
          </cell>
          <cell r="C685">
            <v>522.95000000000005</v>
          </cell>
          <cell r="D685">
            <v>525.5</v>
          </cell>
          <cell r="E685">
            <v>518</v>
          </cell>
          <cell r="F685">
            <v>518.95000000000005</v>
          </cell>
        </row>
        <row r="686">
          <cell r="A686" t="str">
            <v>HERCULES</v>
          </cell>
          <cell r="B686" t="str">
            <v>EQ</v>
          </cell>
          <cell r="C686">
            <v>202.9</v>
          </cell>
          <cell r="D686">
            <v>204.95</v>
          </cell>
          <cell r="E686">
            <v>195</v>
          </cell>
          <cell r="F686">
            <v>197.2</v>
          </cell>
        </row>
        <row r="687">
          <cell r="A687" t="str">
            <v>HERITGFOOD</v>
          </cell>
          <cell r="B687" t="str">
            <v>EQ</v>
          </cell>
          <cell r="C687">
            <v>318.14999999999998</v>
          </cell>
          <cell r="D687">
            <v>322.45</v>
          </cell>
          <cell r="E687">
            <v>313</v>
          </cell>
          <cell r="F687">
            <v>314.45</v>
          </cell>
        </row>
        <row r="688">
          <cell r="A688" t="str">
            <v>HEROMOTOCO</v>
          </cell>
          <cell r="B688" t="str">
            <v>EQ</v>
          </cell>
          <cell r="C688">
            <v>2550</v>
          </cell>
          <cell r="D688">
            <v>2564.4499999999998</v>
          </cell>
          <cell r="E688">
            <v>2516.1</v>
          </cell>
          <cell r="F688">
            <v>2550.0500000000002</v>
          </cell>
        </row>
        <row r="689">
          <cell r="A689" t="str">
            <v>HESTERBIO</v>
          </cell>
          <cell r="B689" t="str">
            <v>EQ</v>
          </cell>
          <cell r="C689">
            <v>1995.25</v>
          </cell>
          <cell r="D689">
            <v>2001</v>
          </cell>
          <cell r="E689">
            <v>1963</v>
          </cell>
          <cell r="F689">
            <v>1979.2</v>
          </cell>
        </row>
        <row r="690">
          <cell r="A690" t="str">
            <v>HEXATRADEX</v>
          </cell>
          <cell r="B690" t="str">
            <v>EQ</v>
          </cell>
          <cell r="C690">
            <v>164.3</v>
          </cell>
          <cell r="D690">
            <v>166.15</v>
          </cell>
          <cell r="E690">
            <v>164.25</v>
          </cell>
          <cell r="F690">
            <v>164.4</v>
          </cell>
        </row>
        <row r="691">
          <cell r="A691" t="str">
            <v>HFCL</v>
          </cell>
          <cell r="B691" t="str">
            <v>EQ</v>
          </cell>
          <cell r="C691">
            <v>77.8</v>
          </cell>
          <cell r="D691">
            <v>78.8</v>
          </cell>
          <cell r="E691">
            <v>76.599999999999994</v>
          </cell>
          <cell r="F691">
            <v>77.55</v>
          </cell>
        </row>
        <row r="692">
          <cell r="A692" t="str">
            <v>HGINFRA</v>
          </cell>
          <cell r="B692" t="str">
            <v>EQ</v>
          </cell>
          <cell r="C692">
            <v>577.95000000000005</v>
          </cell>
          <cell r="D692">
            <v>578</v>
          </cell>
          <cell r="E692">
            <v>562.15</v>
          </cell>
          <cell r="F692">
            <v>567.9</v>
          </cell>
        </row>
        <row r="693">
          <cell r="A693" t="str">
            <v>HGS</v>
          </cell>
          <cell r="B693" t="str">
            <v>EQ</v>
          </cell>
          <cell r="C693">
            <v>1292.45</v>
          </cell>
          <cell r="D693">
            <v>1294.1500000000001</v>
          </cell>
          <cell r="E693">
            <v>1272.1500000000001</v>
          </cell>
          <cell r="F693">
            <v>1282.9000000000001</v>
          </cell>
        </row>
        <row r="694">
          <cell r="A694" t="str">
            <v>HIKAL</v>
          </cell>
          <cell r="B694" t="str">
            <v>EQ</v>
          </cell>
          <cell r="C694">
            <v>323.45</v>
          </cell>
          <cell r="D694">
            <v>327.3</v>
          </cell>
          <cell r="E694">
            <v>314.85000000000002</v>
          </cell>
          <cell r="F694">
            <v>323.7</v>
          </cell>
        </row>
        <row r="695">
          <cell r="A695" t="str">
            <v>HIL</v>
          </cell>
          <cell r="B695" t="str">
            <v>EQ</v>
          </cell>
          <cell r="C695">
            <v>2688</v>
          </cell>
          <cell r="D695">
            <v>2729.1</v>
          </cell>
          <cell r="E695">
            <v>2627.3</v>
          </cell>
          <cell r="F695">
            <v>2668.8</v>
          </cell>
        </row>
        <row r="696">
          <cell r="A696" t="str">
            <v>HILTON</v>
          </cell>
          <cell r="B696" t="str">
            <v>EQ</v>
          </cell>
          <cell r="C696">
            <v>76.8</v>
          </cell>
          <cell r="D696">
            <v>80.05</v>
          </cell>
          <cell r="E696">
            <v>75.900000000000006</v>
          </cell>
          <cell r="F696">
            <v>79.099999999999994</v>
          </cell>
        </row>
        <row r="697">
          <cell r="A697" t="str">
            <v>HIMATSEIDE</v>
          </cell>
          <cell r="B697" t="str">
            <v>EQ</v>
          </cell>
          <cell r="C697">
            <v>102.5</v>
          </cell>
          <cell r="D697">
            <v>103.8</v>
          </cell>
          <cell r="E697">
            <v>100.2</v>
          </cell>
          <cell r="F697">
            <v>101.55</v>
          </cell>
        </row>
        <row r="698">
          <cell r="A698" t="str">
            <v>HINDALCO</v>
          </cell>
          <cell r="B698" t="str">
            <v>EQ</v>
          </cell>
          <cell r="C698">
            <v>398.05</v>
          </cell>
          <cell r="D698">
            <v>401.4</v>
          </cell>
          <cell r="E698">
            <v>391.75</v>
          </cell>
          <cell r="F698">
            <v>400.2</v>
          </cell>
        </row>
        <row r="699">
          <cell r="A699" t="str">
            <v>HINDCOMPOS</v>
          </cell>
          <cell r="B699" t="str">
            <v>EQ</v>
          </cell>
          <cell r="C699">
            <v>343.3</v>
          </cell>
          <cell r="D699">
            <v>343.3</v>
          </cell>
          <cell r="E699">
            <v>330.4</v>
          </cell>
          <cell r="F699">
            <v>335.25</v>
          </cell>
        </row>
        <row r="700">
          <cell r="A700" t="str">
            <v>HINDCON</v>
          </cell>
          <cell r="B700" t="str">
            <v>EQ</v>
          </cell>
          <cell r="C700">
            <v>93</v>
          </cell>
          <cell r="D700">
            <v>108.4</v>
          </cell>
          <cell r="E700">
            <v>92</v>
          </cell>
          <cell r="F700">
            <v>107.2</v>
          </cell>
        </row>
        <row r="701">
          <cell r="A701" t="str">
            <v>HINDCOPPER</v>
          </cell>
          <cell r="B701" t="str">
            <v>EQ</v>
          </cell>
          <cell r="C701">
            <v>108</v>
          </cell>
          <cell r="D701">
            <v>109.55</v>
          </cell>
          <cell r="E701">
            <v>106.55</v>
          </cell>
          <cell r="F701">
            <v>108.95</v>
          </cell>
        </row>
        <row r="702">
          <cell r="A702" t="str">
            <v>HINDMOTORS</v>
          </cell>
          <cell r="B702" t="str">
            <v>EQ</v>
          </cell>
          <cell r="C702">
            <v>16.45</v>
          </cell>
          <cell r="D702">
            <v>16.45</v>
          </cell>
          <cell r="E702">
            <v>15.9</v>
          </cell>
          <cell r="F702">
            <v>16.25</v>
          </cell>
        </row>
        <row r="703">
          <cell r="A703" t="str">
            <v>HINDNATGLS</v>
          </cell>
          <cell r="B703" t="str">
            <v>BE</v>
          </cell>
          <cell r="C703">
            <v>8.75</v>
          </cell>
          <cell r="D703">
            <v>8.9499999999999993</v>
          </cell>
          <cell r="E703">
            <v>8.35</v>
          </cell>
          <cell r="F703">
            <v>8.9499999999999993</v>
          </cell>
        </row>
        <row r="704">
          <cell r="A704" t="str">
            <v>HINDOILEXP</v>
          </cell>
          <cell r="B704" t="str">
            <v>EQ</v>
          </cell>
          <cell r="C704">
            <v>139.15</v>
          </cell>
          <cell r="D704">
            <v>140.05000000000001</v>
          </cell>
          <cell r="E704">
            <v>136</v>
          </cell>
          <cell r="F704">
            <v>137.6</v>
          </cell>
        </row>
        <row r="705">
          <cell r="A705" t="str">
            <v>HINDPETRO</v>
          </cell>
          <cell r="B705" t="str">
            <v>EQ</v>
          </cell>
          <cell r="C705">
            <v>210.15</v>
          </cell>
          <cell r="D705">
            <v>215.65</v>
          </cell>
          <cell r="E705">
            <v>208.4</v>
          </cell>
          <cell r="F705">
            <v>210.55</v>
          </cell>
        </row>
        <row r="706">
          <cell r="A706" t="str">
            <v>HINDUNILVR</v>
          </cell>
          <cell r="B706" t="str">
            <v>EQ</v>
          </cell>
          <cell r="C706">
            <v>2563.4499999999998</v>
          </cell>
          <cell r="D706">
            <v>2604.6</v>
          </cell>
          <cell r="E706">
            <v>2554.1999999999998</v>
          </cell>
          <cell r="F706">
            <v>2591.35</v>
          </cell>
        </row>
        <row r="707">
          <cell r="A707" t="str">
            <v>HINDWAREAP</v>
          </cell>
          <cell r="B707" t="str">
            <v>EQ</v>
          </cell>
          <cell r="C707">
            <v>349</v>
          </cell>
          <cell r="D707">
            <v>361.4</v>
          </cell>
          <cell r="E707">
            <v>344.95</v>
          </cell>
          <cell r="F707">
            <v>350.05</v>
          </cell>
        </row>
        <row r="708">
          <cell r="A708" t="str">
            <v>HINDZINC</v>
          </cell>
          <cell r="B708" t="str">
            <v>EQ</v>
          </cell>
          <cell r="C708">
            <v>286.89999999999998</v>
          </cell>
          <cell r="D708">
            <v>289.8</v>
          </cell>
          <cell r="E708">
            <v>282.89999999999998</v>
          </cell>
          <cell r="F708">
            <v>289.45</v>
          </cell>
        </row>
        <row r="709">
          <cell r="A709" t="str">
            <v>HIRECT</v>
          </cell>
          <cell r="B709" t="str">
            <v>EQ</v>
          </cell>
          <cell r="C709">
            <v>231.4</v>
          </cell>
          <cell r="D709">
            <v>233.95</v>
          </cell>
          <cell r="E709">
            <v>223</v>
          </cell>
          <cell r="F709">
            <v>224.3</v>
          </cell>
        </row>
        <row r="710">
          <cell r="A710" t="str">
            <v>HISARMETAL</v>
          </cell>
          <cell r="B710" t="str">
            <v>EQ</v>
          </cell>
          <cell r="C710">
            <v>128.35</v>
          </cell>
          <cell r="D710">
            <v>129.75</v>
          </cell>
          <cell r="E710">
            <v>125</v>
          </cell>
          <cell r="F710">
            <v>128</v>
          </cell>
        </row>
        <row r="711">
          <cell r="A711" t="str">
            <v>HITECH</v>
          </cell>
          <cell r="B711" t="str">
            <v>EQ</v>
          </cell>
          <cell r="C711">
            <v>602.95000000000005</v>
          </cell>
          <cell r="D711">
            <v>608</v>
          </cell>
          <cell r="E711">
            <v>592</v>
          </cell>
          <cell r="F711">
            <v>605.9</v>
          </cell>
        </row>
        <row r="712">
          <cell r="A712" t="str">
            <v>HITECHCORP</v>
          </cell>
          <cell r="B712" t="str">
            <v>EQ</v>
          </cell>
          <cell r="C712">
            <v>244.6</v>
          </cell>
          <cell r="D712">
            <v>247.85</v>
          </cell>
          <cell r="E712">
            <v>236</v>
          </cell>
          <cell r="F712">
            <v>242.45</v>
          </cell>
        </row>
        <row r="713">
          <cell r="A713" t="str">
            <v>HITECHGEAR</v>
          </cell>
          <cell r="B713" t="str">
            <v>EQ</v>
          </cell>
          <cell r="C713">
            <v>204.65</v>
          </cell>
          <cell r="D713">
            <v>206.05</v>
          </cell>
          <cell r="E713">
            <v>197.35</v>
          </cell>
          <cell r="F713">
            <v>199.45</v>
          </cell>
        </row>
        <row r="714">
          <cell r="A714" t="str">
            <v>HLEGLAS</v>
          </cell>
          <cell r="B714" t="str">
            <v>EQ</v>
          </cell>
          <cell r="C714">
            <v>3582</v>
          </cell>
          <cell r="D714">
            <v>3628.7</v>
          </cell>
          <cell r="E714">
            <v>3502.1</v>
          </cell>
          <cell r="F714">
            <v>3536.55</v>
          </cell>
        </row>
        <row r="715">
          <cell r="A715" t="str">
            <v>HLVLTD</v>
          </cell>
          <cell r="B715" t="str">
            <v>EQ</v>
          </cell>
          <cell r="C715">
            <v>10.050000000000001</v>
          </cell>
          <cell r="D715">
            <v>10.15</v>
          </cell>
          <cell r="E715">
            <v>9.4</v>
          </cell>
          <cell r="F715">
            <v>9.8000000000000007</v>
          </cell>
        </row>
        <row r="716">
          <cell r="A716" t="str">
            <v>HMVL</v>
          </cell>
          <cell r="B716" t="str">
            <v>EQ</v>
          </cell>
          <cell r="C716">
            <v>56.75</v>
          </cell>
          <cell r="D716">
            <v>57.2</v>
          </cell>
          <cell r="E716">
            <v>54.7</v>
          </cell>
          <cell r="F716">
            <v>55.6</v>
          </cell>
        </row>
        <row r="717">
          <cell r="A717" t="str">
            <v>HNDFDS</v>
          </cell>
          <cell r="B717" t="str">
            <v>EQ</v>
          </cell>
          <cell r="C717">
            <v>472</v>
          </cell>
          <cell r="D717">
            <v>478.95</v>
          </cell>
          <cell r="E717">
            <v>468.55</v>
          </cell>
          <cell r="F717">
            <v>471.15</v>
          </cell>
        </row>
        <row r="718">
          <cell r="A718" t="str">
            <v>HNGSNGBEES</v>
          </cell>
          <cell r="B718" t="str">
            <v>EQ</v>
          </cell>
          <cell r="C718">
            <v>246.01</v>
          </cell>
          <cell r="D718">
            <v>246.79</v>
          </cell>
          <cell r="E718">
            <v>238</v>
          </cell>
          <cell r="F718">
            <v>242.22</v>
          </cell>
        </row>
        <row r="719">
          <cell r="A719" t="str">
            <v>HOMEFIRST</v>
          </cell>
          <cell r="B719" t="str">
            <v>EQ</v>
          </cell>
          <cell r="C719">
            <v>841.5</v>
          </cell>
          <cell r="D719">
            <v>853.05</v>
          </cell>
          <cell r="E719">
            <v>826.55</v>
          </cell>
          <cell r="F719">
            <v>837.9</v>
          </cell>
        </row>
        <row r="720">
          <cell r="A720" t="str">
            <v>HONAUT</v>
          </cell>
          <cell r="B720" t="str">
            <v>EQ</v>
          </cell>
          <cell r="C720">
            <v>38850</v>
          </cell>
          <cell r="D720">
            <v>39096.85</v>
          </cell>
          <cell r="E720">
            <v>37825.15</v>
          </cell>
          <cell r="F720">
            <v>38733.949999999997</v>
          </cell>
        </row>
        <row r="721">
          <cell r="A721" t="str">
            <v>HONDAPOWER</v>
          </cell>
          <cell r="B721" t="str">
            <v>EQ</v>
          </cell>
          <cell r="C721">
            <v>1639</v>
          </cell>
          <cell r="D721">
            <v>1640.4</v>
          </cell>
          <cell r="E721">
            <v>1552.6</v>
          </cell>
          <cell r="F721">
            <v>1569.9</v>
          </cell>
        </row>
        <row r="722">
          <cell r="A722" t="str">
            <v>HOTELRUGBY</v>
          </cell>
          <cell r="B722" t="str">
            <v>BE</v>
          </cell>
          <cell r="C722">
            <v>4.8</v>
          </cell>
          <cell r="D722">
            <v>4.8</v>
          </cell>
          <cell r="E722">
            <v>4.8</v>
          </cell>
          <cell r="F722">
            <v>4.8</v>
          </cell>
        </row>
        <row r="723">
          <cell r="A723" t="str">
            <v>HOVS</v>
          </cell>
          <cell r="B723" t="str">
            <v>EQ</v>
          </cell>
          <cell r="C723">
            <v>55.35</v>
          </cell>
          <cell r="D723">
            <v>55.85</v>
          </cell>
          <cell r="E723">
            <v>54</v>
          </cell>
          <cell r="F723">
            <v>54.45</v>
          </cell>
        </row>
        <row r="724">
          <cell r="A724" t="str">
            <v>HPAL</v>
          </cell>
          <cell r="B724" t="str">
            <v>EQ</v>
          </cell>
          <cell r="C724">
            <v>402.05</v>
          </cell>
          <cell r="D724">
            <v>403.95</v>
          </cell>
          <cell r="E724">
            <v>392</v>
          </cell>
          <cell r="F724">
            <v>401</v>
          </cell>
        </row>
        <row r="725">
          <cell r="A725" t="str">
            <v>HPL</v>
          </cell>
          <cell r="B725" t="str">
            <v>EQ</v>
          </cell>
          <cell r="C725">
            <v>73.75</v>
          </cell>
          <cell r="D725">
            <v>73.8</v>
          </cell>
          <cell r="E725">
            <v>71.349999999999994</v>
          </cell>
          <cell r="F725">
            <v>71.900000000000006</v>
          </cell>
        </row>
        <row r="726">
          <cell r="A726" t="str">
            <v>HSCL</v>
          </cell>
          <cell r="B726" t="str">
            <v>EQ</v>
          </cell>
          <cell r="C726">
            <v>102.85</v>
          </cell>
          <cell r="D726">
            <v>103.45</v>
          </cell>
          <cell r="E726">
            <v>96.55</v>
          </cell>
          <cell r="F726">
            <v>100.65</v>
          </cell>
        </row>
        <row r="727">
          <cell r="A727" t="str">
            <v>HTMEDIA</v>
          </cell>
          <cell r="B727" t="str">
            <v>EQ</v>
          </cell>
          <cell r="C727">
            <v>22.1</v>
          </cell>
          <cell r="D727">
            <v>22.3</v>
          </cell>
          <cell r="E727">
            <v>21.55</v>
          </cell>
          <cell r="F727">
            <v>21.95</v>
          </cell>
        </row>
        <row r="728">
          <cell r="A728" t="str">
            <v>HUBTOWN</v>
          </cell>
          <cell r="B728" t="str">
            <v>BE</v>
          </cell>
          <cell r="C728">
            <v>60.9</v>
          </cell>
          <cell r="D728">
            <v>62.5</v>
          </cell>
          <cell r="E728">
            <v>58.9</v>
          </cell>
          <cell r="F728">
            <v>58.9</v>
          </cell>
        </row>
        <row r="729">
          <cell r="A729" t="str">
            <v>HUDCO</v>
          </cell>
          <cell r="B729" t="str">
            <v>EQ</v>
          </cell>
          <cell r="C729">
            <v>36.299999999999997</v>
          </cell>
          <cell r="D729">
            <v>36.35</v>
          </cell>
          <cell r="E729">
            <v>35.700000000000003</v>
          </cell>
          <cell r="F729">
            <v>36.049999999999997</v>
          </cell>
        </row>
        <row r="730">
          <cell r="A730" t="str">
            <v>HUHTAMAKI</v>
          </cell>
          <cell r="B730" t="str">
            <v>EQ</v>
          </cell>
          <cell r="C730">
            <v>225.05</v>
          </cell>
          <cell r="D730">
            <v>234.4</v>
          </cell>
          <cell r="E730">
            <v>223.3</v>
          </cell>
          <cell r="F730">
            <v>231.5</v>
          </cell>
        </row>
        <row r="731">
          <cell r="A731" t="str">
            <v>IBMFNIFTY</v>
          </cell>
          <cell r="B731" t="str">
            <v>EQ</v>
          </cell>
          <cell r="C731">
            <v>180.99</v>
          </cell>
          <cell r="D731">
            <v>181.61</v>
          </cell>
          <cell r="E731">
            <v>176.85</v>
          </cell>
          <cell r="F731">
            <v>179.98</v>
          </cell>
        </row>
        <row r="732">
          <cell r="A732" t="str">
            <v>IBREALEST</v>
          </cell>
          <cell r="B732" t="str">
            <v>EQ</v>
          </cell>
          <cell r="C732">
            <v>74.400000000000006</v>
          </cell>
          <cell r="D732">
            <v>77.5</v>
          </cell>
          <cell r="E732">
            <v>72.2</v>
          </cell>
          <cell r="F732">
            <v>77.099999999999994</v>
          </cell>
        </row>
        <row r="733">
          <cell r="A733" t="str">
            <v>IBULHSGFIN</v>
          </cell>
          <cell r="B733" t="str">
            <v>EQ</v>
          </cell>
          <cell r="C733">
            <v>124.5</v>
          </cell>
          <cell r="D733">
            <v>130.44999999999999</v>
          </cell>
          <cell r="E733">
            <v>123.4</v>
          </cell>
          <cell r="F733">
            <v>129.69999999999999</v>
          </cell>
        </row>
        <row r="734">
          <cell r="A734" t="str">
            <v>ICDSLTD</v>
          </cell>
          <cell r="B734" t="str">
            <v>BE</v>
          </cell>
          <cell r="C734">
            <v>37.5</v>
          </cell>
          <cell r="D734">
            <v>37.9</v>
          </cell>
          <cell r="E734">
            <v>36.799999999999997</v>
          </cell>
          <cell r="F734">
            <v>37.700000000000003</v>
          </cell>
        </row>
        <row r="735">
          <cell r="A735" t="str">
            <v>ICEMAKE</v>
          </cell>
          <cell r="B735" t="str">
            <v>BE</v>
          </cell>
          <cell r="C735">
            <v>253.3</v>
          </cell>
          <cell r="D735">
            <v>256</v>
          </cell>
          <cell r="E735">
            <v>240.75</v>
          </cell>
          <cell r="F735">
            <v>250.3</v>
          </cell>
        </row>
        <row r="736">
          <cell r="A736" t="str">
            <v>ICICI500</v>
          </cell>
          <cell r="B736" t="str">
            <v>EQ</v>
          </cell>
          <cell r="C736">
            <v>24.97</v>
          </cell>
          <cell r="D736">
            <v>24.97</v>
          </cell>
          <cell r="E736">
            <v>24.58</v>
          </cell>
          <cell r="F736">
            <v>24.59</v>
          </cell>
        </row>
        <row r="737">
          <cell r="A737" t="str">
            <v>ICICI5GSEC</v>
          </cell>
          <cell r="B737" t="str">
            <v>EQ</v>
          </cell>
          <cell r="C737">
            <v>49.81</v>
          </cell>
          <cell r="D737">
            <v>50.77</v>
          </cell>
          <cell r="E737">
            <v>49.81</v>
          </cell>
          <cell r="F737">
            <v>50.77</v>
          </cell>
        </row>
        <row r="738">
          <cell r="A738" t="str">
            <v>ICICIALPLV</v>
          </cell>
          <cell r="B738" t="str">
            <v>EQ</v>
          </cell>
          <cell r="C738">
            <v>171.37</v>
          </cell>
          <cell r="D738">
            <v>171.37</v>
          </cell>
          <cell r="E738">
            <v>168.81</v>
          </cell>
          <cell r="F738">
            <v>171.19</v>
          </cell>
        </row>
        <row r="739">
          <cell r="A739" t="str">
            <v>ICICIAUTO</v>
          </cell>
          <cell r="B739" t="str">
            <v>EQ</v>
          </cell>
          <cell r="C739">
            <v>127.73</v>
          </cell>
          <cell r="D739">
            <v>127.73</v>
          </cell>
          <cell r="E739">
            <v>125.18</v>
          </cell>
          <cell r="F739">
            <v>126.96</v>
          </cell>
        </row>
        <row r="740">
          <cell r="A740" t="str">
            <v>ICICIB22</v>
          </cell>
          <cell r="B740" t="str">
            <v>EQ</v>
          </cell>
          <cell r="C740">
            <v>54.11</v>
          </cell>
          <cell r="D740">
            <v>54.11</v>
          </cell>
          <cell r="E740">
            <v>51.52</v>
          </cell>
          <cell r="F740">
            <v>53.07</v>
          </cell>
        </row>
        <row r="741">
          <cell r="A741" t="str">
            <v>ICICIBANK</v>
          </cell>
          <cell r="B741" t="str">
            <v>EQ</v>
          </cell>
          <cell r="C741">
            <v>867.95</v>
          </cell>
          <cell r="D741">
            <v>871.7</v>
          </cell>
          <cell r="E741">
            <v>861.5</v>
          </cell>
          <cell r="F741">
            <v>868.35</v>
          </cell>
        </row>
        <row r="742">
          <cell r="A742" t="str">
            <v>ICICIBANKN</v>
          </cell>
          <cell r="B742" t="str">
            <v>EQ</v>
          </cell>
          <cell r="C742">
            <v>39.89</v>
          </cell>
          <cell r="D742">
            <v>39.89</v>
          </cell>
          <cell r="E742">
            <v>38.700000000000003</v>
          </cell>
          <cell r="F742">
            <v>39.17</v>
          </cell>
        </row>
        <row r="743">
          <cell r="A743" t="str">
            <v>ICICIBANKP</v>
          </cell>
          <cell r="B743" t="str">
            <v>EQ</v>
          </cell>
          <cell r="C743">
            <v>201.87</v>
          </cell>
          <cell r="D743">
            <v>202.11</v>
          </cell>
          <cell r="E743">
            <v>199.01</v>
          </cell>
          <cell r="F743">
            <v>201.26</v>
          </cell>
        </row>
        <row r="744">
          <cell r="A744" t="str">
            <v>ICICICONSU</v>
          </cell>
          <cell r="B744" t="str">
            <v>EQ</v>
          </cell>
          <cell r="C744">
            <v>79.709999999999994</v>
          </cell>
          <cell r="D744">
            <v>79.98</v>
          </cell>
          <cell r="E744">
            <v>75.53</v>
          </cell>
          <cell r="F744">
            <v>77.849999999999994</v>
          </cell>
        </row>
        <row r="745">
          <cell r="A745" t="str">
            <v>ICICIFMCG</v>
          </cell>
          <cell r="B745" t="str">
            <v>EQ</v>
          </cell>
          <cell r="C745">
            <v>438.77</v>
          </cell>
          <cell r="D745">
            <v>441.19</v>
          </cell>
          <cell r="E745">
            <v>434.51</v>
          </cell>
          <cell r="F745">
            <v>439.96</v>
          </cell>
        </row>
        <row r="746">
          <cell r="A746" t="str">
            <v>ICICIGI</v>
          </cell>
          <cell r="B746" t="str">
            <v>EQ</v>
          </cell>
          <cell r="C746">
            <v>1135.05</v>
          </cell>
          <cell r="D746">
            <v>1143</v>
          </cell>
          <cell r="E746">
            <v>1120.8</v>
          </cell>
          <cell r="F746">
            <v>1134.3</v>
          </cell>
        </row>
        <row r="747">
          <cell r="A747" t="str">
            <v>ICICIGOLD</v>
          </cell>
          <cell r="B747" t="str">
            <v>EQ</v>
          </cell>
          <cell r="C747">
            <v>44.84</v>
          </cell>
          <cell r="D747">
            <v>44.97</v>
          </cell>
          <cell r="E747">
            <v>44.46</v>
          </cell>
          <cell r="F747">
            <v>44.72</v>
          </cell>
        </row>
        <row r="748">
          <cell r="A748" t="str">
            <v>ICICIINFRA</v>
          </cell>
          <cell r="B748" t="str">
            <v>EQ</v>
          </cell>
          <cell r="C748">
            <v>50.5</v>
          </cell>
          <cell r="D748">
            <v>50.8</v>
          </cell>
          <cell r="E748">
            <v>50.1</v>
          </cell>
          <cell r="F748">
            <v>50.59</v>
          </cell>
        </row>
        <row r="749">
          <cell r="A749" t="str">
            <v>ICICILIQ</v>
          </cell>
          <cell r="B749" t="str">
            <v>EQ</v>
          </cell>
          <cell r="C749">
            <v>999.99</v>
          </cell>
          <cell r="D749">
            <v>1000</v>
          </cell>
          <cell r="E749">
            <v>999.53</v>
          </cell>
          <cell r="F749">
            <v>999.99</v>
          </cell>
        </row>
        <row r="750">
          <cell r="A750" t="str">
            <v>ICICILOVOL</v>
          </cell>
          <cell r="B750" t="str">
            <v>EQ</v>
          </cell>
          <cell r="C750">
            <v>139.69</v>
          </cell>
          <cell r="D750">
            <v>139.69</v>
          </cell>
          <cell r="E750">
            <v>135.22999999999999</v>
          </cell>
          <cell r="F750">
            <v>137.21</v>
          </cell>
        </row>
        <row r="751">
          <cell r="A751" t="str">
            <v>ICICIM150</v>
          </cell>
          <cell r="B751" t="str">
            <v>EQ</v>
          </cell>
          <cell r="C751">
            <v>119.47</v>
          </cell>
          <cell r="D751">
            <v>119.47</v>
          </cell>
          <cell r="E751">
            <v>117.41</v>
          </cell>
          <cell r="F751">
            <v>119.09</v>
          </cell>
        </row>
        <row r="752">
          <cell r="A752" t="str">
            <v>ICICIMCAP</v>
          </cell>
          <cell r="B752" t="str">
            <v>EQ</v>
          </cell>
          <cell r="C752">
            <v>106.17</v>
          </cell>
          <cell r="D752">
            <v>106.17</v>
          </cell>
          <cell r="E752">
            <v>103.21</v>
          </cell>
          <cell r="F752">
            <v>104.01</v>
          </cell>
        </row>
        <row r="753">
          <cell r="A753" t="str">
            <v>ICICIMOM30</v>
          </cell>
          <cell r="B753" t="str">
            <v>EQ</v>
          </cell>
          <cell r="C753">
            <v>19.29</v>
          </cell>
          <cell r="D753">
            <v>19.46</v>
          </cell>
          <cell r="E753">
            <v>19.21</v>
          </cell>
          <cell r="F753">
            <v>19.45</v>
          </cell>
        </row>
        <row r="754">
          <cell r="A754" t="str">
            <v>ICICINF100</v>
          </cell>
          <cell r="B754" t="str">
            <v>EQ</v>
          </cell>
          <cell r="C754">
            <v>190.86</v>
          </cell>
          <cell r="D754">
            <v>190.86</v>
          </cell>
          <cell r="E754">
            <v>188.46</v>
          </cell>
          <cell r="F754">
            <v>189.81</v>
          </cell>
        </row>
        <row r="755">
          <cell r="A755" t="str">
            <v>ICICINIFTY</v>
          </cell>
          <cell r="B755" t="str">
            <v>EQ</v>
          </cell>
          <cell r="C755">
            <v>185.8</v>
          </cell>
          <cell r="D755">
            <v>186.44</v>
          </cell>
          <cell r="E755">
            <v>184.43</v>
          </cell>
          <cell r="F755">
            <v>186.1</v>
          </cell>
        </row>
        <row r="756">
          <cell r="A756" t="str">
            <v>ICICINV20</v>
          </cell>
          <cell r="B756" t="str">
            <v>EQ</v>
          </cell>
          <cell r="C756">
            <v>93.99</v>
          </cell>
          <cell r="D756">
            <v>94.3</v>
          </cell>
          <cell r="E756">
            <v>93.02</v>
          </cell>
          <cell r="F756">
            <v>94.19</v>
          </cell>
        </row>
        <row r="757">
          <cell r="A757" t="str">
            <v>ICICINXT50</v>
          </cell>
          <cell r="B757" t="str">
            <v>EQ</v>
          </cell>
          <cell r="C757">
            <v>44.7</v>
          </cell>
          <cell r="D757">
            <v>44.7</v>
          </cell>
          <cell r="E757">
            <v>42.55</v>
          </cell>
          <cell r="F757">
            <v>43.03</v>
          </cell>
        </row>
        <row r="758">
          <cell r="A758" t="str">
            <v>ICICIPHARM</v>
          </cell>
          <cell r="B758" t="str">
            <v>EQ</v>
          </cell>
          <cell r="C758">
            <v>85.04</v>
          </cell>
          <cell r="D758">
            <v>85.04</v>
          </cell>
          <cell r="E758">
            <v>81.17</v>
          </cell>
          <cell r="F758">
            <v>81.59</v>
          </cell>
        </row>
        <row r="759">
          <cell r="A759" t="str">
            <v>ICICIPRULI</v>
          </cell>
          <cell r="B759" t="str">
            <v>EQ</v>
          </cell>
          <cell r="C759">
            <v>511.35</v>
          </cell>
          <cell r="D759">
            <v>514.35</v>
          </cell>
          <cell r="E759">
            <v>504</v>
          </cell>
          <cell r="F759">
            <v>512.1</v>
          </cell>
        </row>
        <row r="760">
          <cell r="A760" t="str">
            <v>ICICISENSX</v>
          </cell>
          <cell r="B760" t="str">
            <v>EQ</v>
          </cell>
          <cell r="C760">
            <v>626.04999999999995</v>
          </cell>
          <cell r="D760">
            <v>638</v>
          </cell>
          <cell r="E760">
            <v>626.04999999999995</v>
          </cell>
          <cell r="F760">
            <v>634.41</v>
          </cell>
        </row>
        <row r="761">
          <cell r="A761" t="str">
            <v>ICICISILVE</v>
          </cell>
          <cell r="B761" t="str">
            <v>EQ</v>
          </cell>
          <cell r="C761">
            <v>59.05</v>
          </cell>
          <cell r="D761">
            <v>59.29</v>
          </cell>
          <cell r="E761">
            <v>58.8</v>
          </cell>
          <cell r="F761">
            <v>59.17</v>
          </cell>
        </row>
        <row r="762">
          <cell r="A762" t="str">
            <v>ICICITECH</v>
          </cell>
          <cell r="B762" t="str">
            <v>EQ</v>
          </cell>
          <cell r="C762">
            <v>28.82</v>
          </cell>
          <cell r="D762">
            <v>28.82</v>
          </cell>
          <cell r="E762">
            <v>28.31</v>
          </cell>
          <cell r="F762">
            <v>28.56</v>
          </cell>
        </row>
        <row r="763">
          <cell r="A763" t="str">
            <v>ICIL</v>
          </cell>
          <cell r="B763" t="str">
            <v>EQ</v>
          </cell>
          <cell r="C763">
            <v>131.44999999999999</v>
          </cell>
          <cell r="D763">
            <v>131.6</v>
          </cell>
          <cell r="E763">
            <v>128.5</v>
          </cell>
          <cell r="F763">
            <v>129.25</v>
          </cell>
        </row>
        <row r="764">
          <cell r="A764" t="str">
            <v>ICRA</v>
          </cell>
          <cell r="B764" t="str">
            <v>EQ</v>
          </cell>
          <cell r="C764">
            <v>4125</v>
          </cell>
          <cell r="D764">
            <v>4189</v>
          </cell>
          <cell r="E764">
            <v>3990.2</v>
          </cell>
          <cell r="F764">
            <v>4004.6</v>
          </cell>
        </row>
        <row r="765">
          <cell r="A765" t="str">
            <v>IDBI</v>
          </cell>
          <cell r="B765" t="str">
            <v>EQ</v>
          </cell>
          <cell r="C765">
            <v>44.9</v>
          </cell>
          <cell r="D765">
            <v>44.9</v>
          </cell>
          <cell r="E765">
            <v>43.5</v>
          </cell>
          <cell r="F765">
            <v>44</v>
          </cell>
        </row>
        <row r="766">
          <cell r="A766" t="str">
            <v>IDBIGOLD</v>
          </cell>
          <cell r="B766" t="str">
            <v>EQ</v>
          </cell>
          <cell r="C766">
            <v>4673.95</v>
          </cell>
          <cell r="D766">
            <v>4674.8999999999996</v>
          </cell>
          <cell r="E766">
            <v>4602</v>
          </cell>
          <cell r="F766">
            <v>4641.1000000000004</v>
          </cell>
        </row>
        <row r="767">
          <cell r="A767" t="str">
            <v>IDEA</v>
          </cell>
          <cell r="B767" t="str">
            <v>EQ</v>
          </cell>
          <cell r="C767">
            <v>8.6999999999999993</v>
          </cell>
          <cell r="D767">
            <v>8.75</v>
          </cell>
          <cell r="E767">
            <v>8.5500000000000007</v>
          </cell>
          <cell r="F767">
            <v>8.65</v>
          </cell>
        </row>
        <row r="768">
          <cell r="A768" t="str">
            <v>IDFC</v>
          </cell>
          <cell r="B768" t="str">
            <v>EQ</v>
          </cell>
          <cell r="C768">
            <v>72.650000000000006</v>
          </cell>
          <cell r="D768">
            <v>76.599999999999994</v>
          </cell>
          <cell r="E768">
            <v>72.45</v>
          </cell>
          <cell r="F768">
            <v>76.349999999999994</v>
          </cell>
        </row>
        <row r="769">
          <cell r="A769" t="str">
            <v>IDFCFIRSTB</v>
          </cell>
          <cell r="B769" t="str">
            <v>EQ</v>
          </cell>
          <cell r="C769">
            <v>53.1</v>
          </cell>
          <cell r="D769">
            <v>55.45</v>
          </cell>
          <cell r="E769">
            <v>52.7</v>
          </cell>
          <cell r="F769">
            <v>55.1</v>
          </cell>
        </row>
        <row r="770">
          <cell r="A770" t="str">
            <v>IDFNIFTYET</v>
          </cell>
          <cell r="B770" t="str">
            <v>EQ</v>
          </cell>
          <cell r="C770">
            <v>181.56</v>
          </cell>
          <cell r="D770">
            <v>181.56</v>
          </cell>
          <cell r="E770">
            <v>180.63</v>
          </cell>
          <cell r="F770">
            <v>181.45</v>
          </cell>
        </row>
        <row r="771">
          <cell r="A771" t="str">
            <v>IEX</v>
          </cell>
          <cell r="B771" t="str">
            <v>EQ</v>
          </cell>
          <cell r="C771">
            <v>141.4</v>
          </cell>
          <cell r="D771">
            <v>142.44999999999999</v>
          </cell>
          <cell r="E771">
            <v>139.25</v>
          </cell>
          <cell r="F771">
            <v>142</v>
          </cell>
        </row>
        <row r="772">
          <cell r="A772" t="str">
            <v>IFBAGRO</v>
          </cell>
          <cell r="B772" t="str">
            <v>EQ</v>
          </cell>
          <cell r="C772">
            <v>562.20000000000005</v>
          </cell>
          <cell r="D772">
            <v>570.54999999999995</v>
          </cell>
          <cell r="E772">
            <v>553</v>
          </cell>
          <cell r="F772">
            <v>561.4</v>
          </cell>
        </row>
        <row r="773">
          <cell r="A773" t="str">
            <v>IFBIND</v>
          </cell>
          <cell r="B773" t="str">
            <v>EQ</v>
          </cell>
          <cell r="C773">
            <v>907.85</v>
          </cell>
          <cell r="D773">
            <v>914.75</v>
          </cell>
          <cell r="E773">
            <v>881.3</v>
          </cell>
          <cell r="F773">
            <v>903.5</v>
          </cell>
        </row>
        <row r="774">
          <cell r="A774" t="str">
            <v>IFCI</v>
          </cell>
          <cell r="B774" t="str">
            <v>EQ</v>
          </cell>
          <cell r="C774">
            <v>9.9</v>
          </cell>
          <cell r="D774">
            <v>9.9499999999999993</v>
          </cell>
          <cell r="E774">
            <v>9.5500000000000007</v>
          </cell>
          <cell r="F774">
            <v>9.75</v>
          </cell>
        </row>
        <row r="775">
          <cell r="A775" t="str">
            <v>IFGLEXPOR</v>
          </cell>
          <cell r="B775" t="str">
            <v>EQ</v>
          </cell>
          <cell r="C775">
            <v>249.9</v>
          </cell>
          <cell r="D775">
            <v>250.05</v>
          </cell>
          <cell r="E775">
            <v>246.05</v>
          </cell>
          <cell r="F775">
            <v>247.5</v>
          </cell>
        </row>
        <row r="776">
          <cell r="A776" t="str">
            <v>IGARASHI</v>
          </cell>
          <cell r="B776" t="str">
            <v>EQ</v>
          </cell>
          <cell r="C776">
            <v>430.8</v>
          </cell>
          <cell r="D776">
            <v>431.9</v>
          </cell>
          <cell r="E776">
            <v>419</v>
          </cell>
          <cell r="F776">
            <v>423.65</v>
          </cell>
        </row>
        <row r="777">
          <cell r="A777" t="str">
            <v>IGL</v>
          </cell>
          <cell r="B777" t="str">
            <v>EQ</v>
          </cell>
          <cell r="C777">
            <v>369.15</v>
          </cell>
          <cell r="D777">
            <v>370.55</v>
          </cell>
          <cell r="E777">
            <v>364.25</v>
          </cell>
          <cell r="F777">
            <v>367</v>
          </cell>
        </row>
        <row r="778">
          <cell r="A778" t="str">
            <v>IGPL</v>
          </cell>
          <cell r="B778" t="str">
            <v>EQ</v>
          </cell>
          <cell r="C778">
            <v>549.25</v>
          </cell>
          <cell r="D778">
            <v>554.70000000000005</v>
          </cell>
          <cell r="E778">
            <v>539.95000000000005</v>
          </cell>
          <cell r="F778">
            <v>544.85</v>
          </cell>
        </row>
        <row r="779">
          <cell r="A779" t="str">
            <v>IIFL</v>
          </cell>
          <cell r="B779" t="str">
            <v>EQ</v>
          </cell>
          <cell r="C779">
            <v>356</v>
          </cell>
          <cell r="D779">
            <v>357.3</v>
          </cell>
          <cell r="E779">
            <v>350.05</v>
          </cell>
          <cell r="F779">
            <v>352.9</v>
          </cell>
        </row>
        <row r="780">
          <cell r="A780" t="str">
            <v>IIFLSEC</v>
          </cell>
          <cell r="B780" t="str">
            <v>EQ</v>
          </cell>
          <cell r="C780">
            <v>67.05</v>
          </cell>
          <cell r="D780">
            <v>67.650000000000006</v>
          </cell>
          <cell r="E780">
            <v>66.599999999999994</v>
          </cell>
          <cell r="F780">
            <v>66.7</v>
          </cell>
        </row>
        <row r="781">
          <cell r="A781" t="str">
            <v>IIFLWAM</v>
          </cell>
          <cell r="B781" t="str">
            <v>EQ</v>
          </cell>
          <cell r="C781">
            <v>1804.95</v>
          </cell>
          <cell r="D781">
            <v>1810.45</v>
          </cell>
          <cell r="E781">
            <v>1774.55</v>
          </cell>
          <cell r="F781">
            <v>1801.9</v>
          </cell>
        </row>
        <row r="782">
          <cell r="A782" t="str">
            <v>IITL</v>
          </cell>
          <cell r="B782" t="str">
            <v>EQ</v>
          </cell>
          <cell r="C782">
            <v>83</v>
          </cell>
          <cell r="D782">
            <v>84.9</v>
          </cell>
          <cell r="E782">
            <v>77.7</v>
          </cell>
          <cell r="F782">
            <v>79.599999999999994</v>
          </cell>
        </row>
        <row r="783">
          <cell r="A783" t="str">
            <v>IMAGICAA</v>
          </cell>
          <cell r="B783" t="str">
            <v>BE</v>
          </cell>
          <cell r="C783">
            <v>33.9</v>
          </cell>
          <cell r="D783">
            <v>33.9</v>
          </cell>
          <cell r="E783">
            <v>32.6</v>
          </cell>
          <cell r="F783">
            <v>33.4</v>
          </cell>
        </row>
        <row r="784">
          <cell r="A784" t="str">
            <v>IMFA</v>
          </cell>
          <cell r="B784" t="str">
            <v>EQ</v>
          </cell>
          <cell r="C784">
            <v>251.95</v>
          </cell>
          <cell r="D784">
            <v>256.64999999999998</v>
          </cell>
          <cell r="E784">
            <v>248.55</v>
          </cell>
          <cell r="F784">
            <v>250.75</v>
          </cell>
        </row>
        <row r="785">
          <cell r="A785" t="str">
            <v>IMPAL</v>
          </cell>
          <cell r="B785" t="str">
            <v>EQ</v>
          </cell>
          <cell r="C785">
            <v>738.95</v>
          </cell>
          <cell r="D785">
            <v>741.9</v>
          </cell>
          <cell r="E785">
            <v>737.65</v>
          </cell>
          <cell r="F785">
            <v>740</v>
          </cell>
        </row>
        <row r="786">
          <cell r="A786" t="str">
            <v>IMPEXFERRO</v>
          </cell>
          <cell r="B786" t="str">
            <v>EQ</v>
          </cell>
          <cell r="C786">
            <v>5.5</v>
          </cell>
          <cell r="D786">
            <v>5.5</v>
          </cell>
          <cell r="E786">
            <v>5.25</v>
          </cell>
          <cell r="F786">
            <v>5.25</v>
          </cell>
        </row>
        <row r="787">
          <cell r="A787" t="str">
            <v>INCREDIBLE</v>
          </cell>
          <cell r="B787" t="str">
            <v>EQ</v>
          </cell>
          <cell r="C787">
            <v>24.5</v>
          </cell>
          <cell r="D787">
            <v>24.5</v>
          </cell>
          <cell r="E787">
            <v>23.55</v>
          </cell>
          <cell r="F787">
            <v>23.9</v>
          </cell>
        </row>
        <row r="788">
          <cell r="A788" t="str">
            <v>INDBANK</v>
          </cell>
          <cell r="B788" t="str">
            <v>EQ</v>
          </cell>
          <cell r="C788">
            <v>23.3</v>
          </cell>
          <cell r="D788">
            <v>23.3</v>
          </cell>
          <cell r="E788">
            <v>22.8</v>
          </cell>
          <cell r="F788">
            <v>22.95</v>
          </cell>
        </row>
        <row r="789">
          <cell r="A789" t="str">
            <v>INDHOTEL</v>
          </cell>
          <cell r="B789" t="str">
            <v>EQ</v>
          </cell>
          <cell r="C789">
            <v>329</v>
          </cell>
          <cell r="D789">
            <v>333.2</v>
          </cell>
          <cell r="E789">
            <v>327.75</v>
          </cell>
          <cell r="F789">
            <v>330.5</v>
          </cell>
        </row>
        <row r="790">
          <cell r="A790" t="str">
            <v>INDIACEM</v>
          </cell>
          <cell r="B790" t="str">
            <v>EQ</v>
          </cell>
          <cell r="C790">
            <v>245</v>
          </cell>
          <cell r="D790">
            <v>251.8</v>
          </cell>
          <cell r="E790">
            <v>233.25</v>
          </cell>
          <cell r="F790">
            <v>250.65</v>
          </cell>
        </row>
        <row r="791">
          <cell r="A791" t="str">
            <v>INDIAGLYCO</v>
          </cell>
          <cell r="B791" t="str">
            <v>EQ</v>
          </cell>
          <cell r="C791">
            <v>816.65</v>
          </cell>
          <cell r="D791">
            <v>830.7</v>
          </cell>
          <cell r="E791">
            <v>805.25</v>
          </cell>
          <cell r="F791">
            <v>814.3</v>
          </cell>
        </row>
        <row r="792">
          <cell r="A792" t="str">
            <v>INDIAMART</v>
          </cell>
          <cell r="B792" t="str">
            <v>EQ</v>
          </cell>
          <cell r="C792">
            <v>4413.95</v>
          </cell>
          <cell r="D792">
            <v>4470.3999999999996</v>
          </cell>
          <cell r="E792">
            <v>4305.7</v>
          </cell>
          <cell r="F792">
            <v>4457.8</v>
          </cell>
        </row>
        <row r="793">
          <cell r="A793" t="str">
            <v>INDIANB</v>
          </cell>
          <cell r="B793" t="str">
            <v>EQ</v>
          </cell>
          <cell r="C793">
            <v>192.35</v>
          </cell>
          <cell r="D793">
            <v>196.4</v>
          </cell>
          <cell r="E793">
            <v>192.15</v>
          </cell>
          <cell r="F793">
            <v>194.05</v>
          </cell>
        </row>
        <row r="794">
          <cell r="A794" t="str">
            <v>INDIANCARD</v>
          </cell>
          <cell r="B794" t="str">
            <v>EQ</v>
          </cell>
          <cell r="C794">
            <v>214.05</v>
          </cell>
          <cell r="D794">
            <v>214.05</v>
          </cell>
          <cell r="E794">
            <v>200.3</v>
          </cell>
          <cell r="F794">
            <v>204.9</v>
          </cell>
        </row>
        <row r="795">
          <cell r="A795" t="str">
            <v>INDIANHUME</v>
          </cell>
          <cell r="B795" t="str">
            <v>EQ</v>
          </cell>
          <cell r="C795">
            <v>173</v>
          </cell>
          <cell r="D795">
            <v>173.4</v>
          </cell>
          <cell r="E795">
            <v>168.05</v>
          </cell>
          <cell r="F795">
            <v>172.6</v>
          </cell>
        </row>
        <row r="796">
          <cell r="A796" t="str">
            <v>INDIGO</v>
          </cell>
          <cell r="B796" t="str">
            <v>EQ</v>
          </cell>
          <cell r="C796">
            <v>1778.65</v>
          </cell>
          <cell r="D796">
            <v>1778.65</v>
          </cell>
          <cell r="E796">
            <v>1732.35</v>
          </cell>
          <cell r="F796">
            <v>1747.2</v>
          </cell>
        </row>
        <row r="797">
          <cell r="A797" t="str">
            <v>INDIGOPNTS</v>
          </cell>
          <cell r="B797" t="str">
            <v>EQ</v>
          </cell>
          <cell r="C797">
            <v>1491.8</v>
          </cell>
          <cell r="D797">
            <v>1493.2</v>
          </cell>
          <cell r="E797">
            <v>1457.1</v>
          </cell>
          <cell r="F797">
            <v>1474.65</v>
          </cell>
        </row>
        <row r="798">
          <cell r="A798" t="str">
            <v>INDLMETER</v>
          </cell>
          <cell r="B798" t="str">
            <v>BE</v>
          </cell>
          <cell r="C798">
            <v>7.4</v>
          </cell>
          <cell r="D798">
            <v>7.4</v>
          </cell>
          <cell r="E798">
            <v>7.15</v>
          </cell>
          <cell r="F798">
            <v>7.3</v>
          </cell>
        </row>
        <row r="799">
          <cell r="A799" t="str">
            <v>INDNIPPON</v>
          </cell>
          <cell r="B799" t="str">
            <v>EQ</v>
          </cell>
          <cell r="C799">
            <v>452.75</v>
          </cell>
          <cell r="D799">
            <v>459.7</v>
          </cell>
          <cell r="E799">
            <v>441.65</v>
          </cell>
          <cell r="F799">
            <v>445.65</v>
          </cell>
        </row>
        <row r="800">
          <cell r="A800" t="str">
            <v>INDOAMIN</v>
          </cell>
          <cell r="B800" t="str">
            <v>EQ</v>
          </cell>
          <cell r="C800">
            <v>128.69999999999999</v>
          </cell>
          <cell r="D800">
            <v>129.55000000000001</v>
          </cell>
          <cell r="E800">
            <v>120.9</v>
          </cell>
          <cell r="F800">
            <v>123.8</v>
          </cell>
        </row>
        <row r="801">
          <cell r="A801" t="str">
            <v>INDOBORAX</v>
          </cell>
          <cell r="B801" t="str">
            <v>EQ</v>
          </cell>
          <cell r="C801">
            <v>129.9</v>
          </cell>
          <cell r="D801">
            <v>129.94999999999999</v>
          </cell>
          <cell r="E801">
            <v>123</v>
          </cell>
          <cell r="F801">
            <v>126</v>
          </cell>
        </row>
        <row r="802">
          <cell r="A802" t="str">
            <v>INDOCO</v>
          </cell>
          <cell r="B802" t="str">
            <v>EQ</v>
          </cell>
          <cell r="C802">
            <v>339.5</v>
          </cell>
          <cell r="D802">
            <v>349.9</v>
          </cell>
          <cell r="E802">
            <v>336.1</v>
          </cell>
          <cell r="F802">
            <v>338.7</v>
          </cell>
        </row>
        <row r="803">
          <cell r="A803" t="str">
            <v>INDORAMA</v>
          </cell>
          <cell r="B803" t="str">
            <v>EQ</v>
          </cell>
          <cell r="C803">
            <v>59.15</v>
          </cell>
          <cell r="D803">
            <v>59.55</v>
          </cell>
          <cell r="E803">
            <v>57.25</v>
          </cell>
          <cell r="F803">
            <v>57.55</v>
          </cell>
        </row>
        <row r="804">
          <cell r="A804" t="str">
            <v>INDOSTAR</v>
          </cell>
          <cell r="B804" t="str">
            <v>BE</v>
          </cell>
          <cell r="C804">
            <v>165</v>
          </cell>
          <cell r="D804">
            <v>171.85</v>
          </cell>
          <cell r="E804">
            <v>165</v>
          </cell>
          <cell r="F804">
            <v>170</v>
          </cell>
        </row>
        <row r="805">
          <cell r="A805" t="str">
            <v>INDOTECH</v>
          </cell>
          <cell r="B805" t="str">
            <v>EQ</v>
          </cell>
          <cell r="C805">
            <v>213.2</v>
          </cell>
          <cell r="D805">
            <v>213.8</v>
          </cell>
          <cell r="E805">
            <v>204.3</v>
          </cell>
          <cell r="F805">
            <v>209.65</v>
          </cell>
        </row>
        <row r="806">
          <cell r="A806" t="str">
            <v>INDOTHAI</v>
          </cell>
          <cell r="B806" t="str">
            <v>EQ</v>
          </cell>
          <cell r="C806">
            <v>155.30000000000001</v>
          </cell>
          <cell r="D806">
            <v>159</v>
          </cell>
          <cell r="E806">
            <v>150.05000000000001</v>
          </cell>
          <cell r="F806">
            <v>151</v>
          </cell>
        </row>
        <row r="807">
          <cell r="A807" t="str">
            <v>INDOWIND</v>
          </cell>
          <cell r="B807" t="str">
            <v>BE</v>
          </cell>
          <cell r="C807">
            <v>13.6</v>
          </cell>
          <cell r="D807">
            <v>13.65</v>
          </cell>
          <cell r="E807">
            <v>13.05</v>
          </cell>
          <cell r="F807">
            <v>13.45</v>
          </cell>
        </row>
        <row r="808">
          <cell r="A808" t="str">
            <v>INDRAMEDCO</v>
          </cell>
          <cell r="B808" t="str">
            <v>EQ</v>
          </cell>
          <cell r="C808">
            <v>63</v>
          </cell>
          <cell r="D808">
            <v>63.05</v>
          </cell>
          <cell r="E808">
            <v>61.65</v>
          </cell>
          <cell r="F808">
            <v>61.95</v>
          </cell>
        </row>
        <row r="809">
          <cell r="A809" t="str">
            <v>INDSWFTLAB</v>
          </cell>
          <cell r="B809" t="str">
            <v>EQ</v>
          </cell>
          <cell r="C809">
            <v>56.65</v>
          </cell>
          <cell r="D809">
            <v>56.65</v>
          </cell>
          <cell r="E809">
            <v>54.8</v>
          </cell>
          <cell r="F809">
            <v>55.6</v>
          </cell>
        </row>
        <row r="810">
          <cell r="A810" t="str">
            <v>INDSWFTLTD</v>
          </cell>
          <cell r="B810" t="str">
            <v>EQ</v>
          </cell>
          <cell r="C810">
            <v>9.65</v>
          </cell>
          <cell r="D810">
            <v>9.65</v>
          </cell>
          <cell r="E810">
            <v>9.1</v>
          </cell>
          <cell r="F810">
            <v>9.4499999999999993</v>
          </cell>
        </row>
        <row r="811">
          <cell r="A811" t="str">
            <v>INDTERRAIN</v>
          </cell>
          <cell r="B811" t="str">
            <v>EQ</v>
          </cell>
          <cell r="C811">
            <v>75.05</v>
          </cell>
          <cell r="D811">
            <v>81</v>
          </cell>
          <cell r="E811">
            <v>74.3</v>
          </cell>
          <cell r="F811">
            <v>79.75</v>
          </cell>
        </row>
        <row r="812">
          <cell r="A812" t="str">
            <v>INDUSINDBK</v>
          </cell>
          <cell r="B812" t="str">
            <v>EQ</v>
          </cell>
          <cell r="C812">
            <v>1175.05</v>
          </cell>
          <cell r="D812">
            <v>1192.0999999999999</v>
          </cell>
          <cell r="E812">
            <v>1156.0999999999999</v>
          </cell>
          <cell r="F812">
            <v>1189.05</v>
          </cell>
        </row>
        <row r="813">
          <cell r="A813" t="str">
            <v>INDUSTOWER</v>
          </cell>
          <cell r="B813" t="str">
            <v>EQ</v>
          </cell>
          <cell r="C813">
            <v>191.2</v>
          </cell>
          <cell r="D813">
            <v>192.4</v>
          </cell>
          <cell r="E813">
            <v>189.3</v>
          </cell>
          <cell r="F813">
            <v>191.65</v>
          </cell>
        </row>
        <row r="814">
          <cell r="A814" t="str">
            <v>INEOSSTYRO</v>
          </cell>
          <cell r="B814" t="str">
            <v>EQ</v>
          </cell>
          <cell r="C814">
            <v>867.9</v>
          </cell>
          <cell r="D814">
            <v>872.95</v>
          </cell>
          <cell r="E814">
            <v>853</v>
          </cell>
          <cell r="F814">
            <v>856.45</v>
          </cell>
        </row>
        <row r="815">
          <cell r="A815" t="str">
            <v>INFIBEAM</v>
          </cell>
          <cell r="B815" t="str">
            <v>EQ</v>
          </cell>
          <cell r="C815">
            <v>14.55</v>
          </cell>
          <cell r="D815">
            <v>14.75</v>
          </cell>
          <cell r="E815">
            <v>14.25</v>
          </cell>
          <cell r="F815">
            <v>14.4</v>
          </cell>
        </row>
        <row r="816">
          <cell r="A816" t="str">
            <v>INFOBEAN</v>
          </cell>
          <cell r="B816" t="str">
            <v>EQ</v>
          </cell>
          <cell r="C816">
            <v>590</v>
          </cell>
          <cell r="D816">
            <v>590</v>
          </cell>
          <cell r="E816">
            <v>555.5</v>
          </cell>
          <cell r="F816">
            <v>562.70000000000005</v>
          </cell>
        </row>
        <row r="817">
          <cell r="A817" t="str">
            <v>INFOMEDIA</v>
          </cell>
          <cell r="B817" t="str">
            <v>BE</v>
          </cell>
          <cell r="C817">
            <v>4.55</v>
          </cell>
          <cell r="D817">
            <v>4.75</v>
          </cell>
          <cell r="E817">
            <v>4.5</v>
          </cell>
          <cell r="F817">
            <v>4.75</v>
          </cell>
        </row>
        <row r="818">
          <cell r="A818" t="str">
            <v>INFRABEES</v>
          </cell>
          <cell r="B818" t="str">
            <v>EQ</v>
          </cell>
          <cell r="C818">
            <v>517.5</v>
          </cell>
          <cell r="D818">
            <v>518.99</v>
          </cell>
          <cell r="E818">
            <v>511</v>
          </cell>
          <cell r="F818">
            <v>517.85</v>
          </cell>
        </row>
        <row r="819">
          <cell r="A819" t="str">
            <v>INFY</v>
          </cell>
          <cell r="B819" t="str">
            <v>EQ</v>
          </cell>
          <cell r="C819">
            <v>1437</v>
          </cell>
          <cell r="D819">
            <v>1441.1</v>
          </cell>
          <cell r="E819">
            <v>1413.55</v>
          </cell>
          <cell r="F819">
            <v>1428.7</v>
          </cell>
        </row>
        <row r="820">
          <cell r="A820" t="str">
            <v>INGERRAND</v>
          </cell>
          <cell r="B820" t="str">
            <v>EQ</v>
          </cell>
          <cell r="C820">
            <v>2160.4</v>
          </cell>
          <cell r="D820">
            <v>2161.6999999999998</v>
          </cell>
          <cell r="E820">
            <v>2080.15</v>
          </cell>
          <cell r="F820">
            <v>2107.9499999999998</v>
          </cell>
        </row>
        <row r="821">
          <cell r="A821" t="str">
            <v>INOXLEISUR</v>
          </cell>
          <cell r="B821" t="str">
            <v>EQ</v>
          </cell>
          <cell r="C821">
            <v>507.45</v>
          </cell>
          <cell r="D821">
            <v>509.9</v>
          </cell>
          <cell r="E821">
            <v>496</v>
          </cell>
          <cell r="F821">
            <v>503.65</v>
          </cell>
        </row>
        <row r="822">
          <cell r="A822" t="str">
            <v>INOXWIND</v>
          </cell>
          <cell r="B822" t="str">
            <v>EQ</v>
          </cell>
          <cell r="C822">
            <v>154</v>
          </cell>
          <cell r="D822">
            <v>157.44999999999999</v>
          </cell>
          <cell r="E822">
            <v>148.05000000000001</v>
          </cell>
          <cell r="F822">
            <v>155.1</v>
          </cell>
        </row>
        <row r="823">
          <cell r="A823" t="str">
            <v>INSECTICID</v>
          </cell>
          <cell r="B823" t="str">
            <v>EQ</v>
          </cell>
          <cell r="C823">
            <v>734</v>
          </cell>
          <cell r="D823">
            <v>743.2</v>
          </cell>
          <cell r="E823">
            <v>726</v>
          </cell>
          <cell r="F823">
            <v>735.15</v>
          </cell>
        </row>
        <row r="824">
          <cell r="A824" t="str">
            <v>INSPIRISYS</v>
          </cell>
          <cell r="B824" t="str">
            <v>EQ</v>
          </cell>
          <cell r="C824">
            <v>50</v>
          </cell>
          <cell r="D824">
            <v>52.3</v>
          </cell>
          <cell r="E824">
            <v>48.05</v>
          </cell>
          <cell r="F824">
            <v>49.4</v>
          </cell>
        </row>
        <row r="825">
          <cell r="A825" t="str">
            <v>INTELLECT</v>
          </cell>
          <cell r="B825" t="str">
            <v>EQ</v>
          </cell>
          <cell r="C825">
            <v>505.1</v>
          </cell>
          <cell r="D825">
            <v>523.9</v>
          </cell>
          <cell r="E825">
            <v>503</v>
          </cell>
          <cell r="F825">
            <v>521.04999999999995</v>
          </cell>
        </row>
        <row r="826">
          <cell r="A826" t="str">
            <v>INTENTECH</v>
          </cell>
          <cell r="B826" t="str">
            <v>EQ</v>
          </cell>
          <cell r="C826">
            <v>70.2</v>
          </cell>
          <cell r="D826">
            <v>71.25</v>
          </cell>
          <cell r="E826">
            <v>69.55</v>
          </cell>
          <cell r="F826">
            <v>70.150000000000006</v>
          </cell>
        </row>
        <row r="827">
          <cell r="A827" t="str">
            <v>INTLCONV</v>
          </cell>
          <cell r="B827" t="str">
            <v>EQ</v>
          </cell>
          <cell r="C827">
            <v>58.7</v>
          </cell>
          <cell r="D827">
            <v>58.7</v>
          </cell>
          <cell r="E827">
            <v>57.4</v>
          </cell>
          <cell r="F827">
            <v>58.05</v>
          </cell>
        </row>
        <row r="828">
          <cell r="A828" t="str">
            <v>INVENTURE</v>
          </cell>
          <cell r="B828" t="str">
            <v>EQ</v>
          </cell>
          <cell r="C828">
            <v>2.8</v>
          </cell>
          <cell r="D828">
            <v>2.85</v>
          </cell>
          <cell r="E828">
            <v>2.75</v>
          </cell>
          <cell r="F828">
            <v>2.75</v>
          </cell>
        </row>
        <row r="829">
          <cell r="A829" t="str">
            <v>IOB</v>
          </cell>
          <cell r="B829" t="str">
            <v>EQ</v>
          </cell>
          <cell r="C829">
            <v>17.399999999999999</v>
          </cell>
          <cell r="D829">
            <v>17.45</v>
          </cell>
          <cell r="E829">
            <v>17.100000000000001</v>
          </cell>
          <cell r="F829">
            <v>17.2</v>
          </cell>
        </row>
        <row r="830">
          <cell r="A830" t="str">
            <v>IOC</v>
          </cell>
          <cell r="B830" t="str">
            <v>EQ</v>
          </cell>
          <cell r="C830">
            <v>66</v>
          </cell>
          <cell r="D830">
            <v>67.849999999999994</v>
          </cell>
          <cell r="E830">
            <v>65.95</v>
          </cell>
          <cell r="F830">
            <v>67.25</v>
          </cell>
        </row>
        <row r="831">
          <cell r="A831" t="str">
            <v>IOLCP</v>
          </cell>
          <cell r="B831" t="str">
            <v>EQ</v>
          </cell>
          <cell r="C831">
            <v>366.65</v>
          </cell>
          <cell r="D831">
            <v>370.85</v>
          </cell>
          <cell r="E831">
            <v>361.5</v>
          </cell>
          <cell r="F831">
            <v>366.25</v>
          </cell>
        </row>
        <row r="832">
          <cell r="A832" t="str">
            <v>IONEXCHANG</v>
          </cell>
          <cell r="B832" t="str">
            <v>EQ</v>
          </cell>
          <cell r="C832">
            <v>2023.95</v>
          </cell>
          <cell r="D832">
            <v>2023.95</v>
          </cell>
          <cell r="E832">
            <v>1955.55</v>
          </cell>
          <cell r="F832">
            <v>1978.55</v>
          </cell>
        </row>
        <row r="833">
          <cell r="A833" t="str">
            <v>IPCALAB</v>
          </cell>
          <cell r="B833" t="str">
            <v>EQ</v>
          </cell>
          <cell r="C833">
            <v>892</v>
          </cell>
          <cell r="D833">
            <v>899.1</v>
          </cell>
          <cell r="E833">
            <v>886.55</v>
          </cell>
          <cell r="F833">
            <v>891.75</v>
          </cell>
        </row>
        <row r="834">
          <cell r="A834" t="str">
            <v>IPL</v>
          </cell>
          <cell r="B834" t="str">
            <v>EQ</v>
          </cell>
          <cell r="C834">
            <v>296.7</v>
          </cell>
          <cell r="D834">
            <v>297.39999999999998</v>
          </cell>
          <cell r="E834">
            <v>286.55</v>
          </cell>
          <cell r="F834">
            <v>292.75</v>
          </cell>
        </row>
        <row r="835">
          <cell r="A835" t="str">
            <v>IRB</v>
          </cell>
          <cell r="B835" t="str">
            <v>EQ</v>
          </cell>
          <cell r="C835">
            <v>216</v>
          </cell>
          <cell r="D835">
            <v>217.9</v>
          </cell>
          <cell r="E835">
            <v>212.55</v>
          </cell>
          <cell r="F835">
            <v>214.05</v>
          </cell>
        </row>
        <row r="836">
          <cell r="A836" t="str">
            <v>IRCON</v>
          </cell>
          <cell r="B836" t="str">
            <v>EQ</v>
          </cell>
          <cell r="C836">
            <v>42.95</v>
          </cell>
          <cell r="D836">
            <v>43.25</v>
          </cell>
          <cell r="E836">
            <v>42.1</v>
          </cell>
          <cell r="F836">
            <v>43.05</v>
          </cell>
        </row>
        <row r="837">
          <cell r="A837" t="str">
            <v>IRCTC</v>
          </cell>
          <cell r="B837" t="str">
            <v>EQ</v>
          </cell>
          <cell r="C837">
            <v>730</v>
          </cell>
          <cell r="D837">
            <v>734.7</v>
          </cell>
          <cell r="E837">
            <v>706.55</v>
          </cell>
          <cell r="F837">
            <v>722.3</v>
          </cell>
        </row>
        <row r="838">
          <cell r="A838" t="str">
            <v>IRFC</v>
          </cell>
          <cell r="B838" t="str">
            <v>EQ</v>
          </cell>
          <cell r="C838">
            <v>21.45</v>
          </cell>
          <cell r="D838">
            <v>21.5</v>
          </cell>
          <cell r="E838">
            <v>21.35</v>
          </cell>
          <cell r="F838">
            <v>21.35</v>
          </cell>
        </row>
        <row r="839">
          <cell r="A839" t="str">
            <v>IRIS</v>
          </cell>
          <cell r="B839" t="str">
            <v>EQ</v>
          </cell>
          <cell r="C839">
            <v>78.95</v>
          </cell>
          <cell r="D839">
            <v>78.95</v>
          </cell>
          <cell r="E839">
            <v>75.599999999999994</v>
          </cell>
          <cell r="F839">
            <v>76.650000000000006</v>
          </cell>
        </row>
        <row r="840">
          <cell r="A840" t="str">
            <v>IRISDOREME</v>
          </cell>
          <cell r="B840" t="str">
            <v>BE</v>
          </cell>
          <cell r="C840">
            <v>236.4</v>
          </cell>
          <cell r="D840">
            <v>240</v>
          </cell>
          <cell r="E840">
            <v>224.6</v>
          </cell>
          <cell r="F840">
            <v>226.1</v>
          </cell>
        </row>
        <row r="841">
          <cell r="A841" t="str">
            <v>ISEC</v>
          </cell>
          <cell r="B841" t="str">
            <v>EQ</v>
          </cell>
          <cell r="C841">
            <v>506</v>
          </cell>
          <cell r="D841">
            <v>507.05</v>
          </cell>
          <cell r="E841">
            <v>493.5</v>
          </cell>
          <cell r="F841">
            <v>497.65</v>
          </cell>
        </row>
        <row r="842">
          <cell r="A842" t="str">
            <v>ISFT</v>
          </cell>
          <cell r="B842" t="str">
            <v>EQ</v>
          </cell>
          <cell r="C842">
            <v>151.69999999999999</v>
          </cell>
          <cell r="D842">
            <v>151.69999999999999</v>
          </cell>
          <cell r="E842">
            <v>148.05000000000001</v>
          </cell>
          <cell r="F842">
            <v>148.85</v>
          </cell>
        </row>
        <row r="843">
          <cell r="A843" t="str">
            <v>ISGEC</v>
          </cell>
          <cell r="B843" t="str">
            <v>EQ</v>
          </cell>
          <cell r="C843">
            <v>501.25</v>
          </cell>
          <cell r="D843">
            <v>516.04999999999995</v>
          </cell>
          <cell r="E843">
            <v>498.5</v>
          </cell>
          <cell r="F843">
            <v>500.4</v>
          </cell>
        </row>
        <row r="844">
          <cell r="A844" t="str">
            <v>ISMTLTD</v>
          </cell>
          <cell r="B844" t="str">
            <v>EQ</v>
          </cell>
          <cell r="C844">
            <v>51.5</v>
          </cell>
          <cell r="D844">
            <v>52.7</v>
          </cell>
          <cell r="E844">
            <v>51.1</v>
          </cell>
          <cell r="F844">
            <v>52.25</v>
          </cell>
        </row>
        <row r="845">
          <cell r="A845" t="str">
            <v>ITBEES</v>
          </cell>
          <cell r="B845" t="str">
            <v>EQ</v>
          </cell>
          <cell r="C845">
            <v>28.59</v>
          </cell>
          <cell r="D845">
            <v>28.73</v>
          </cell>
          <cell r="E845">
            <v>28.36</v>
          </cell>
          <cell r="F845">
            <v>28.62</v>
          </cell>
        </row>
        <row r="846">
          <cell r="A846" t="str">
            <v>ITC</v>
          </cell>
          <cell r="B846" t="str">
            <v>EQ</v>
          </cell>
          <cell r="C846">
            <v>327.95</v>
          </cell>
          <cell r="D846">
            <v>331.45</v>
          </cell>
          <cell r="E846">
            <v>324.75</v>
          </cell>
          <cell r="F846">
            <v>330.1</v>
          </cell>
        </row>
        <row r="847">
          <cell r="A847" t="str">
            <v>ITDC</v>
          </cell>
          <cell r="B847" t="str">
            <v>EQ</v>
          </cell>
          <cell r="C847">
            <v>345.85</v>
          </cell>
          <cell r="D847">
            <v>349</v>
          </cell>
          <cell r="E847">
            <v>338</v>
          </cell>
          <cell r="F847">
            <v>340.4</v>
          </cell>
        </row>
        <row r="848">
          <cell r="A848" t="str">
            <v>ITDCEM</v>
          </cell>
          <cell r="B848" t="str">
            <v>EQ</v>
          </cell>
          <cell r="C848">
            <v>116.15</v>
          </cell>
          <cell r="D848">
            <v>119.8</v>
          </cell>
          <cell r="E848">
            <v>114</v>
          </cell>
          <cell r="F848">
            <v>116.1</v>
          </cell>
        </row>
        <row r="849">
          <cell r="A849" t="str">
            <v>ITI</v>
          </cell>
          <cell r="B849" t="str">
            <v>EQ</v>
          </cell>
          <cell r="C849">
            <v>105.6</v>
          </cell>
          <cell r="D849">
            <v>106.5</v>
          </cell>
          <cell r="E849">
            <v>103.9</v>
          </cell>
          <cell r="F849">
            <v>104.55</v>
          </cell>
        </row>
        <row r="850">
          <cell r="A850" t="str">
            <v>IVC</v>
          </cell>
          <cell r="B850" t="str">
            <v>EQ</v>
          </cell>
          <cell r="C850">
            <v>8.75</v>
          </cell>
          <cell r="D850">
            <v>8.9</v>
          </cell>
          <cell r="E850">
            <v>8.5</v>
          </cell>
          <cell r="F850">
            <v>8.5500000000000007</v>
          </cell>
        </row>
        <row r="851">
          <cell r="A851" t="str">
            <v>IVP</v>
          </cell>
          <cell r="B851" t="str">
            <v>EQ</v>
          </cell>
          <cell r="C851">
            <v>140.6</v>
          </cell>
          <cell r="D851">
            <v>143</v>
          </cell>
          <cell r="E851">
            <v>137.80000000000001</v>
          </cell>
          <cell r="F851">
            <v>138.75</v>
          </cell>
        </row>
        <row r="852">
          <cell r="A852" t="str">
            <v>IVZINGOLD</v>
          </cell>
          <cell r="B852" t="str">
            <v>EQ</v>
          </cell>
          <cell r="C852">
            <v>4550</v>
          </cell>
          <cell r="D852">
            <v>4550</v>
          </cell>
          <cell r="E852">
            <v>4513</v>
          </cell>
          <cell r="F852">
            <v>4513</v>
          </cell>
        </row>
        <row r="853">
          <cell r="A853" t="str">
            <v>IVZINNIFTY</v>
          </cell>
          <cell r="B853" t="str">
            <v>EQ</v>
          </cell>
          <cell r="C853">
            <v>1887.6</v>
          </cell>
          <cell r="D853">
            <v>1887.6</v>
          </cell>
          <cell r="E853">
            <v>1880</v>
          </cell>
          <cell r="F853">
            <v>1880</v>
          </cell>
        </row>
        <row r="854">
          <cell r="A854" t="str">
            <v>IWEL</v>
          </cell>
          <cell r="B854" t="str">
            <v>EQ</v>
          </cell>
          <cell r="C854">
            <v>1152</v>
          </cell>
          <cell r="D854">
            <v>1190.8499999999999</v>
          </cell>
          <cell r="E854">
            <v>1077.45</v>
          </cell>
          <cell r="F854">
            <v>1077.45</v>
          </cell>
        </row>
        <row r="855">
          <cell r="A855" t="str">
            <v>IZMO</v>
          </cell>
          <cell r="B855" t="str">
            <v>EQ</v>
          </cell>
          <cell r="C855">
            <v>72.55</v>
          </cell>
          <cell r="D855">
            <v>72.55</v>
          </cell>
          <cell r="E855">
            <v>70.8</v>
          </cell>
          <cell r="F855">
            <v>71.7</v>
          </cell>
        </row>
        <row r="856">
          <cell r="A856" t="str">
            <v>J&amp;KBANK</v>
          </cell>
          <cell r="B856" t="str">
            <v>EQ</v>
          </cell>
          <cell r="C856">
            <v>28.7</v>
          </cell>
          <cell r="D856">
            <v>28.9</v>
          </cell>
          <cell r="E856">
            <v>28.3</v>
          </cell>
          <cell r="F856">
            <v>28.55</v>
          </cell>
        </row>
        <row r="857">
          <cell r="A857" t="str">
            <v>JAGRAN</v>
          </cell>
          <cell r="B857" t="str">
            <v>EQ</v>
          </cell>
          <cell r="C857">
            <v>66.45</v>
          </cell>
          <cell r="D857">
            <v>66.45</v>
          </cell>
          <cell r="E857">
            <v>64.3</v>
          </cell>
          <cell r="F857">
            <v>65.599999999999994</v>
          </cell>
        </row>
        <row r="858">
          <cell r="A858" t="str">
            <v>JAGSNPHARM</v>
          </cell>
          <cell r="B858" t="str">
            <v>EQ</v>
          </cell>
          <cell r="C858">
            <v>361.05</v>
          </cell>
          <cell r="D858">
            <v>370</v>
          </cell>
          <cell r="E858">
            <v>354</v>
          </cell>
          <cell r="F858">
            <v>356.4</v>
          </cell>
        </row>
        <row r="859">
          <cell r="A859" t="str">
            <v>JAIBALAJI</v>
          </cell>
          <cell r="B859" t="str">
            <v>EQ</v>
          </cell>
          <cell r="C859">
            <v>41.7</v>
          </cell>
          <cell r="D859">
            <v>41.7</v>
          </cell>
          <cell r="E859">
            <v>40.049999999999997</v>
          </cell>
          <cell r="F859">
            <v>40.6</v>
          </cell>
        </row>
        <row r="860">
          <cell r="A860" t="str">
            <v>JAICORPLTD</v>
          </cell>
          <cell r="B860" t="str">
            <v>EQ</v>
          </cell>
          <cell r="C860">
            <v>212.95</v>
          </cell>
          <cell r="D860">
            <v>213.15</v>
          </cell>
          <cell r="E860">
            <v>186.55</v>
          </cell>
          <cell r="F860">
            <v>194.5</v>
          </cell>
        </row>
        <row r="861">
          <cell r="A861" t="str">
            <v>JAIPURKURT</v>
          </cell>
          <cell r="B861" t="str">
            <v>EQ</v>
          </cell>
          <cell r="C861">
            <v>74.400000000000006</v>
          </cell>
          <cell r="D861">
            <v>74.400000000000006</v>
          </cell>
          <cell r="E861">
            <v>69.400000000000006</v>
          </cell>
          <cell r="F861">
            <v>69.400000000000006</v>
          </cell>
        </row>
        <row r="862">
          <cell r="A862" t="str">
            <v>JAMNAAUTO</v>
          </cell>
          <cell r="B862" t="str">
            <v>EQ</v>
          </cell>
          <cell r="C862">
            <v>109.05</v>
          </cell>
          <cell r="D862">
            <v>110.4</v>
          </cell>
          <cell r="E862">
            <v>107.8</v>
          </cell>
          <cell r="F862">
            <v>110.1</v>
          </cell>
        </row>
        <row r="863">
          <cell r="A863" t="str">
            <v>JASH</v>
          </cell>
          <cell r="B863" t="str">
            <v>EQ</v>
          </cell>
          <cell r="C863">
            <v>829.85</v>
          </cell>
          <cell r="D863">
            <v>829.85</v>
          </cell>
          <cell r="E863">
            <v>820</v>
          </cell>
          <cell r="F863">
            <v>825.2</v>
          </cell>
        </row>
        <row r="864">
          <cell r="A864" t="str">
            <v>JAYAGROGN</v>
          </cell>
          <cell r="B864" t="str">
            <v>EQ</v>
          </cell>
          <cell r="C864">
            <v>199.65</v>
          </cell>
          <cell r="D864">
            <v>199.65</v>
          </cell>
          <cell r="E864">
            <v>194.85</v>
          </cell>
          <cell r="F864">
            <v>196.55</v>
          </cell>
        </row>
        <row r="865">
          <cell r="A865" t="str">
            <v>JAYBARMARU</v>
          </cell>
          <cell r="B865" t="str">
            <v>EQ</v>
          </cell>
          <cell r="C865">
            <v>186.7</v>
          </cell>
          <cell r="D865">
            <v>194.7</v>
          </cell>
          <cell r="E865">
            <v>181.25</v>
          </cell>
          <cell r="F865">
            <v>192.75</v>
          </cell>
        </row>
        <row r="866">
          <cell r="A866" t="str">
            <v>JAYNECOIND</v>
          </cell>
          <cell r="B866" t="str">
            <v>EQ</v>
          </cell>
          <cell r="C866">
            <v>25.9</v>
          </cell>
          <cell r="D866">
            <v>26.5</v>
          </cell>
          <cell r="E866">
            <v>25.25</v>
          </cell>
          <cell r="F866">
            <v>25.45</v>
          </cell>
        </row>
        <row r="867">
          <cell r="A867" t="str">
            <v>JAYSREETEA</v>
          </cell>
          <cell r="B867" t="str">
            <v>EQ</v>
          </cell>
          <cell r="C867">
            <v>95.85</v>
          </cell>
          <cell r="D867">
            <v>96.45</v>
          </cell>
          <cell r="E867">
            <v>94</v>
          </cell>
          <cell r="F867">
            <v>94.5</v>
          </cell>
        </row>
        <row r="868">
          <cell r="A868" t="str">
            <v>JBCHEPHARM</v>
          </cell>
          <cell r="B868" t="str">
            <v>EQ</v>
          </cell>
          <cell r="C868">
            <v>1983</v>
          </cell>
          <cell r="D868">
            <v>2036</v>
          </cell>
          <cell r="E868">
            <v>1951.25</v>
          </cell>
          <cell r="F868">
            <v>1960.3</v>
          </cell>
        </row>
        <row r="869">
          <cell r="A869" t="str">
            <v>JBFIND</v>
          </cell>
          <cell r="B869" t="str">
            <v>EQ</v>
          </cell>
          <cell r="C869">
            <v>11</v>
          </cell>
          <cell r="D869">
            <v>11.1</v>
          </cell>
          <cell r="E869">
            <v>10.65</v>
          </cell>
          <cell r="F869">
            <v>10.8</v>
          </cell>
        </row>
        <row r="870">
          <cell r="A870" t="str">
            <v>JBMA</v>
          </cell>
          <cell r="B870" t="str">
            <v>EQ</v>
          </cell>
          <cell r="C870">
            <v>408</v>
          </cell>
          <cell r="D870">
            <v>458.5</v>
          </cell>
          <cell r="E870">
            <v>406.3</v>
          </cell>
          <cell r="F870">
            <v>450.65</v>
          </cell>
        </row>
        <row r="871">
          <cell r="A871" t="str">
            <v>JCHAC</v>
          </cell>
          <cell r="B871" t="str">
            <v>EQ</v>
          </cell>
          <cell r="C871">
            <v>1405</v>
          </cell>
          <cell r="D871">
            <v>1405</v>
          </cell>
          <cell r="E871">
            <v>1380</v>
          </cell>
          <cell r="F871">
            <v>1387.7</v>
          </cell>
        </row>
        <row r="872">
          <cell r="A872" t="str">
            <v>JETFREIGHT</v>
          </cell>
          <cell r="B872" t="str">
            <v>EQ</v>
          </cell>
          <cell r="C872">
            <v>20.55</v>
          </cell>
          <cell r="D872">
            <v>20.55</v>
          </cell>
          <cell r="E872">
            <v>19.55</v>
          </cell>
          <cell r="F872">
            <v>20.2</v>
          </cell>
        </row>
        <row r="873">
          <cell r="A873" t="str">
            <v>JHS</v>
          </cell>
          <cell r="B873" t="str">
            <v>EQ</v>
          </cell>
          <cell r="C873">
            <v>22.95</v>
          </cell>
          <cell r="D873">
            <v>23.2</v>
          </cell>
          <cell r="E873">
            <v>22.55</v>
          </cell>
          <cell r="F873">
            <v>22.75</v>
          </cell>
        </row>
        <row r="874">
          <cell r="A874" t="str">
            <v>JINDALPHOT</v>
          </cell>
          <cell r="B874" t="str">
            <v>EQ</v>
          </cell>
          <cell r="C874">
            <v>348.55</v>
          </cell>
          <cell r="D874">
            <v>355.85</v>
          </cell>
          <cell r="E874">
            <v>345</v>
          </cell>
          <cell r="F874">
            <v>346.4</v>
          </cell>
        </row>
        <row r="875">
          <cell r="A875" t="str">
            <v>JINDALPOLY</v>
          </cell>
          <cell r="B875" t="str">
            <v>EQ</v>
          </cell>
          <cell r="C875">
            <v>894.7</v>
          </cell>
          <cell r="D875">
            <v>894.7</v>
          </cell>
          <cell r="E875">
            <v>875</v>
          </cell>
          <cell r="F875">
            <v>880.2</v>
          </cell>
        </row>
        <row r="876">
          <cell r="A876" t="str">
            <v>JINDALSAW</v>
          </cell>
          <cell r="B876" t="str">
            <v>EQ</v>
          </cell>
          <cell r="C876">
            <v>84.75</v>
          </cell>
          <cell r="D876">
            <v>85</v>
          </cell>
          <cell r="E876">
            <v>82.6</v>
          </cell>
          <cell r="F876">
            <v>83.3</v>
          </cell>
        </row>
        <row r="877">
          <cell r="A877" t="str">
            <v>JINDALSTEL</v>
          </cell>
          <cell r="B877" t="str">
            <v>EQ</v>
          </cell>
          <cell r="C877">
            <v>430.7</v>
          </cell>
          <cell r="D877">
            <v>434.5</v>
          </cell>
          <cell r="E877">
            <v>424.5</v>
          </cell>
          <cell r="F877">
            <v>432.55</v>
          </cell>
        </row>
        <row r="878">
          <cell r="A878" t="str">
            <v>JINDRILL</v>
          </cell>
          <cell r="B878" t="str">
            <v>EQ</v>
          </cell>
          <cell r="C878">
            <v>320.39999999999998</v>
          </cell>
          <cell r="D878">
            <v>325</v>
          </cell>
          <cell r="E878">
            <v>302.3</v>
          </cell>
          <cell r="F878">
            <v>307.14999999999998</v>
          </cell>
        </row>
        <row r="879">
          <cell r="A879" t="str">
            <v>JINDWORLD</v>
          </cell>
          <cell r="B879" t="str">
            <v>EQ</v>
          </cell>
          <cell r="C879">
            <v>273.95</v>
          </cell>
          <cell r="D879">
            <v>273.95</v>
          </cell>
          <cell r="E879">
            <v>266.10000000000002</v>
          </cell>
          <cell r="F879">
            <v>268.39999999999998</v>
          </cell>
        </row>
        <row r="880">
          <cell r="A880" t="str">
            <v>JISLDVREQS</v>
          </cell>
          <cell r="B880" t="str">
            <v>EQ</v>
          </cell>
          <cell r="C880">
            <v>19.5</v>
          </cell>
          <cell r="D880">
            <v>19.850000000000001</v>
          </cell>
          <cell r="E880">
            <v>19.399999999999999</v>
          </cell>
          <cell r="F880">
            <v>19.7</v>
          </cell>
        </row>
        <row r="881">
          <cell r="A881" t="str">
            <v>JISLJALEQS</v>
          </cell>
          <cell r="B881" t="str">
            <v>EQ</v>
          </cell>
          <cell r="C881">
            <v>36.6</v>
          </cell>
          <cell r="D881">
            <v>36.9</v>
          </cell>
          <cell r="E881">
            <v>35.6</v>
          </cell>
          <cell r="F881">
            <v>36.1</v>
          </cell>
        </row>
        <row r="882">
          <cell r="A882" t="str">
            <v>JITFINFRA</v>
          </cell>
          <cell r="B882" t="str">
            <v>BE</v>
          </cell>
          <cell r="C882">
            <v>123.7</v>
          </cell>
          <cell r="D882">
            <v>123.7</v>
          </cell>
          <cell r="E882">
            <v>117.95</v>
          </cell>
          <cell r="F882">
            <v>121.2</v>
          </cell>
        </row>
        <row r="883">
          <cell r="A883" t="str">
            <v>JKCEMENT</v>
          </cell>
          <cell r="B883" t="str">
            <v>EQ</v>
          </cell>
          <cell r="C883">
            <v>2480.4</v>
          </cell>
          <cell r="D883">
            <v>2544.8000000000002</v>
          </cell>
          <cell r="E883">
            <v>2467.0500000000002</v>
          </cell>
          <cell r="F883">
            <v>2530.5500000000002</v>
          </cell>
        </row>
        <row r="884">
          <cell r="A884" t="str">
            <v>JKIL</v>
          </cell>
          <cell r="B884" t="str">
            <v>EQ</v>
          </cell>
          <cell r="C884">
            <v>280.05</v>
          </cell>
          <cell r="D884">
            <v>281.14999999999998</v>
          </cell>
          <cell r="E884">
            <v>266.45</v>
          </cell>
          <cell r="F884">
            <v>273</v>
          </cell>
        </row>
        <row r="885">
          <cell r="A885" t="str">
            <v>JKLAKSHMI</v>
          </cell>
          <cell r="B885" t="str">
            <v>EQ</v>
          </cell>
          <cell r="C885">
            <v>553.65</v>
          </cell>
          <cell r="D885">
            <v>562.4</v>
          </cell>
          <cell r="E885">
            <v>549.04999999999995</v>
          </cell>
          <cell r="F885">
            <v>556.54999999999995</v>
          </cell>
        </row>
        <row r="886">
          <cell r="A886" t="str">
            <v>JKPAPER</v>
          </cell>
          <cell r="B886" t="str">
            <v>EQ</v>
          </cell>
          <cell r="C886">
            <v>376.7</v>
          </cell>
          <cell r="D886">
            <v>389.65</v>
          </cell>
          <cell r="E886">
            <v>375.5</v>
          </cell>
          <cell r="F886">
            <v>387.65</v>
          </cell>
        </row>
        <row r="887">
          <cell r="A887" t="str">
            <v>JKTYRE</v>
          </cell>
          <cell r="B887" t="str">
            <v>EQ</v>
          </cell>
          <cell r="C887">
            <v>179.8</v>
          </cell>
          <cell r="D887">
            <v>179.8</v>
          </cell>
          <cell r="E887">
            <v>172</v>
          </cell>
          <cell r="F887">
            <v>173.2</v>
          </cell>
        </row>
        <row r="888">
          <cell r="A888" t="str">
            <v>JMA</v>
          </cell>
          <cell r="B888" t="str">
            <v>EQ</v>
          </cell>
          <cell r="C888">
            <v>74.3</v>
          </cell>
          <cell r="D888">
            <v>74.3</v>
          </cell>
          <cell r="E888">
            <v>72.400000000000006</v>
          </cell>
          <cell r="F888">
            <v>72.650000000000006</v>
          </cell>
        </row>
        <row r="889">
          <cell r="A889" t="str">
            <v>JMCPROJECT</v>
          </cell>
          <cell r="B889" t="str">
            <v>EQ</v>
          </cell>
          <cell r="C889">
            <v>108.5</v>
          </cell>
          <cell r="D889">
            <v>110.4</v>
          </cell>
          <cell r="E889">
            <v>101</v>
          </cell>
          <cell r="F889">
            <v>104.95</v>
          </cell>
        </row>
        <row r="890">
          <cell r="A890" t="str">
            <v>JMFINANCIL</v>
          </cell>
          <cell r="B890" t="str">
            <v>EQ</v>
          </cell>
          <cell r="C890">
            <v>68</v>
          </cell>
          <cell r="D890">
            <v>68.8</v>
          </cell>
          <cell r="E890">
            <v>67.25</v>
          </cell>
          <cell r="F890">
            <v>67.599999999999994</v>
          </cell>
        </row>
        <row r="891">
          <cell r="A891" t="str">
            <v>JOCIL</v>
          </cell>
          <cell r="B891" t="str">
            <v>EQ</v>
          </cell>
          <cell r="C891">
            <v>193.5</v>
          </cell>
          <cell r="D891">
            <v>193.5</v>
          </cell>
          <cell r="E891">
            <v>185.35</v>
          </cell>
          <cell r="F891">
            <v>188.25</v>
          </cell>
        </row>
        <row r="892">
          <cell r="A892" t="str">
            <v>JPASSOCIAT</v>
          </cell>
          <cell r="B892" t="str">
            <v>EQ</v>
          </cell>
          <cell r="C892">
            <v>11.45</v>
          </cell>
          <cell r="D892">
            <v>12.15</v>
          </cell>
          <cell r="E892">
            <v>10.75</v>
          </cell>
          <cell r="F892">
            <v>11.85</v>
          </cell>
        </row>
        <row r="893">
          <cell r="A893" t="str">
            <v>JPINFRATEC</v>
          </cell>
          <cell r="B893" t="str">
            <v>BE</v>
          </cell>
          <cell r="C893">
            <v>2.1</v>
          </cell>
          <cell r="D893">
            <v>2.1</v>
          </cell>
          <cell r="E893">
            <v>2.0499999999999998</v>
          </cell>
          <cell r="F893">
            <v>2.1</v>
          </cell>
        </row>
        <row r="894">
          <cell r="A894" t="str">
            <v>JPOLYINVST</v>
          </cell>
          <cell r="B894" t="str">
            <v>EQ</v>
          </cell>
          <cell r="C894">
            <v>417.95</v>
          </cell>
          <cell r="D894">
            <v>429</v>
          </cell>
          <cell r="E894">
            <v>401.1</v>
          </cell>
          <cell r="F894">
            <v>418.35</v>
          </cell>
        </row>
        <row r="895">
          <cell r="A895" t="str">
            <v>JPPOWER</v>
          </cell>
          <cell r="B895" t="str">
            <v>EQ</v>
          </cell>
          <cell r="C895">
            <v>8.15</v>
          </cell>
          <cell r="D895">
            <v>8.1999999999999993</v>
          </cell>
          <cell r="E895">
            <v>7.6</v>
          </cell>
          <cell r="F895">
            <v>7.7</v>
          </cell>
        </row>
        <row r="896">
          <cell r="A896" t="str">
            <v>JSL</v>
          </cell>
          <cell r="B896" t="str">
            <v>EQ</v>
          </cell>
          <cell r="C896">
            <v>124.9</v>
          </cell>
          <cell r="D896">
            <v>129.80000000000001</v>
          </cell>
          <cell r="E896">
            <v>122.1</v>
          </cell>
          <cell r="F896">
            <v>129.25</v>
          </cell>
        </row>
        <row r="897">
          <cell r="A897" t="str">
            <v>JSLHISAR</v>
          </cell>
          <cell r="B897" t="str">
            <v>EQ</v>
          </cell>
          <cell r="C897">
            <v>239.95</v>
          </cell>
          <cell r="D897">
            <v>249.4</v>
          </cell>
          <cell r="E897">
            <v>238.1</v>
          </cell>
          <cell r="F897">
            <v>245.8</v>
          </cell>
        </row>
        <row r="898">
          <cell r="A898" t="str">
            <v>JSWENERGY</v>
          </cell>
          <cell r="B898" t="str">
            <v>EQ</v>
          </cell>
          <cell r="C898">
            <v>328.2</v>
          </cell>
          <cell r="D898">
            <v>332</v>
          </cell>
          <cell r="E898">
            <v>317.10000000000002</v>
          </cell>
          <cell r="F898">
            <v>329.2</v>
          </cell>
        </row>
        <row r="899">
          <cell r="A899" t="str">
            <v>JSWHL</v>
          </cell>
          <cell r="B899" t="str">
            <v>EQ</v>
          </cell>
          <cell r="C899">
            <v>4198.1499999999996</v>
          </cell>
          <cell r="D899">
            <v>4198.95</v>
          </cell>
          <cell r="E899">
            <v>4022</v>
          </cell>
          <cell r="F899">
            <v>4077.45</v>
          </cell>
        </row>
        <row r="900">
          <cell r="A900" t="str">
            <v>JSWISPL</v>
          </cell>
          <cell r="B900" t="str">
            <v>EQ</v>
          </cell>
          <cell r="C900">
            <v>27.9</v>
          </cell>
          <cell r="D900">
            <v>28.2</v>
          </cell>
          <cell r="E900">
            <v>27.4</v>
          </cell>
          <cell r="F900">
            <v>28.15</v>
          </cell>
        </row>
        <row r="901">
          <cell r="A901" t="str">
            <v>JSWSTEEL</v>
          </cell>
          <cell r="B901" t="str">
            <v>EQ</v>
          </cell>
          <cell r="C901">
            <v>646</v>
          </cell>
          <cell r="D901">
            <v>653.75</v>
          </cell>
          <cell r="E901">
            <v>638.20000000000005</v>
          </cell>
          <cell r="F901">
            <v>651.1</v>
          </cell>
        </row>
        <row r="902">
          <cell r="A902" t="str">
            <v>JTEKTINDIA</v>
          </cell>
          <cell r="B902" t="str">
            <v>EQ</v>
          </cell>
          <cell r="C902">
            <v>101.6</v>
          </cell>
          <cell r="D902">
            <v>102.45</v>
          </cell>
          <cell r="E902">
            <v>100</v>
          </cell>
          <cell r="F902">
            <v>101.35</v>
          </cell>
        </row>
        <row r="903">
          <cell r="A903" t="str">
            <v>JTLINFRA</v>
          </cell>
          <cell r="B903" t="str">
            <v>EQ</v>
          </cell>
          <cell r="C903">
            <v>275</v>
          </cell>
          <cell r="D903">
            <v>281</v>
          </cell>
          <cell r="E903">
            <v>266</v>
          </cell>
          <cell r="F903">
            <v>279.75</v>
          </cell>
        </row>
        <row r="904">
          <cell r="A904" t="str">
            <v>JUBLFOOD</v>
          </cell>
          <cell r="B904" t="str">
            <v>EQ</v>
          </cell>
          <cell r="C904">
            <v>604</v>
          </cell>
          <cell r="D904">
            <v>605.70000000000005</v>
          </cell>
          <cell r="E904">
            <v>595</v>
          </cell>
          <cell r="F904">
            <v>604.1</v>
          </cell>
        </row>
        <row r="905">
          <cell r="A905" t="str">
            <v>JUBLINDS</v>
          </cell>
          <cell r="B905" t="str">
            <v>BE</v>
          </cell>
          <cell r="C905">
            <v>499</v>
          </cell>
          <cell r="D905">
            <v>499</v>
          </cell>
          <cell r="E905">
            <v>473.25</v>
          </cell>
          <cell r="F905">
            <v>481.95</v>
          </cell>
        </row>
        <row r="906">
          <cell r="A906" t="str">
            <v>JUBLINGREA</v>
          </cell>
          <cell r="B906" t="str">
            <v>EQ</v>
          </cell>
          <cell r="C906">
            <v>564.4</v>
          </cell>
          <cell r="D906">
            <v>567.6</v>
          </cell>
          <cell r="E906">
            <v>536.20000000000005</v>
          </cell>
          <cell r="F906">
            <v>550</v>
          </cell>
        </row>
        <row r="907">
          <cell r="A907" t="str">
            <v>JUBLPHARMA</v>
          </cell>
          <cell r="B907" t="str">
            <v>EQ</v>
          </cell>
          <cell r="C907">
            <v>329</v>
          </cell>
          <cell r="D907">
            <v>336</v>
          </cell>
          <cell r="E907">
            <v>327.85</v>
          </cell>
          <cell r="F907">
            <v>329.55</v>
          </cell>
        </row>
        <row r="908">
          <cell r="A908" t="str">
            <v>JUNIORBEES</v>
          </cell>
          <cell r="B908" t="str">
            <v>EQ</v>
          </cell>
          <cell r="C908">
            <v>415.4</v>
          </cell>
          <cell r="D908">
            <v>449.4</v>
          </cell>
          <cell r="E908">
            <v>415.4</v>
          </cell>
          <cell r="F908">
            <v>443.06</v>
          </cell>
        </row>
        <row r="909">
          <cell r="A909" t="str">
            <v>JUSTDIAL</v>
          </cell>
          <cell r="B909" t="str">
            <v>EQ</v>
          </cell>
          <cell r="C909">
            <v>568.4</v>
          </cell>
          <cell r="D909">
            <v>568.95000000000005</v>
          </cell>
          <cell r="E909">
            <v>556</v>
          </cell>
          <cell r="F909">
            <v>562.79999999999995</v>
          </cell>
        </row>
        <row r="910">
          <cell r="A910" t="str">
            <v>JWL</v>
          </cell>
          <cell r="B910" t="str">
            <v>BE</v>
          </cell>
          <cell r="C910">
            <v>73.900000000000006</v>
          </cell>
          <cell r="D910">
            <v>74.95</v>
          </cell>
          <cell r="E910">
            <v>71</v>
          </cell>
          <cell r="F910">
            <v>72.95</v>
          </cell>
        </row>
        <row r="911">
          <cell r="A911" t="str">
            <v>JYOTHYLAB</v>
          </cell>
          <cell r="B911" t="str">
            <v>EQ</v>
          </cell>
          <cell r="C911">
            <v>200.5</v>
          </cell>
          <cell r="D911">
            <v>204.8</v>
          </cell>
          <cell r="E911">
            <v>197.65</v>
          </cell>
          <cell r="F911">
            <v>202.8</v>
          </cell>
        </row>
        <row r="912">
          <cell r="A912" t="str">
            <v>KABRAEXTRU</v>
          </cell>
          <cell r="B912" t="str">
            <v>EQ</v>
          </cell>
          <cell r="C912">
            <v>365.65</v>
          </cell>
          <cell r="D912">
            <v>369</v>
          </cell>
          <cell r="E912">
            <v>356.05</v>
          </cell>
          <cell r="F912">
            <v>363.8</v>
          </cell>
        </row>
        <row r="913">
          <cell r="A913" t="str">
            <v>KAJARIACER</v>
          </cell>
          <cell r="B913" t="str">
            <v>EQ</v>
          </cell>
          <cell r="C913">
            <v>1125.2</v>
          </cell>
          <cell r="D913">
            <v>1130.95</v>
          </cell>
          <cell r="E913">
            <v>1087.0999999999999</v>
          </cell>
          <cell r="F913">
            <v>1100.8499999999999</v>
          </cell>
        </row>
        <row r="914">
          <cell r="A914" t="str">
            <v>KAKATCEM</v>
          </cell>
          <cell r="B914" t="str">
            <v>EQ</v>
          </cell>
          <cell r="C914">
            <v>221.35</v>
          </cell>
          <cell r="D914">
            <v>223.5</v>
          </cell>
          <cell r="E914">
            <v>218.1</v>
          </cell>
          <cell r="F914">
            <v>218.6</v>
          </cell>
        </row>
        <row r="915">
          <cell r="A915" t="str">
            <v>KALPATPOWR</v>
          </cell>
          <cell r="B915" t="str">
            <v>EQ</v>
          </cell>
          <cell r="C915">
            <v>449.9</v>
          </cell>
          <cell r="D915">
            <v>455.95</v>
          </cell>
          <cell r="E915">
            <v>430.1</v>
          </cell>
          <cell r="F915">
            <v>434</v>
          </cell>
        </row>
        <row r="916">
          <cell r="A916" t="str">
            <v>KALYANIFRG</v>
          </cell>
          <cell r="B916" t="str">
            <v>BE</v>
          </cell>
          <cell r="C916">
            <v>213.25</v>
          </cell>
          <cell r="D916">
            <v>213.25</v>
          </cell>
          <cell r="E916">
            <v>201</v>
          </cell>
          <cell r="F916">
            <v>202.2</v>
          </cell>
        </row>
        <row r="917">
          <cell r="A917" t="str">
            <v>KALYANKJIL</v>
          </cell>
          <cell r="B917" t="str">
            <v>EQ</v>
          </cell>
          <cell r="C917">
            <v>98.7</v>
          </cell>
          <cell r="D917">
            <v>99.25</v>
          </cell>
          <cell r="E917">
            <v>94.5</v>
          </cell>
          <cell r="F917">
            <v>96.35</v>
          </cell>
        </row>
        <row r="918">
          <cell r="A918" t="str">
            <v>KAMATHOTEL</v>
          </cell>
          <cell r="B918" t="str">
            <v>BE</v>
          </cell>
          <cell r="C918">
            <v>90.35</v>
          </cell>
          <cell r="D918">
            <v>90.35</v>
          </cell>
          <cell r="E918">
            <v>87.1</v>
          </cell>
          <cell r="F918">
            <v>88.1</v>
          </cell>
        </row>
        <row r="919">
          <cell r="A919" t="str">
            <v>KAMDHENU</v>
          </cell>
          <cell r="B919" t="str">
            <v>BE</v>
          </cell>
          <cell r="C919">
            <v>136.6</v>
          </cell>
          <cell r="D919">
            <v>136.80000000000001</v>
          </cell>
          <cell r="E919">
            <v>131.85</v>
          </cell>
          <cell r="F919">
            <v>132.94999999999999</v>
          </cell>
        </row>
        <row r="920">
          <cell r="A920" t="str">
            <v>KANANIIND</v>
          </cell>
          <cell r="B920" t="str">
            <v>EQ</v>
          </cell>
          <cell r="C920">
            <v>8.4</v>
          </cell>
          <cell r="D920">
            <v>8.6</v>
          </cell>
          <cell r="E920">
            <v>8.0500000000000007</v>
          </cell>
          <cell r="F920">
            <v>8.1999999999999993</v>
          </cell>
        </row>
        <row r="921">
          <cell r="A921" t="str">
            <v>KANORICHEM</v>
          </cell>
          <cell r="B921" t="str">
            <v>EQ</v>
          </cell>
          <cell r="C921">
            <v>143</v>
          </cell>
          <cell r="D921">
            <v>144.4</v>
          </cell>
          <cell r="E921">
            <v>140.1</v>
          </cell>
          <cell r="F921">
            <v>140.65</v>
          </cell>
        </row>
        <row r="922">
          <cell r="A922" t="str">
            <v>KANPRPLA</v>
          </cell>
          <cell r="B922" t="str">
            <v>EQ</v>
          </cell>
          <cell r="C922">
            <v>111.1</v>
          </cell>
          <cell r="D922">
            <v>114.5</v>
          </cell>
          <cell r="E922">
            <v>110</v>
          </cell>
          <cell r="F922">
            <v>111.6</v>
          </cell>
        </row>
        <row r="923">
          <cell r="A923" t="str">
            <v>KANSAINER</v>
          </cell>
          <cell r="B923" t="str">
            <v>EQ</v>
          </cell>
          <cell r="C923">
            <v>474.9</v>
          </cell>
          <cell r="D923">
            <v>477.9</v>
          </cell>
          <cell r="E923">
            <v>468.25</v>
          </cell>
          <cell r="F923">
            <v>471.95</v>
          </cell>
        </row>
        <row r="924">
          <cell r="A924" t="str">
            <v>KAPSTON</v>
          </cell>
          <cell r="B924" t="str">
            <v>EQ</v>
          </cell>
          <cell r="C924">
            <v>138.9</v>
          </cell>
          <cell r="D924">
            <v>143.80000000000001</v>
          </cell>
          <cell r="E924">
            <v>138.5</v>
          </cell>
          <cell r="F924">
            <v>139.65</v>
          </cell>
        </row>
        <row r="925">
          <cell r="A925" t="str">
            <v>KARMAENG</v>
          </cell>
          <cell r="B925" t="str">
            <v>BE</v>
          </cell>
          <cell r="C925">
            <v>28.45</v>
          </cell>
          <cell r="D925">
            <v>28.45</v>
          </cell>
          <cell r="E925">
            <v>26.6</v>
          </cell>
          <cell r="F925">
            <v>27.25</v>
          </cell>
        </row>
        <row r="926">
          <cell r="A926" t="str">
            <v>KARURVYSYA</v>
          </cell>
          <cell r="B926" t="str">
            <v>EQ</v>
          </cell>
          <cell r="C926">
            <v>83.5</v>
          </cell>
          <cell r="D926">
            <v>83.5</v>
          </cell>
          <cell r="E926">
            <v>82.15</v>
          </cell>
          <cell r="F926">
            <v>82.75</v>
          </cell>
        </row>
        <row r="927">
          <cell r="A927" t="str">
            <v>KAUSHALYA</v>
          </cell>
          <cell r="B927" t="str">
            <v>EQ</v>
          </cell>
          <cell r="C927">
            <v>4.6500000000000004</v>
          </cell>
          <cell r="D927">
            <v>5.0999999999999996</v>
          </cell>
          <cell r="E927">
            <v>4.6500000000000004</v>
          </cell>
          <cell r="F927">
            <v>4.8</v>
          </cell>
        </row>
        <row r="928">
          <cell r="A928" t="str">
            <v>KAVVERITEL</v>
          </cell>
          <cell r="B928" t="str">
            <v>EQ</v>
          </cell>
          <cell r="C928">
            <v>11.55</v>
          </cell>
          <cell r="D928">
            <v>11.55</v>
          </cell>
          <cell r="E928">
            <v>10.55</v>
          </cell>
          <cell r="F928">
            <v>10.6</v>
          </cell>
        </row>
        <row r="929">
          <cell r="A929" t="str">
            <v>KAYA</v>
          </cell>
          <cell r="B929" t="str">
            <v>EQ</v>
          </cell>
          <cell r="C929">
            <v>382</v>
          </cell>
          <cell r="D929">
            <v>387.35</v>
          </cell>
          <cell r="E929">
            <v>361.15</v>
          </cell>
          <cell r="F929">
            <v>369.35</v>
          </cell>
        </row>
        <row r="930">
          <cell r="A930" t="str">
            <v>KBCGLOBAL</v>
          </cell>
          <cell r="B930" t="str">
            <v>BE</v>
          </cell>
          <cell r="C930">
            <v>2.2999999999999998</v>
          </cell>
          <cell r="D930">
            <v>2.2999999999999998</v>
          </cell>
          <cell r="E930">
            <v>2.25</v>
          </cell>
          <cell r="F930">
            <v>2.25</v>
          </cell>
        </row>
        <row r="931">
          <cell r="A931" t="str">
            <v>KCP</v>
          </cell>
          <cell r="B931" t="str">
            <v>EQ</v>
          </cell>
          <cell r="C931">
            <v>116.4</v>
          </cell>
          <cell r="D931">
            <v>118.45</v>
          </cell>
          <cell r="E931">
            <v>115.5</v>
          </cell>
          <cell r="F931">
            <v>116.1</v>
          </cell>
        </row>
        <row r="932">
          <cell r="A932" t="str">
            <v>KCPSUGIND</v>
          </cell>
          <cell r="B932" t="str">
            <v>EQ</v>
          </cell>
          <cell r="C932">
            <v>24.15</v>
          </cell>
          <cell r="D932">
            <v>24.15</v>
          </cell>
          <cell r="E932">
            <v>23.15</v>
          </cell>
          <cell r="F932">
            <v>23.5</v>
          </cell>
        </row>
        <row r="933">
          <cell r="A933" t="str">
            <v>KDDL</v>
          </cell>
          <cell r="B933" t="str">
            <v>EQ</v>
          </cell>
          <cell r="C933">
            <v>1050</v>
          </cell>
          <cell r="D933">
            <v>1120</v>
          </cell>
          <cell r="E933">
            <v>1049</v>
          </cell>
          <cell r="F933">
            <v>1093.1500000000001</v>
          </cell>
        </row>
        <row r="934">
          <cell r="A934" t="str">
            <v>KEC</v>
          </cell>
          <cell r="B934" t="str">
            <v>EQ</v>
          </cell>
          <cell r="C934">
            <v>420</v>
          </cell>
          <cell r="D934">
            <v>420.9</v>
          </cell>
          <cell r="E934">
            <v>415.05</v>
          </cell>
          <cell r="F934">
            <v>417.25</v>
          </cell>
        </row>
        <row r="935">
          <cell r="A935" t="str">
            <v>KECL</v>
          </cell>
          <cell r="B935" t="str">
            <v>EQ</v>
          </cell>
          <cell r="C935">
            <v>46.65</v>
          </cell>
          <cell r="D935">
            <v>46.85</v>
          </cell>
          <cell r="E935">
            <v>43.4</v>
          </cell>
          <cell r="F935">
            <v>44.1</v>
          </cell>
        </row>
        <row r="936">
          <cell r="A936" t="str">
            <v>KEEPLEARN</v>
          </cell>
          <cell r="B936" t="str">
            <v>BE</v>
          </cell>
          <cell r="C936">
            <v>5.05</v>
          </cell>
          <cell r="D936">
            <v>5.05</v>
          </cell>
          <cell r="E936">
            <v>5.05</v>
          </cell>
          <cell r="F936">
            <v>5.05</v>
          </cell>
        </row>
        <row r="937">
          <cell r="A937" t="str">
            <v>KEI</v>
          </cell>
          <cell r="B937" t="str">
            <v>EQ</v>
          </cell>
          <cell r="C937">
            <v>1417</v>
          </cell>
          <cell r="D937">
            <v>1435</v>
          </cell>
          <cell r="E937">
            <v>1400.15</v>
          </cell>
          <cell r="F937">
            <v>1432.15</v>
          </cell>
        </row>
        <row r="938">
          <cell r="A938" t="str">
            <v>KELLTONTEC</v>
          </cell>
          <cell r="B938" t="str">
            <v>EQ</v>
          </cell>
          <cell r="C938">
            <v>65.900000000000006</v>
          </cell>
          <cell r="D938">
            <v>65.900000000000006</v>
          </cell>
          <cell r="E938">
            <v>62.4</v>
          </cell>
          <cell r="F938">
            <v>63.75</v>
          </cell>
        </row>
        <row r="939">
          <cell r="A939" t="str">
            <v>KENNAMET</v>
          </cell>
          <cell r="B939" t="str">
            <v>EQ</v>
          </cell>
          <cell r="C939">
            <v>2648.1</v>
          </cell>
          <cell r="D939">
            <v>2674</v>
          </cell>
          <cell r="E939">
            <v>2580.1999999999998</v>
          </cell>
          <cell r="F939">
            <v>2666.2</v>
          </cell>
        </row>
        <row r="940">
          <cell r="A940" t="str">
            <v>KERNEX</v>
          </cell>
          <cell r="B940" t="str">
            <v>BE</v>
          </cell>
          <cell r="C940">
            <v>358.85</v>
          </cell>
          <cell r="D940">
            <v>358.85</v>
          </cell>
          <cell r="E940">
            <v>335</v>
          </cell>
          <cell r="F940">
            <v>343.15</v>
          </cell>
        </row>
        <row r="941">
          <cell r="A941" t="str">
            <v>KESORAMIND</v>
          </cell>
          <cell r="B941" t="str">
            <v>EQ</v>
          </cell>
          <cell r="C941">
            <v>57.75</v>
          </cell>
          <cell r="D941">
            <v>58.4</v>
          </cell>
          <cell r="E941">
            <v>56.75</v>
          </cell>
          <cell r="F941">
            <v>57.7</v>
          </cell>
        </row>
        <row r="942">
          <cell r="A942" t="str">
            <v>KEYFINSERV</v>
          </cell>
          <cell r="B942" t="str">
            <v>EQ</v>
          </cell>
          <cell r="C942">
            <v>108</v>
          </cell>
          <cell r="D942">
            <v>109.6</v>
          </cell>
          <cell r="E942">
            <v>101.3</v>
          </cell>
          <cell r="F942">
            <v>103.05</v>
          </cell>
        </row>
        <row r="943">
          <cell r="A943" t="str">
            <v>KHADIM</v>
          </cell>
          <cell r="B943" t="str">
            <v>EQ</v>
          </cell>
          <cell r="C943">
            <v>315.7</v>
          </cell>
          <cell r="D943">
            <v>326.7</v>
          </cell>
          <cell r="E943">
            <v>312.85000000000002</v>
          </cell>
          <cell r="F943">
            <v>316.64999999999998</v>
          </cell>
        </row>
        <row r="944">
          <cell r="A944" t="str">
            <v>KHAICHEM</v>
          </cell>
          <cell r="B944" t="str">
            <v>EQ</v>
          </cell>
          <cell r="C944">
            <v>73.650000000000006</v>
          </cell>
          <cell r="D944">
            <v>73.900000000000006</v>
          </cell>
          <cell r="E944">
            <v>71.5</v>
          </cell>
          <cell r="F944">
            <v>72.5</v>
          </cell>
        </row>
        <row r="945">
          <cell r="A945" t="str">
            <v>KHAITANLTD</v>
          </cell>
          <cell r="B945" t="str">
            <v>EQ</v>
          </cell>
          <cell r="C945">
            <v>45.35</v>
          </cell>
          <cell r="D945">
            <v>49.5</v>
          </cell>
          <cell r="E945">
            <v>45.35</v>
          </cell>
          <cell r="F945">
            <v>47.45</v>
          </cell>
        </row>
        <row r="946">
          <cell r="A946" t="str">
            <v>KHANDSE</v>
          </cell>
          <cell r="B946" t="str">
            <v>EQ</v>
          </cell>
          <cell r="C946">
            <v>24.75</v>
          </cell>
          <cell r="D946">
            <v>24.75</v>
          </cell>
          <cell r="E946">
            <v>21.35</v>
          </cell>
          <cell r="F946">
            <v>21.35</v>
          </cell>
        </row>
        <row r="947">
          <cell r="A947" t="str">
            <v>KICL</v>
          </cell>
          <cell r="B947" t="str">
            <v>EQ</v>
          </cell>
          <cell r="C947">
            <v>1751.1</v>
          </cell>
          <cell r="D947">
            <v>1772</v>
          </cell>
          <cell r="E947">
            <v>1730</v>
          </cell>
          <cell r="F947">
            <v>1732.05</v>
          </cell>
        </row>
        <row r="948">
          <cell r="A948" t="str">
            <v>KILITCH</v>
          </cell>
          <cell r="B948" t="str">
            <v>EQ</v>
          </cell>
          <cell r="C948">
            <v>173.8</v>
          </cell>
          <cell r="D948">
            <v>177</v>
          </cell>
          <cell r="E948">
            <v>172</v>
          </cell>
          <cell r="F948">
            <v>174.75</v>
          </cell>
        </row>
        <row r="949">
          <cell r="A949" t="str">
            <v>KIMS</v>
          </cell>
          <cell r="B949" t="str">
            <v>EQ</v>
          </cell>
          <cell r="C949">
            <v>1461.8</v>
          </cell>
          <cell r="D949">
            <v>1491.25</v>
          </cell>
          <cell r="E949">
            <v>1453.15</v>
          </cell>
          <cell r="F949">
            <v>1462.95</v>
          </cell>
        </row>
        <row r="950">
          <cell r="A950" t="str">
            <v>KINGFA</v>
          </cell>
          <cell r="B950" t="str">
            <v>BE</v>
          </cell>
          <cell r="C950">
            <v>1100.2</v>
          </cell>
          <cell r="D950">
            <v>1139</v>
          </cell>
          <cell r="E950">
            <v>1070.0999999999999</v>
          </cell>
          <cell r="F950">
            <v>1079.3</v>
          </cell>
        </row>
        <row r="951">
          <cell r="A951" t="str">
            <v>KIOCL</v>
          </cell>
          <cell r="B951" t="str">
            <v>EQ</v>
          </cell>
          <cell r="C951">
            <v>191.5</v>
          </cell>
          <cell r="D951">
            <v>191.5</v>
          </cell>
          <cell r="E951">
            <v>185</v>
          </cell>
          <cell r="F951">
            <v>186.9</v>
          </cell>
        </row>
        <row r="952">
          <cell r="A952" t="str">
            <v>KIRIINDUS</v>
          </cell>
          <cell r="B952" t="str">
            <v>EQ</v>
          </cell>
          <cell r="C952">
            <v>511.8</v>
          </cell>
          <cell r="D952">
            <v>512</v>
          </cell>
          <cell r="E952">
            <v>497.85</v>
          </cell>
          <cell r="F952">
            <v>498.9</v>
          </cell>
        </row>
        <row r="953">
          <cell r="A953" t="str">
            <v>KIRLFER</v>
          </cell>
          <cell r="B953" t="str">
            <v>EQ</v>
          </cell>
          <cell r="C953">
            <v>280.7</v>
          </cell>
          <cell r="D953">
            <v>286</v>
          </cell>
          <cell r="E953">
            <v>277.05</v>
          </cell>
          <cell r="F953">
            <v>282.2</v>
          </cell>
        </row>
        <row r="954">
          <cell r="A954" t="str">
            <v>KIRLOSBROS</v>
          </cell>
          <cell r="B954" t="str">
            <v>EQ</v>
          </cell>
          <cell r="C954">
            <v>364.1</v>
          </cell>
          <cell r="D954">
            <v>364.1</v>
          </cell>
          <cell r="E954">
            <v>356.2</v>
          </cell>
          <cell r="F954">
            <v>360.85</v>
          </cell>
        </row>
        <row r="955">
          <cell r="A955" t="str">
            <v>KIRLOSENG</v>
          </cell>
          <cell r="B955" t="str">
            <v>EQ</v>
          </cell>
          <cell r="C955">
            <v>258.8</v>
          </cell>
          <cell r="D955">
            <v>288.39999999999998</v>
          </cell>
          <cell r="E955">
            <v>252.8</v>
          </cell>
          <cell r="F955">
            <v>283.95</v>
          </cell>
        </row>
        <row r="956">
          <cell r="A956" t="str">
            <v>KIRLOSIND</v>
          </cell>
          <cell r="B956" t="str">
            <v>EQ</v>
          </cell>
          <cell r="C956">
            <v>1785</v>
          </cell>
          <cell r="D956">
            <v>1809.6</v>
          </cell>
          <cell r="E956">
            <v>1750</v>
          </cell>
          <cell r="F956">
            <v>1791.7</v>
          </cell>
        </row>
        <row r="957">
          <cell r="A957" t="str">
            <v>KITEX</v>
          </cell>
          <cell r="B957" t="str">
            <v>EQ</v>
          </cell>
          <cell r="C957">
            <v>207</v>
          </cell>
          <cell r="D957">
            <v>208.3</v>
          </cell>
          <cell r="E957">
            <v>204.1</v>
          </cell>
          <cell r="F957">
            <v>205.3</v>
          </cell>
        </row>
        <row r="958">
          <cell r="A958" t="str">
            <v>KKCL</v>
          </cell>
          <cell r="B958" t="str">
            <v>EQ</v>
          </cell>
          <cell r="C958">
            <v>465.85</v>
          </cell>
          <cell r="D958">
            <v>477</v>
          </cell>
          <cell r="E958">
            <v>451</v>
          </cell>
          <cell r="F958">
            <v>470.9</v>
          </cell>
        </row>
        <row r="959">
          <cell r="A959" t="str">
            <v>KMSUGAR</v>
          </cell>
          <cell r="B959" t="str">
            <v>EQ</v>
          </cell>
          <cell r="C959">
            <v>27.45</v>
          </cell>
          <cell r="D959">
            <v>27.65</v>
          </cell>
          <cell r="E959">
            <v>26.75</v>
          </cell>
          <cell r="F959">
            <v>26.95</v>
          </cell>
        </row>
        <row r="960">
          <cell r="A960" t="str">
            <v>KNRCON</v>
          </cell>
          <cell r="B960" t="str">
            <v>EQ</v>
          </cell>
          <cell r="C960">
            <v>225.4</v>
          </cell>
          <cell r="D960">
            <v>227.4</v>
          </cell>
          <cell r="E960">
            <v>222.05</v>
          </cell>
          <cell r="F960">
            <v>223.8</v>
          </cell>
        </row>
        <row r="961">
          <cell r="A961" t="str">
            <v>KOHINOOR</v>
          </cell>
          <cell r="B961" t="str">
            <v>EQ</v>
          </cell>
          <cell r="C961">
            <v>61</v>
          </cell>
          <cell r="D961">
            <v>61</v>
          </cell>
          <cell r="E961">
            <v>58</v>
          </cell>
          <cell r="F961">
            <v>58.85</v>
          </cell>
        </row>
        <row r="962">
          <cell r="A962" t="str">
            <v>KOKUYOCMLN</v>
          </cell>
          <cell r="B962" t="str">
            <v>EQ</v>
          </cell>
          <cell r="C962">
            <v>69.25</v>
          </cell>
          <cell r="D962">
            <v>70.349999999999994</v>
          </cell>
          <cell r="E962">
            <v>67.5</v>
          </cell>
          <cell r="F962">
            <v>68</v>
          </cell>
        </row>
        <row r="963">
          <cell r="A963" t="str">
            <v>KOLTEPATIL</v>
          </cell>
          <cell r="B963" t="str">
            <v>EQ</v>
          </cell>
          <cell r="C963">
            <v>345.45</v>
          </cell>
          <cell r="D963">
            <v>352.65</v>
          </cell>
          <cell r="E963">
            <v>332.3</v>
          </cell>
          <cell r="F963">
            <v>345.15</v>
          </cell>
        </row>
        <row r="964">
          <cell r="A964" t="str">
            <v>KOPRAN</v>
          </cell>
          <cell r="B964" t="str">
            <v>EQ</v>
          </cell>
          <cell r="C964">
            <v>159.94999999999999</v>
          </cell>
          <cell r="D964">
            <v>161.69999999999999</v>
          </cell>
          <cell r="E964">
            <v>155.5</v>
          </cell>
          <cell r="F964">
            <v>157.05000000000001</v>
          </cell>
        </row>
        <row r="965">
          <cell r="A965" t="str">
            <v>KOTAKALPHA</v>
          </cell>
          <cell r="B965" t="str">
            <v>EQ</v>
          </cell>
          <cell r="C965">
            <v>29.14</v>
          </cell>
          <cell r="D965">
            <v>29.14</v>
          </cell>
          <cell r="E965">
            <v>28.7</v>
          </cell>
          <cell r="F965">
            <v>28.93</v>
          </cell>
        </row>
        <row r="966">
          <cell r="A966" t="str">
            <v>KOTAKBANK</v>
          </cell>
          <cell r="B966" t="str">
            <v>EQ</v>
          </cell>
          <cell r="C966">
            <v>1788</v>
          </cell>
          <cell r="D966">
            <v>1813</v>
          </cell>
          <cell r="E966">
            <v>1780.2</v>
          </cell>
          <cell r="F966">
            <v>1810.2</v>
          </cell>
        </row>
        <row r="967">
          <cell r="A967" t="str">
            <v>KOTAKBKETF</v>
          </cell>
          <cell r="B967" t="str">
            <v>EQ</v>
          </cell>
          <cell r="C967">
            <v>398.99</v>
          </cell>
          <cell r="D967">
            <v>398.99</v>
          </cell>
          <cell r="E967">
            <v>393.31</v>
          </cell>
          <cell r="F967">
            <v>397.45</v>
          </cell>
        </row>
        <row r="968">
          <cell r="A968" t="str">
            <v>KOTAKCONS</v>
          </cell>
          <cell r="B968" t="str">
            <v>EQ</v>
          </cell>
          <cell r="C968">
            <v>76.5</v>
          </cell>
          <cell r="D968">
            <v>77</v>
          </cell>
          <cell r="E968">
            <v>76.5</v>
          </cell>
          <cell r="F968">
            <v>76.989999999999995</v>
          </cell>
        </row>
        <row r="969">
          <cell r="A969" t="str">
            <v>KOTAKGOLD</v>
          </cell>
          <cell r="B969" t="str">
            <v>EQ</v>
          </cell>
          <cell r="C969">
            <v>43.41</v>
          </cell>
          <cell r="D969">
            <v>43.79</v>
          </cell>
          <cell r="E969">
            <v>43.41</v>
          </cell>
          <cell r="F969">
            <v>43.53</v>
          </cell>
        </row>
        <row r="970">
          <cell r="A970" t="str">
            <v>KOTAKIT</v>
          </cell>
          <cell r="B970" t="str">
            <v>EQ</v>
          </cell>
          <cell r="C970">
            <v>28.58</v>
          </cell>
          <cell r="D970">
            <v>28.59</v>
          </cell>
          <cell r="E970">
            <v>28.25</v>
          </cell>
          <cell r="F970">
            <v>28.42</v>
          </cell>
        </row>
        <row r="971">
          <cell r="A971" t="str">
            <v>KOTAKLOVOL</v>
          </cell>
          <cell r="B971" t="str">
            <v>EQ</v>
          </cell>
          <cell r="C971">
            <v>13.37</v>
          </cell>
          <cell r="D971">
            <v>13.37</v>
          </cell>
          <cell r="E971">
            <v>12.9</v>
          </cell>
          <cell r="F971">
            <v>12.93</v>
          </cell>
        </row>
        <row r="972">
          <cell r="A972" t="str">
            <v>KOTAKMID50</v>
          </cell>
          <cell r="B972" t="str">
            <v>EQ</v>
          </cell>
          <cell r="C972">
            <v>84.98</v>
          </cell>
          <cell r="D972">
            <v>84.98</v>
          </cell>
          <cell r="E972">
            <v>83.01</v>
          </cell>
          <cell r="F972">
            <v>83.87</v>
          </cell>
        </row>
        <row r="973">
          <cell r="A973" t="str">
            <v>KOTAKMNC</v>
          </cell>
          <cell r="B973" t="str">
            <v>EQ</v>
          </cell>
          <cell r="C973">
            <v>19.399999999999999</v>
          </cell>
          <cell r="D973">
            <v>19.5</v>
          </cell>
          <cell r="E973">
            <v>19.2</v>
          </cell>
          <cell r="F973">
            <v>19.5</v>
          </cell>
        </row>
        <row r="974">
          <cell r="A974" t="str">
            <v>KOTAKNIFTY</v>
          </cell>
          <cell r="B974" t="str">
            <v>EQ</v>
          </cell>
          <cell r="C974">
            <v>192.3</v>
          </cell>
          <cell r="D974">
            <v>192.3</v>
          </cell>
          <cell r="E974">
            <v>180.59</v>
          </cell>
          <cell r="F974">
            <v>182.03</v>
          </cell>
        </row>
        <row r="975">
          <cell r="A975" t="str">
            <v>KOTAKNV20</v>
          </cell>
          <cell r="B975" t="str">
            <v>EQ</v>
          </cell>
          <cell r="C975">
            <v>95.12</v>
          </cell>
          <cell r="D975">
            <v>96.17</v>
          </cell>
          <cell r="E975">
            <v>94.75</v>
          </cell>
          <cell r="F975">
            <v>95.55</v>
          </cell>
        </row>
        <row r="976">
          <cell r="A976" t="str">
            <v>KOTAKPSUBK</v>
          </cell>
          <cell r="B976" t="str">
            <v>EQ</v>
          </cell>
          <cell r="C976">
            <v>291.01</v>
          </cell>
          <cell r="D976">
            <v>298.99</v>
          </cell>
          <cell r="E976">
            <v>291.01</v>
          </cell>
          <cell r="F976">
            <v>297.07</v>
          </cell>
        </row>
        <row r="977">
          <cell r="A977" t="str">
            <v>KOTARISUG</v>
          </cell>
          <cell r="B977" t="str">
            <v>EQ</v>
          </cell>
          <cell r="C977">
            <v>48.05</v>
          </cell>
          <cell r="D977">
            <v>49.8</v>
          </cell>
          <cell r="E977">
            <v>46.85</v>
          </cell>
          <cell r="F977">
            <v>47.65</v>
          </cell>
        </row>
        <row r="978">
          <cell r="A978" t="str">
            <v>KOTHARIPET</v>
          </cell>
          <cell r="B978" t="str">
            <v>EQ</v>
          </cell>
          <cell r="C978">
            <v>75.349999999999994</v>
          </cell>
          <cell r="D978">
            <v>75.349999999999994</v>
          </cell>
          <cell r="E978">
            <v>71.599999999999994</v>
          </cell>
          <cell r="F978">
            <v>72.400000000000006</v>
          </cell>
        </row>
        <row r="979">
          <cell r="A979" t="str">
            <v>KOTHARIPRO</v>
          </cell>
          <cell r="B979" t="str">
            <v>EQ</v>
          </cell>
          <cell r="C979">
            <v>116.8</v>
          </cell>
          <cell r="D979">
            <v>119</v>
          </cell>
          <cell r="E979">
            <v>114</v>
          </cell>
          <cell r="F979">
            <v>114.8</v>
          </cell>
        </row>
        <row r="980">
          <cell r="A980" t="str">
            <v>KOVAI</v>
          </cell>
          <cell r="B980" t="str">
            <v>EQ</v>
          </cell>
          <cell r="C980">
            <v>1492.8</v>
          </cell>
          <cell r="D980">
            <v>1494</v>
          </cell>
          <cell r="E980">
            <v>1465.05</v>
          </cell>
          <cell r="F980">
            <v>1484.85</v>
          </cell>
        </row>
        <row r="981">
          <cell r="A981" t="str">
            <v>KPIGREEN</v>
          </cell>
          <cell r="B981" t="str">
            <v>EQ</v>
          </cell>
          <cell r="C981">
            <v>867</v>
          </cell>
          <cell r="D981">
            <v>872.95</v>
          </cell>
          <cell r="E981">
            <v>842.1</v>
          </cell>
          <cell r="F981">
            <v>854.6</v>
          </cell>
        </row>
        <row r="982">
          <cell r="A982" t="str">
            <v>KPITTECH</v>
          </cell>
          <cell r="B982" t="str">
            <v>EQ</v>
          </cell>
          <cell r="C982">
            <v>643.70000000000005</v>
          </cell>
          <cell r="D982">
            <v>675</v>
          </cell>
          <cell r="E982">
            <v>643.5</v>
          </cell>
          <cell r="F982">
            <v>672.65</v>
          </cell>
        </row>
        <row r="983">
          <cell r="A983" t="str">
            <v>KPRMILL</v>
          </cell>
          <cell r="B983" t="str">
            <v>EQ</v>
          </cell>
          <cell r="C983">
            <v>555.95000000000005</v>
          </cell>
          <cell r="D983">
            <v>560.95000000000005</v>
          </cell>
          <cell r="E983">
            <v>551</v>
          </cell>
          <cell r="F983">
            <v>557.65</v>
          </cell>
        </row>
        <row r="984">
          <cell r="A984" t="str">
            <v>KRBL</v>
          </cell>
          <cell r="B984" t="str">
            <v>EQ</v>
          </cell>
          <cell r="C984">
            <v>390.05</v>
          </cell>
          <cell r="D984">
            <v>401.65</v>
          </cell>
          <cell r="E984">
            <v>376</v>
          </cell>
          <cell r="F984">
            <v>393.6</v>
          </cell>
        </row>
        <row r="985">
          <cell r="A985" t="str">
            <v>KREBSBIO</v>
          </cell>
          <cell r="B985" t="str">
            <v>EQ</v>
          </cell>
          <cell r="C985">
            <v>114</v>
          </cell>
          <cell r="D985">
            <v>115.4</v>
          </cell>
          <cell r="E985">
            <v>113</v>
          </cell>
          <cell r="F985">
            <v>113.2</v>
          </cell>
        </row>
        <row r="986">
          <cell r="A986" t="str">
            <v>KRIDHANINF</v>
          </cell>
          <cell r="B986" t="str">
            <v>EQ</v>
          </cell>
          <cell r="C986">
            <v>3.85</v>
          </cell>
          <cell r="D986">
            <v>3.85</v>
          </cell>
          <cell r="E986">
            <v>3.6</v>
          </cell>
          <cell r="F986">
            <v>3.7</v>
          </cell>
        </row>
        <row r="987">
          <cell r="A987" t="str">
            <v>KRISHANA</v>
          </cell>
          <cell r="B987" t="str">
            <v>EQ</v>
          </cell>
          <cell r="C987">
            <v>344.9</v>
          </cell>
          <cell r="D987">
            <v>354.35</v>
          </cell>
          <cell r="E987">
            <v>344.9</v>
          </cell>
          <cell r="F987">
            <v>347.8</v>
          </cell>
        </row>
        <row r="988">
          <cell r="A988" t="str">
            <v>KRITI</v>
          </cell>
          <cell r="B988" t="str">
            <v>EQ</v>
          </cell>
          <cell r="C988">
            <v>90.8</v>
          </cell>
          <cell r="D988">
            <v>93.95</v>
          </cell>
          <cell r="E988">
            <v>89.65</v>
          </cell>
          <cell r="F988">
            <v>90.6</v>
          </cell>
        </row>
        <row r="989">
          <cell r="A989" t="str">
            <v>KRITIKA</v>
          </cell>
          <cell r="B989" t="str">
            <v>EQ</v>
          </cell>
          <cell r="C989">
            <v>21.55</v>
          </cell>
          <cell r="D989">
            <v>21.55</v>
          </cell>
          <cell r="E989">
            <v>21.55</v>
          </cell>
          <cell r="F989">
            <v>21.55</v>
          </cell>
        </row>
        <row r="990">
          <cell r="A990" t="str">
            <v>KRITINUT</v>
          </cell>
          <cell r="B990" t="str">
            <v>EQ</v>
          </cell>
          <cell r="C990">
            <v>52.7</v>
          </cell>
          <cell r="D990">
            <v>53</v>
          </cell>
          <cell r="E990">
            <v>51.9</v>
          </cell>
          <cell r="F990">
            <v>52.3</v>
          </cell>
        </row>
        <row r="991">
          <cell r="A991" t="str">
            <v>KRSNAA</v>
          </cell>
          <cell r="B991" t="str">
            <v>EQ</v>
          </cell>
          <cell r="C991">
            <v>492.5</v>
          </cell>
          <cell r="D991">
            <v>497.45</v>
          </cell>
          <cell r="E991">
            <v>483.5</v>
          </cell>
          <cell r="F991">
            <v>486.05</v>
          </cell>
        </row>
        <row r="992">
          <cell r="A992" t="str">
            <v>KSB</v>
          </cell>
          <cell r="B992" t="str">
            <v>EQ</v>
          </cell>
          <cell r="C992">
            <v>2042</v>
          </cell>
          <cell r="D992">
            <v>2063.75</v>
          </cell>
          <cell r="E992">
            <v>2022.15</v>
          </cell>
          <cell r="F992">
            <v>2048.5</v>
          </cell>
        </row>
        <row r="993">
          <cell r="A993" t="str">
            <v>KSCL</v>
          </cell>
          <cell r="B993" t="str">
            <v>EQ</v>
          </cell>
          <cell r="C993">
            <v>438</v>
          </cell>
          <cell r="D993">
            <v>441.4</v>
          </cell>
          <cell r="E993">
            <v>423.8</v>
          </cell>
          <cell r="F993">
            <v>427.55</v>
          </cell>
        </row>
        <row r="994">
          <cell r="A994" t="str">
            <v>KSHITIJPOL</v>
          </cell>
          <cell r="B994" t="str">
            <v>BE</v>
          </cell>
          <cell r="C994">
            <v>170.65</v>
          </cell>
          <cell r="D994">
            <v>170.75</v>
          </cell>
          <cell r="E994">
            <v>170.65</v>
          </cell>
          <cell r="F994">
            <v>170.75</v>
          </cell>
        </row>
        <row r="995">
          <cell r="A995" t="str">
            <v>KSL</v>
          </cell>
          <cell r="B995" t="str">
            <v>EQ</v>
          </cell>
          <cell r="C995">
            <v>298.10000000000002</v>
          </cell>
          <cell r="D995">
            <v>299.89999999999998</v>
          </cell>
          <cell r="E995">
            <v>289.95</v>
          </cell>
          <cell r="F995">
            <v>291.25</v>
          </cell>
        </row>
        <row r="996">
          <cell r="A996" t="str">
            <v>KSOLVES</v>
          </cell>
          <cell r="B996" t="str">
            <v>EQ</v>
          </cell>
          <cell r="C996">
            <v>419.75</v>
          </cell>
          <cell r="D996">
            <v>427.55</v>
          </cell>
          <cell r="E996">
            <v>409.7</v>
          </cell>
          <cell r="F996">
            <v>418.3</v>
          </cell>
        </row>
        <row r="997">
          <cell r="A997" t="str">
            <v>KTKBANK</v>
          </cell>
          <cell r="B997" t="str">
            <v>EQ</v>
          </cell>
          <cell r="C997">
            <v>83</v>
          </cell>
          <cell r="D997">
            <v>84.55</v>
          </cell>
          <cell r="E997">
            <v>82.45</v>
          </cell>
          <cell r="F997">
            <v>83.5</v>
          </cell>
        </row>
        <row r="998">
          <cell r="A998" t="str">
            <v>KUANTUM</v>
          </cell>
          <cell r="B998" t="str">
            <v>EQ</v>
          </cell>
          <cell r="C998">
            <v>139.4</v>
          </cell>
          <cell r="D998">
            <v>146.69999999999999</v>
          </cell>
          <cell r="E998">
            <v>138.15</v>
          </cell>
          <cell r="F998">
            <v>144.9</v>
          </cell>
        </row>
        <row r="999">
          <cell r="A999" t="str">
            <v>L&amp;TFH</v>
          </cell>
          <cell r="B999" t="str">
            <v>EQ</v>
          </cell>
          <cell r="C999">
            <v>76.150000000000006</v>
          </cell>
          <cell r="D999">
            <v>78.400000000000006</v>
          </cell>
          <cell r="E999">
            <v>75.099999999999994</v>
          </cell>
          <cell r="F999">
            <v>77.900000000000006</v>
          </cell>
        </row>
        <row r="1000">
          <cell r="A1000" t="str">
            <v>LAGNAM</v>
          </cell>
          <cell r="B1000" t="str">
            <v>EQ</v>
          </cell>
          <cell r="C1000">
            <v>72.349999999999994</v>
          </cell>
          <cell r="D1000">
            <v>73</v>
          </cell>
          <cell r="E1000">
            <v>71.3</v>
          </cell>
          <cell r="F1000">
            <v>71.75</v>
          </cell>
        </row>
        <row r="1001">
          <cell r="A1001" t="str">
            <v>LALPATHLAB</v>
          </cell>
          <cell r="B1001" t="str">
            <v>EQ</v>
          </cell>
          <cell r="C1001">
            <v>2267.3000000000002</v>
          </cell>
          <cell r="D1001">
            <v>2329</v>
          </cell>
          <cell r="E1001">
            <v>2257.1999999999998</v>
          </cell>
          <cell r="F1001">
            <v>2303.6</v>
          </cell>
        </row>
        <row r="1002">
          <cell r="A1002" t="str">
            <v>LAMBODHARA</v>
          </cell>
          <cell r="B1002" t="str">
            <v>EQ</v>
          </cell>
          <cell r="C1002">
            <v>98</v>
          </cell>
          <cell r="D1002">
            <v>102.15</v>
          </cell>
          <cell r="E1002">
            <v>98</v>
          </cell>
          <cell r="F1002">
            <v>100.05</v>
          </cell>
        </row>
        <row r="1003">
          <cell r="A1003" t="str">
            <v>LANCER</v>
          </cell>
          <cell r="B1003" t="str">
            <v>EQ</v>
          </cell>
          <cell r="C1003">
            <v>366.85</v>
          </cell>
          <cell r="D1003">
            <v>381</v>
          </cell>
          <cell r="E1003">
            <v>355</v>
          </cell>
          <cell r="F1003">
            <v>377.05</v>
          </cell>
        </row>
        <row r="1004">
          <cell r="A1004" t="str">
            <v>LAOPALA</v>
          </cell>
          <cell r="B1004" t="str">
            <v>EQ</v>
          </cell>
          <cell r="C1004">
            <v>357</v>
          </cell>
          <cell r="D1004">
            <v>390</v>
          </cell>
          <cell r="E1004">
            <v>354.2</v>
          </cell>
          <cell r="F1004">
            <v>384.7</v>
          </cell>
        </row>
        <row r="1005">
          <cell r="A1005" t="str">
            <v>LASA</v>
          </cell>
          <cell r="B1005" t="str">
            <v>EQ</v>
          </cell>
          <cell r="C1005">
            <v>37.9</v>
          </cell>
          <cell r="D1005">
            <v>37.9</v>
          </cell>
          <cell r="E1005">
            <v>36.9</v>
          </cell>
          <cell r="F1005">
            <v>37.049999999999997</v>
          </cell>
        </row>
        <row r="1006">
          <cell r="A1006" t="str">
            <v>LATENTVIEW</v>
          </cell>
          <cell r="B1006" t="str">
            <v>EQ</v>
          </cell>
          <cell r="C1006">
            <v>356.1</v>
          </cell>
          <cell r="D1006">
            <v>359.55</v>
          </cell>
          <cell r="E1006">
            <v>353</v>
          </cell>
          <cell r="F1006">
            <v>356.65</v>
          </cell>
        </row>
        <row r="1007">
          <cell r="A1007" t="str">
            <v>LAURUSLABS</v>
          </cell>
          <cell r="B1007" t="str">
            <v>EQ</v>
          </cell>
          <cell r="C1007">
            <v>515.45000000000005</v>
          </cell>
          <cell r="D1007">
            <v>518</v>
          </cell>
          <cell r="E1007">
            <v>496</v>
          </cell>
          <cell r="F1007">
            <v>498.75</v>
          </cell>
        </row>
        <row r="1008">
          <cell r="A1008" t="str">
            <v>LAXMICOT</v>
          </cell>
          <cell r="B1008" t="str">
            <v>EQ</v>
          </cell>
          <cell r="C1008">
            <v>23.1</v>
          </cell>
          <cell r="D1008">
            <v>24.4</v>
          </cell>
          <cell r="E1008">
            <v>23.1</v>
          </cell>
          <cell r="F1008">
            <v>23.75</v>
          </cell>
        </row>
        <row r="1009">
          <cell r="A1009" t="str">
            <v>LAXMIMACH</v>
          </cell>
          <cell r="B1009" t="str">
            <v>EQ</v>
          </cell>
          <cell r="C1009">
            <v>12378</v>
          </cell>
          <cell r="D1009">
            <v>12378</v>
          </cell>
          <cell r="E1009">
            <v>12015.1</v>
          </cell>
          <cell r="F1009">
            <v>12112.55</v>
          </cell>
        </row>
        <row r="1010">
          <cell r="A1010" t="str">
            <v>LCCINFOTEC</v>
          </cell>
          <cell r="B1010" t="str">
            <v>EQ</v>
          </cell>
          <cell r="C1010">
            <v>2.7</v>
          </cell>
          <cell r="D1010">
            <v>2.7</v>
          </cell>
          <cell r="E1010">
            <v>2.6</v>
          </cell>
          <cell r="F1010">
            <v>2.65</v>
          </cell>
        </row>
        <row r="1011">
          <cell r="A1011" t="str">
            <v>LEMONTREE</v>
          </cell>
          <cell r="B1011" t="str">
            <v>EQ</v>
          </cell>
          <cell r="C1011">
            <v>88.75</v>
          </cell>
          <cell r="D1011">
            <v>89.25</v>
          </cell>
          <cell r="E1011">
            <v>83.9</v>
          </cell>
          <cell r="F1011">
            <v>86.7</v>
          </cell>
        </row>
        <row r="1012">
          <cell r="A1012" t="str">
            <v>LFIC</v>
          </cell>
          <cell r="B1012" t="str">
            <v>EQ</v>
          </cell>
          <cell r="C1012">
            <v>107</v>
          </cell>
          <cell r="D1012">
            <v>108.95</v>
          </cell>
          <cell r="E1012">
            <v>104.5</v>
          </cell>
          <cell r="F1012">
            <v>105.2</v>
          </cell>
        </row>
        <row r="1013">
          <cell r="A1013" t="str">
            <v>LGBBROSLTD</v>
          </cell>
          <cell r="B1013" t="str">
            <v>EQ</v>
          </cell>
          <cell r="C1013">
            <v>722.85</v>
          </cell>
          <cell r="D1013">
            <v>725</v>
          </cell>
          <cell r="E1013">
            <v>690.3</v>
          </cell>
          <cell r="F1013">
            <v>693.65</v>
          </cell>
        </row>
        <row r="1014">
          <cell r="A1014" t="str">
            <v>LGBFORGE</v>
          </cell>
          <cell r="B1014" t="str">
            <v>BE</v>
          </cell>
          <cell r="C1014">
            <v>10.8</v>
          </cell>
          <cell r="D1014">
            <v>10.8</v>
          </cell>
          <cell r="E1014">
            <v>10.35</v>
          </cell>
          <cell r="F1014">
            <v>10.5</v>
          </cell>
        </row>
        <row r="1015">
          <cell r="A1015" t="str">
            <v>LIBAS</v>
          </cell>
          <cell r="B1015" t="str">
            <v>EQ</v>
          </cell>
          <cell r="C1015">
            <v>25</v>
          </cell>
          <cell r="D1015">
            <v>25</v>
          </cell>
          <cell r="E1015">
            <v>24.25</v>
          </cell>
          <cell r="F1015">
            <v>24.65</v>
          </cell>
        </row>
        <row r="1016">
          <cell r="A1016" t="str">
            <v>LIBERTSHOE</v>
          </cell>
          <cell r="B1016" t="str">
            <v>EQ</v>
          </cell>
          <cell r="C1016">
            <v>385</v>
          </cell>
          <cell r="D1016">
            <v>401.75</v>
          </cell>
          <cell r="E1016">
            <v>379</v>
          </cell>
          <cell r="F1016">
            <v>386.95</v>
          </cell>
        </row>
        <row r="1017">
          <cell r="A1017" t="str">
            <v>LICHSGFIN</v>
          </cell>
          <cell r="B1017" t="str">
            <v>EQ</v>
          </cell>
          <cell r="C1017">
            <v>406.5</v>
          </cell>
          <cell r="D1017">
            <v>411</v>
          </cell>
          <cell r="E1017">
            <v>402.5</v>
          </cell>
          <cell r="F1017">
            <v>410.25</v>
          </cell>
        </row>
        <row r="1018">
          <cell r="A1018" t="str">
            <v>LICI</v>
          </cell>
          <cell r="B1018" t="str">
            <v>EQ</v>
          </cell>
          <cell r="C1018">
            <v>621.5</v>
          </cell>
          <cell r="D1018">
            <v>622.70000000000005</v>
          </cell>
          <cell r="E1018">
            <v>613.85</v>
          </cell>
          <cell r="F1018">
            <v>615.65</v>
          </cell>
        </row>
        <row r="1019">
          <cell r="A1019" t="str">
            <v>LICNETFGSC</v>
          </cell>
          <cell r="B1019" t="str">
            <v>EQ</v>
          </cell>
          <cell r="C1019">
            <v>22.64</v>
          </cell>
          <cell r="D1019">
            <v>22.64</v>
          </cell>
          <cell r="E1019">
            <v>22.17</v>
          </cell>
          <cell r="F1019">
            <v>22.21</v>
          </cell>
        </row>
        <row r="1020">
          <cell r="A1020" t="str">
            <v>LICNETFN50</v>
          </cell>
          <cell r="B1020" t="str">
            <v>EQ</v>
          </cell>
          <cell r="C1020">
            <v>181.85</v>
          </cell>
          <cell r="D1020">
            <v>184.95</v>
          </cell>
          <cell r="E1020">
            <v>181.85</v>
          </cell>
          <cell r="F1020">
            <v>184.95</v>
          </cell>
        </row>
        <row r="1021">
          <cell r="A1021" t="str">
            <v>LICNETFSEN</v>
          </cell>
          <cell r="B1021" t="str">
            <v>EQ</v>
          </cell>
          <cell r="C1021">
            <v>632</v>
          </cell>
          <cell r="D1021">
            <v>632</v>
          </cell>
          <cell r="E1021">
            <v>618</v>
          </cell>
          <cell r="F1021">
            <v>622.27</v>
          </cell>
        </row>
        <row r="1022">
          <cell r="A1022" t="str">
            <v>LICNFNHGP</v>
          </cell>
          <cell r="B1022" t="str">
            <v>EQ</v>
          </cell>
          <cell r="C1022">
            <v>186</v>
          </cell>
          <cell r="D1022">
            <v>186</v>
          </cell>
          <cell r="E1022">
            <v>184.25</v>
          </cell>
          <cell r="F1022">
            <v>185.19</v>
          </cell>
        </row>
        <row r="1023">
          <cell r="A1023" t="str">
            <v>LIKHITHA</v>
          </cell>
          <cell r="B1023" t="str">
            <v>EQ</v>
          </cell>
          <cell r="C1023">
            <v>362</v>
          </cell>
          <cell r="D1023">
            <v>368</v>
          </cell>
          <cell r="E1023">
            <v>354.1</v>
          </cell>
          <cell r="F1023">
            <v>361.55</v>
          </cell>
        </row>
        <row r="1024">
          <cell r="A1024" t="str">
            <v>LINC</v>
          </cell>
          <cell r="B1024" t="str">
            <v>EQ</v>
          </cell>
          <cell r="C1024">
            <v>277.35000000000002</v>
          </cell>
          <cell r="D1024">
            <v>288.39999999999998</v>
          </cell>
          <cell r="E1024">
            <v>274.10000000000002</v>
          </cell>
          <cell r="F1024">
            <v>282.89999999999998</v>
          </cell>
        </row>
        <row r="1025">
          <cell r="A1025" t="str">
            <v>LINCOLN</v>
          </cell>
          <cell r="B1025" t="str">
            <v>EQ</v>
          </cell>
          <cell r="C1025">
            <v>285.10000000000002</v>
          </cell>
          <cell r="D1025">
            <v>296.89999999999998</v>
          </cell>
          <cell r="E1025">
            <v>285.10000000000002</v>
          </cell>
          <cell r="F1025">
            <v>294.55</v>
          </cell>
        </row>
        <row r="1026">
          <cell r="A1026" t="str">
            <v>LINDEINDIA</v>
          </cell>
          <cell r="B1026" t="str">
            <v>EQ</v>
          </cell>
          <cell r="C1026">
            <v>3152</v>
          </cell>
          <cell r="D1026">
            <v>3210.4</v>
          </cell>
          <cell r="E1026">
            <v>3148</v>
          </cell>
          <cell r="F1026">
            <v>3193.3</v>
          </cell>
        </row>
        <row r="1027">
          <cell r="A1027" t="str">
            <v>LIQUIDBEES</v>
          </cell>
          <cell r="B1027" t="str">
            <v>EQ</v>
          </cell>
          <cell r="C1027">
            <v>1000</v>
          </cell>
          <cell r="D1027">
            <v>1000.01</v>
          </cell>
          <cell r="E1027">
            <v>999.99</v>
          </cell>
          <cell r="F1027">
            <v>999.99</v>
          </cell>
        </row>
        <row r="1028">
          <cell r="A1028" t="str">
            <v>LIQUIDETF</v>
          </cell>
          <cell r="B1028" t="str">
            <v>EQ</v>
          </cell>
          <cell r="C1028">
            <v>999.99</v>
          </cell>
          <cell r="D1028">
            <v>1000.01</v>
          </cell>
          <cell r="E1028">
            <v>999.99</v>
          </cell>
          <cell r="F1028">
            <v>999.99</v>
          </cell>
        </row>
        <row r="1029">
          <cell r="A1029" t="str">
            <v>LODHA</v>
          </cell>
          <cell r="B1029" t="str">
            <v>EQ</v>
          </cell>
          <cell r="C1029">
            <v>987</v>
          </cell>
          <cell r="D1029">
            <v>1013.1</v>
          </cell>
          <cell r="E1029">
            <v>953</v>
          </cell>
          <cell r="F1029">
            <v>994.1</v>
          </cell>
        </row>
        <row r="1030">
          <cell r="A1030" t="str">
            <v>LOKESHMACH</v>
          </cell>
          <cell r="B1030" t="str">
            <v>BE</v>
          </cell>
          <cell r="C1030">
            <v>106.35</v>
          </cell>
          <cell r="D1030">
            <v>109.4</v>
          </cell>
          <cell r="E1030">
            <v>103.1</v>
          </cell>
          <cell r="F1030">
            <v>105.3</v>
          </cell>
        </row>
        <row r="1031">
          <cell r="A1031" t="str">
            <v>LOTUSEYE</v>
          </cell>
          <cell r="B1031" t="str">
            <v>EQ</v>
          </cell>
          <cell r="C1031">
            <v>77.599999999999994</v>
          </cell>
          <cell r="D1031">
            <v>77.95</v>
          </cell>
          <cell r="E1031">
            <v>72.45</v>
          </cell>
          <cell r="F1031">
            <v>74</v>
          </cell>
        </row>
        <row r="1032">
          <cell r="A1032" t="str">
            <v>LOVABLE</v>
          </cell>
          <cell r="B1032" t="str">
            <v>EQ</v>
          </cell>
          <cell r="C1032">
            <v>154.44999999999999</v>
          </cell>
          <cell r="D1032">
            <v>157</v>
          </cell>
          <cell r="E1032">
            <v>150.4</v>
          </cell>
          <cell r="F1032">
            <v>152.75</v>
          </cell>
        </row>
        <row r="1033">
          <cell r="A1033" t="str">
            <v>LOYALTEX</v>
          </cell>
          <cell r="B1033" t="str">
            <v>EQ</v>
          </cell>
          <cell r="C1033">
            <v>838.05</v>
          </cell>
          <cell r="D1033">
            <v>840.05</v>
          </cell>
          <cell r="E1033">
            <v>786.4</v>
          </cell>
          <cell r="F1033">
            <v>803.2</v>
          </cell>
        </row>
        <row r="1034">
          <cell r="A1034" t="str">
            <v>LPDC</v>
          </cell>
          <cell r="B1034" t="str">
            <v>EQ</v>
          </cell>
          <cell r="C1034">
            <v>6.2</v>
          </cell>
          <cell r="D1034">
            <v>6.3</v>
          </cell>
          <cell r="E1034">
            <v>5.7</v>
          </cell>
          <cell r="F1034">
            <v>5.95</v>
          </cell>
        </row>
        <row r="1035">
          <cell r="A1035" t="str">
            <v>LSIL</v>
          </cell>
          <cell r="B1035" t="str">
            <v>EQ</v>
          </cell>
          <cell r="C1035">
            <v>12.95</v>
          </cell>
          <cell r="D1035">
            <v>13.05</v>
          </cell>
          <cell r="E1035">
            <v>12.65</v>
          </cell>
          <cell r="F1035">
            <v>12.85</v>
          </cell>
        </row>
        <row r="1036">
          <cell r="A1036" t="str">
            <v>LT</v>
          </cell>
          <cell r="B1036" t="str">
            <v>EQ</v>
          </cell>
          <cell r="C1036">
            <v>1880</v>
          </cell>
          <cell r="D1036">
            <v>1916</v>
          </cell>
          <cell r="E1036">
            <v>1858.05</v>
          </cell>
          <cell r="F1036">
            <v>1911.25</v>
          </cell>
        </row>
        <row r="1037">
          <cell r="A1037" t="str">
            <v>LTGILTBEES</v>
          </cell>
          <cell r="B1037" t="str">
            <v>EQ</v>
          </cell>
          <cell r="C1037">
            <v>22.56</v>
          </cell>
          <cell r="D1037">
            <v>22.61</v>
          </cell>
          <cell r="E1037">
            <v>22.5</v>
          </cell>
          <cell r="F1037">
            <v>22.5</v>
          </cell>
        </row>
        <row r="1038">
          <cell r="A1038" t="str">
            <v>LTI</v>
          </cell>
          <cell r="B1038" t="str">
            <v>EQ</v>
          </cell>
          <cell r="C1038">
            <v>4608.1000000000004</v>
          </cell>
          <cell r="D1038">
            <v>4654.5</v>
          </cell>
          <cell r="E1038">
            <v>4555.95</v>
          </cell>
          <cell r="F1038">
            <v>4642.3</v>
          </cell>
        </row>
        <row r="1039">
          <cell r="A1039" t="str">
            <v>LTTS</v>
          </cell>
          <cell r="B1039" t="str">
            <v>EQ</v>
          </cell>
          <cell r="C1039">
            <v>3573.45</v>
          </cell>
          <cell r="D1039">
            <v>3606.9</v>
          </cell>
          <cell r="E1039">
            <v>3522.85</v>
          </cell>
          <cell r="F1039">
            <v>3596.8</v>
          </cell>
        </row>
        <row r="1040">
          <cell r="A1040" t="str">
            <v>LUMAXIND</v>
          </cell>
          <cell r="B1040" t="str">
            <v>EQ</v>
          </cell>
          <cell r="C1040">
            <v>1700</v>
          </cell>
          <cell r="D1040">
            <v>1718.8</v>
          </cell>
          <cell r="E1040">
            <v>1681</v>
          </cell>
          <cell r="F1040">
            <v>1710.9</v>
          </cell>
        </row>
        <row r="1041">
          <cell r="A1041" t="str">
            <v>LUMAXTECH</v>
          </cell>
          <cell r="B1041" t="str">
            <v>EQ</v>
          </cell>
          <cell r="C1041">
            <v>274.2</v>
          </cell>
          <cell r="D1041">
            <v>279.3</v>
          </cell>
          <cell r="E1041">
            <v>263.8</v>
          </cell>
          <cell r="F1041">
            <v>273.7</v>
          </cell>
        </row>
        <row r="1042">
          <cell r="A1042" t="str">
            <v>LUPIN</v>
          </cell>
          <cell r="B1042" t="str">
            <v>EQ</v>
          </cell>
          <cell r="C1042">
            <v>684.4</v>
          </cell>
          <cell r="D1042">
            <v>685.35</v>
          </cell>
          <cell r="E1042">
            <v>673.3</v>
          </cell>
          <cell r="F1042">
            <v>679.3</v>
          </cell>
        </row>
        <row r="1043">
          <cell r="A1043" t="str">
            <v>LUXIND</v>
          </cell>
          <cell r="B1043" t="str">
            <v>EQ</v>
          </cell>
          <cell r="C1043">
            <v>1731</v>
          </cell>
          <cell r="D1043">
            <v>1731.55</v>
          </cell>
          <cell r="E1043">
            <v>1706.1</v>
          </cell>
          <cell r="F1043">
            <v>1719.8</v>
          </cell>
        </row>
        <row r="1044">
          <cell r="A1044" t="str">
            <v>LXCHEM</v>
          </cell>
          <cell r="B1044" t="str">
            <v>EQ</v>
          </cell>
          <cell r="C1044">
            <v>332.95</v>
          </cell>
          <cell r="D1044">
            <v>334.15</v>
          </cell>
          <cell r="E1044">
            <v>326.14999999999998</v>
          </cell>
          <cell r="F1044">
            <v>330.85</v>
          </cell>
        </row>
        <row r="1045">
          <cell r="A1045" t="str">
            <v>LYKALABS</v>
          </cell>
          <cell r="B1045" t="str">
            <v>EQ</v>
          </cell>
          <cell r="C1045">
            <v>134</v>
          </cell>
          <cell r="D1045">
            <v>134.94999999999999</v>
          </cell>
          <cell r="E1045">
            <v>131.05000000000001</v>
          </cell>
          <cell r="F1045">
            <v>131.85</v>
          </cell>
        </row>
        <row r="1046">
          <cell r="A1046" t="str">
            <v>LYPSAGEMS</v>
          </cell>
          <cell r="B1046" t="str">
            <v>EQ</v>
          </cell>
          <cell r="C1046">
            <v>5.9</v>
          </cell>
          <cell r="D1046">
            <v>6.05</v>
          </cell>
          <cell r="E1046">
            <v>5.65</v>
          </cell>
          <cell r="F1046">
            <v>5.85</v>
          </cell>
        </row>
        <row r="1047">
          <cell r="A1047" t="str">
            <v>M&amp;M</v>
          </cell>
          <cell r="B1047" t="str">
            <v>EQ</v>
          </cell>
          <cell r="C1047">
            <v>1235.6500000000001</v>
          </cell>
          <cell r="D1047">
            <v>1259.3499999999999</v>
          </cell>
          <cell r="E1047">
            <v>1230.0999999999999</v>
          </cell>
          <cell r="F1047">
            <v>1247.9000000000001</v>
          </cell>
        </row>
        <row r="1048">
          <cell r="A1048" t="str">
            <v>M&amp;MFIN</v>
          </cell>
          <cell r="B1048" t="str">
            <v>EQ</v>
          </cell>
          <cell r="C1048">
            <v>200.65</v>
          </cell>
          <cell r="D1048">
            <v>207.6</v>
          </cell>
          <cell r="E1048">
            <v>199.2</v>
          </cell>
          <cell r="F1048">
            <v>207.05</v>
          </cell>
        </row>
        <row r="1049">
          <cell r="A1049" t="str">
            <v>MAANALU</v>
          </cell>
          <cell r="B1049" t="str">
            <v>EQ</v>
          </cell>
          <cell r="C1049">
            <v>163.85</v>
          </cell>
          <cell r="D1049">
            <v>182</v>
          </cell>
          <cell r="E1049">
            <v>162.30000000000001</v>
          </cell>
          <cell r="F1049">
            <v>175.45</v>
          </cell>
        </row>
        <row r="1050">
          <cell r="A1050" t="str">
            <v>MACPOWER</v>
          </cell>
          <cell r="B1050" t="str">
            <v>EQ</v>
          </cell>
          <cell r="C1050">
            <v>358.1</v>
          </cell>
          <cell r="D1050">
            <v>368</v>
          </cell>
          <cell r="E1050">
            <v>358</v>
          </cell>
          <cell r="F1050">
            <v>360.7</v>
          </cell>
        </row>
        <row r="1051">
          <cell r="A1051" t="str">
            <v>MADHAV</v>
          </cell>
          <cell r="B1051" t="str">
            <v>EQ</v>
          </cell>
          <cell r="C1051">
            <v>44.3</v>
          </cell>
          <cell r="D1051">
            <v>44.65</v>
          </cell>
          <cell r="E1051">
            <v>41.75</v>
          </cell>
          <cell r="F1051">
            <v>42.1</v>
          </cell>
        </row>
        <row r="1052">
          <cell r="A1052" t="str">
            <v>MADHUCON</v>
          </cell>
          <cell r="B1052" t="str">
            <v>BE</v>
          </cell>
          <cell r="C1052">
            <v>5.7</v>
          </cell>
          <cell r="D1052">
            <v>5.8</v>
          </cell>
          <cell r="E1052">
            <v>5.5</v>
          </cell>
          <cell r="F1052">
            <v>5.65</v>
          </cell>
        </row>
        <row r="1053">
          <cell r="A1053" t="str">
            <v>MADRASFERT</v>
          </cell>
          <cell r="B1053" t="str">
            <v>EQ</v>
          </cell>
          <cell r="C1053">
            <v>50.4</v>
          </cell>
          <cell r="D1053">
            <v>50.7</v>
          </cell>
          <cell r="E1053">
            <v>49.2</v>
          </cell>
          <cell r="F1053">
            <v>49.85</v>
          </cell>
        </row>
        <row r="1054">
          <cell r="A1054" t="str">
            <v>MAESGETF</v>
          </cell>
          <cell r="B1054" t="str">
            <v>EQ</v>
          </cell>
          <cell r="C1054">
            <v>28.39</v>
          </cell>
          <cell r="D1054">
            <v>28.58</v>
          </cell>
          <cell r="E1054">
            <v>28.3</v>
          </cell>
          <cell r="F1054">
            <v>28.51</v>
          </cell>
        </row>
        <row r="1055">
          <cell r="A1055" t="str">
            <v>MAFANG</v>
          </cell>
          <cell r="B1055" t="str">
            <v>EQ</v>
          </cell>
          <cell r="C1055">
            <v>38.049999999999997</v>
          </cell>
          <cell r="D1055">
            <v>38.049999999999997</v>
          </cell>
          <cell r="E1055">
            <v>37.06</v>
          </cell>
          <cell r="F1055">
            <v>37.29</v>
          </cell>
        </row>
        <row r="1056">
          <cell r="A1056" t="str">
            <v>MAFSETF</v>
          </cell>
          <cell r="B1056" t="str">
            <v>EQ</v>
          </cell>
          <cell r="C1056">
            <v>17.600000000000001</v>
          </cell>
          <cell r="D1056">
            <v>17.760000000000002</v>
          </cell>
          <cell r="E1056">
            <v>17.54</v>
          </cell>
          <cell r="F1056">
            <v>17.739999999999998</v>
          </cell>
        </row>
        <row r="1057">
          <cell r="A1057" t="str">
            <v>MAGADSUGAR</v>
          </cell>
          <cell r="B1057" t="str">
            <v>EQ</v>
          </cell>
          <cell r="C1057">
            <v>309.5</v>
          </cell>
          <cell r="D1057">
            <v>315</v>
          </cell>
          <cell r="E1057">
            <v>297.05</v>
          </cell>
          <cell r="F1057">
            <v>301.95</v>
          </cell>
        </row>
        <row r="1058">
          <cell r="A1058" t="str">
            <v>MAGNUM</v>
          </cell>
          <cell r="B1058" t="str">
            <v>EQ</v>
          </cell>
          <cell r="C1058">
            <v>16.5</v>
          </cell>
          <cell r="D1058">
            <v>16.899999999999999</v>
          </cell>
          <cell r="E1058">
            <v>15.1</v>
          </cell>
          <cell r="F1058">
            <v>16.8</v>
          </cell>
        </row>
        <row r="1059">
          <cell r="A1059" t="str">
            <v>MAHABANK</v>
          </cell>
          <cell r="B1059" t="str">
            <v>EQ</v>
          </cell>
          <cell r="C1059">
            <v>18.100000000000001</v>
          </cell>
          <cell r="D1059">
            <v>18.100000000000001</v>
          </cell>
          <cell r="E1059">
            <v>17.8</v>
          </cell>
          <cell r="F1059">
            <v>18.05</v>
          </cell>
        </row>
        <row r="1060">
          <cell r="A1060" t="str">
            <v>MAHAPEXLTD</v>
          </cell>
          <cell r="B1060" t="str">
            <v>BE</v>
          </cell>
          <cell r="C1060">
            <v>98</v>
          </cell>
          <cell r="D1060">
            <v>98</v>
          </cell>
          <cell r="E1060">
            <v>92</v>
          </cell>
          <cell r="F1060">
            <v>93.15</v>
          </cell>
        </row>
        <row r="1061">
          <cell r="A1061" t="str">
            <v>MAHASTEEL</v>
          </cell>
          <cell r="B1061" t="str">
            <v>EQ</v>
          </cell>
          <cell r="C1061">
            <v>68.349999999999994</v>
          </cell>
          <cell r="D1061">
            <v>70.8</v>
          </cell>
          <cell r="E1061">
            <v>68.349999999999994</v>
          </cell>
          <cell r="F1061">
            <v>69.099999999999994</v>
          </cell>
        </row>
        <row r="1062">
          <cell r="A1062" t="str">
            <v>MAHEPC</v>
          </cell>
          <cell r="B1062" t="str">
            <v>EQ</v>
          </cell>
          <cell r="C1062">
            <v>102.3</v>
          </cell>
          <cell r="D1062">
            <v>104.05</v>
          </cell>
          <cell r="E1062">
            <v>102.25</v>
          </cell>
          <cell r="F1062">
            <v>103.3</v>
          </cell>
        </row>
        <row r="1063">
          <cell r="A1063" t="str">
            <v>MAHESHWARI</v>
          </cell>
          <cell r="B1063" t="str">
            <v>EQ</v>
          </cell>
          <cell r="C1063">
            <v>78.25</v>
          </cell>
          <cell r="D1063">
            <v>78.5</v>
          </cell>
          <cell r="E1063">
            <v>75.25</v>
          </cell>
          <cell r="F1063">
            <v>75.95</v>
          </cell>
        </row>
        <row r="1064">
          <cell r="A1064" t="str">
            <v>MAHINDCIE</v>
          </cell>
          <cell r="B1064" t="str">
            <v>EQ</v>
          </cell>
          <cell r="C1064">
            <v>308.60000000000002</v>
          </cell>
          <cell r="D1064">
            <v>313.60000000000002</v>
          </cell>
          <cell r="E1064">
            <v>297.5</v>
          </cell>
          <cell r="F1064">
            <v>304.7</v>
          </cell>
        </row>
        <row r="1065">
          <cell r="A1065" t="str">
            <v>MAHKTECH</v>
          </cell>
          <cell r="B1065" t="str">
            <v>EQ</v>
          </cell>
          <cell r="C1065">
            <v>11.74</v>
          </cell>
          <cell r="D1065">
            <v>11.84</v>
          </cell>
          <cell r="E1065">
            <v>11.3</v>
          </cell>
          <cell r="F1065">
            <v>11.57</v>
          </cell>
        </row>
        <row r="1066">
          <cell r="A1066" t="str">
            <v>MAHLIFE</v>
          </cell>
          <cell r="B1066" t="str">
            <v>EQ</v>
          </cell>
          <cell r="C1066">
            <v>444.5</v>
          </cell>
          <cell r="D1066">
            <v>446</v>
          </cell>
          <cell r="E1066">
            <v>439</v>
          </cell>
          <cell r="F1066">
            <v>442.6</v>
          </cell>
        </row>
        <row r="1067">
          <cell r="A1067" t="str">
            <v>MAHLOG</v>
          </cell>
          <cell r="B1067" t="str">
            <v>EQ</v>
          </cell>
          <cell r="C1067">
            <v>523.20000000000005</v>
          </cell>
          <cell r="D1067">
            <v>525.95000000000005</v>
          </cell>
          <cell r="E1067">
            <v>519.75</v>
          </cell>
          <cell r="F1067">
            <v>522.29999999999995</v>
          </cell>
        </row>
        <row r="1068">
          <cell r="A1068" t="str">
            <v>MAHSCOOTER</v>
          </cell>
          <cell r="B1068" t="str">
            <v>EQ</v>
          </cell>
          <cell r="C1068">
            <v>5125.75</v>
          </cell>
          <cell r="D1068">
            <v>5125.75</v>
          </cell>
          <cell r="E1068">
            <v>4961.1499999999996</v>
          </cell>
          <cell r="F1068">
            <v>4989.1499999999996</v>
          </cell>
        </row>
        <row r="1069">
          <cell r="A1069" t="str">
            <v>MAHSEAMLES</v>
          </cell>
          <cell r="B1069" t="str">
            <v>EQ</v>
          </cell>
          <cell r="C1069">
            <v>844.8</v>
          </cell>
          <cell r="D1069">
            <v>844.8</v>
          </cell>
          <cell r="E1069">
            <v>811</v>
          </cell>
          <cell r="F1069">
            <v>830.5</v>
          </cell>
        </row>
        <row r="1070">
          <cell r="A1070" t="str">
            <v>MAITHANALL</v>
          </cell>
          <cell r="B1070" t="str">
            <v>EQ</v>
          </cell>
          <cell r="C1070">
            <v>960.15</v>
          </cell>
          <cell r="D1070">
            <v>967.15</v>
          </cell>
          <cell r="E1070">
            <v>930</v>
          </cell>
          <cell r="F1070">
            <v>947.4</v>
          </cell>
        </row>
        <row r="1071">
          <cell r="A1071" t="str">
            <v>MALLCOM</v>
          </cell>
          <cell r="B1071" t="str">
            <v>EQ</v>
          </cell>
          <cell r="C1071">
            <v>689.8</v>
          </cell>
          <cell r="D1071">
            <v>703.45</v>
          </cell>
          <cell r="E1071">
            <v>675.65</v>
          </cell>
          <cell r="F1071">
            <v>694.9</v>
          </cell>
        </row>
        <row r="1072">
          <cell r="A1072" t="str">
            <v>MALUPAPER</v>
          </cell>
          <cell r="B1072" t="str">
            <v>EQ</v>
          </cell>
          <cell r="C1072">
            <v>33.700000000000003</v>
          </cell>
          <cell r="D1072">
            <v>36.799999999999997</v>
          </cell>
          <cell r="E1072">
            <v>33.700000000000003</v>
          </cell>
          <cell r="F1072">
            <v>35.450000000000003</v>
          </cell>
        </row>
        <row r="1073">
          <cell r="A1073" t="str">
            <v>MAM150ETF</v>
          </cell>
          <cell r="B1073" t="str">
            <v>EQ</v>
          </cell>
          <cell r="C1073">
            <v>12.7</v>
          </cell>
          <cell r="D1073">
            <v>12.9</v>
          </cell>
          <cell r="E1073">
            <v>11.56</v>
          </cell>
          <cell r="F1073">
            <v>11.72</v>
          </cell>
        </row>
        <row r="1074">
          <cell r="A1074" t="str">
            <v>MAMFGETF</v>
          </cell>
          <cell r="B1074" t="str">
            <v>EQ</v>
          </cell>
          <cell r="C1074">
            <v>81.8</v>
          </cell>
          <cell r="D1074">
            <v>82.48</v>
          </cell>
          <cell r="E1074">
            <v>81.63</v>
          </cell>
          <cell r="F1074">
            <v>82.24</v>
          </cell>
        </row>
        <row r="1075">
          <cell r="A1075" t="str">
            <v>MAN50ETF</v>
          </cell>
          <cell r="B1075" t="str">
            <v>EQ</v>
          </cell>
          <cell r="C1075">
            <v>179.08</v>
          </cell>
          <cell r="D1075">
            <v>179.08</v>
          </cell>
          <cell r="E1075">
            <v>177</v>
          </cell>
          <cell r="F1075">
            <v>178.78</v>
          </cell>
        </row>
        <row r="1076">
          <cell r="A1076" t="str">
            <v>MANAKALUCO</v>
          </cell>
          <cell r="B1076" t="str">
            <v>EQ</v>
          </cell>
          <cell r="C1076">
            <v>21.3</v>
          </cell>
          <cell r="D1076">
            <v>21.6</v>
          </cell>
          <cell r="E1076">
            <v>20.85</v>
          </cell>
          <cell r="F1076">
            <v>21</v>
          </cell>
        </row>
        <row r="1077">
          <cell r="A1077" t="str">
            <v>MANAKCOAT</v>
          </cell>
          <cell r="B1077" t="str">
            <v>EQ</v>
          </cell>
          <cell r="C1077">
            <v>18.7</v>
          </cell>
          <cell r="D1077">
            <v>18.850000000000001</v>
          </cell>
          <cell r="E1077">
            <v>17.8</v>
          </cell>
          <cell r="F1077">
            <v>18.3</v>
          </cell>
        </row>
        <row r="1078">
          <cell r="A1078" t="str">
            <v>MANAKSIA</v>
          </cell>
          <cell r="B1078" t="str">
            <v>EQ</v>
          </cell>
          <cell r="C1078">
            <v>82.45</v>
          </cell>
          <cell r="D1078">
            <v>83.6</v>
          </cell>
          <cell r="E1078">
            <v>79.599999999999994</v>
          </cell>
          <cell r="F1078">
            <v>80.400000000000006</v>
          </cell>
        </row>
        <row r="1079">
          <cell r="A1079" t="str">
            <v>MANAKSTEEL</v>
          </cell>
          <cell r="B1079" t="str">
            <v>EQ</v>
          </cell>
          <cell r="C1079">
            <v>38.85</v>
          </cell>
          <cell r="D1079">
            <v>38.85</v>
          </cell>
          <cell r="E1079">
            <v>37.4</v>
          </cell>
          <cell r="F1079">
            <v>38.049999999999997</v>
          </cell>
        </row>
        <row r="1080">
          <cell r="A1080" t="str">
            <v>MANALIPETC</v>
          </cell>
          <cell r="B1080" t="str">
            <v>EQ</v>
          </cell>
          <cell r="C1080">
            <v>94.35</v>
          </cell>
          <cell r="D1080">
            <v>94.35</v>
          </cell>
          <cell r="E1080">
            <v>92.15</v>
          </cell>
          <cell r="F1080">
            <v>92.65</v>
          </cell>
        </row>
        <row r="1081">
          <cell r="A1081" t="str">
            <v>MANAPPURAM</v>
          </cell>
          <cell r="B1081" t="str">
            <v>EQ</v>
          </cell>
          <cell r="C1081">
            <v>99.7</v>
          </cell>
          <cell r="D1081">
            <v>104.6</v>
          </cell>
          <cell r="E1081">
            <v>99.4</v>
          </cell>
          <cell r="F1081">
            <v>104.1</v>
          </cell>
        </row>
        <row r="1082">
          <cell r="A1082" t="str">
            <v>MANGALAM</v>
          </cell>
          <cell r="B1082" t="str">
            <v>EQ</v>
          </cell>
          <cell r="C1082">
            <v>155.65</v>
          </cell>
          <cell r="D1082">
            <v>155.65</v>
          </cell>
          <cell r="E1082">
            <v>148.1</v>
          </cell>
          <cell r="F1082">
            <v>149.19999999999999</v>
          </cell>
        </row>
        <row r="1083">
          <cell r="A1083" t="str">
            <v>MANGCHEFER</v>
          </cell>
          <cell r="B1083" t="str">
            <v>EQ</v>
          </cell>
          <cell r="C1083">
            <v>128.4</v>
          </cell>
          <cell r="D1083">
            <v>128.75</v>
          </cell>
          <cell r="E1083">
            <v>126.2</v>
          </cell>
          <cell r="F1083">
            <v>126.65</v>
          </cell>
        </row>
        <row r="1084">
          <cell r="A1084" t="str">
            <v>MANGLMCEM</v>
          </cell>
          <cell r="B1084" t="str">
            <v>EQ</v>
          </cell>
          <cell r="C1084">
            <v>370.7</v>
          </cell>
          <cell r="D1084">
            <v>375.25</v>
          </cell>
          <cell r="E1084">
            <v>364.1</v>
          </cell>
          <cell r="F1084">
            <v>371.5</v>
          </cell>
        </row>
        <row r="1085">
          <cell r="A1085" t="str">
            <v>MANINDS</v>
          </cell>
          <cell r="B1085" t="str">
            <v>EQ</v>
          </cell>
          <cell r="C1085">
            <v>95.3</v>
          </cell>
          <cell r="D1085">
            <v>95.3</v>
          </cell>
          <cell r="E1085">
            <v>91.9</v>
          </cell>
          <cell r="F1085">
            <v>92.95</v>
          </cell>
        </row>
        <row r="1086">
          <cell r="A1086" t="str">
            <v>MANINFRA</v>
          </cell>
          <cell r="B1086" t="str">
            <v>EQ</v>
          </cell>
          <cell r="C1086">
            <v>86.75</v>
          </cell>
          <cell r="D1086">
            <v>87</v>
          </cell>
          <cell r="E1086">
            <v>83.55</v>
          </cell>
          <cell r="F1086">
            <v>84.7</v>
          </cell>
        </row>
        <row r="1087">
          <cell r="A1087" t="str">
            <v>MANORAMA</v>
          </cell>
          <cell r="B1087" t="str">
            <v>EQ</v>
          </cell>
          <cell r="C1087">
            <v>1344</v>
          </cell>
          <cell r="D1087">
            <v>1344</v>
          </cell>
          <cell r="E1087">
            <v>1279.9000000000001</v>
          </cell>
          <cell r="F1087">
            <v>1293.95</v>
          </cell>
        </row>
        <row r="1088">
          <cell r="A1088" t="str">
            <v>MANORG</v>
          </cell>
          <cell r="B1088" t="str">
            <v>EQ</v>
          </cell>
          <cell r="C1088">
            <v>565.15</v>
          </cell>
          <cell r="D1088">
            <v>565.15</v>
          </cell>
          <cell r="E1088">
            <v>543</v>
          </cell>
          <cell r="F1088">
            <v>556.70000000000005</v>
          </cell>
        </row>
        <row r="1089">
          <cell r="A1089" t="str">
            <v>MANUGRAPH</v>
          </cell>
          <cell r="B1089" t="str">
            <v>EQ</v>
          </cell>
          <cell r="C1089">
            <v>15</v>
          </cell>
          <cell r="D1089">
            <v>15.2</v>
          </cell>
          <cell r="E1089">
            <v>14.95</v>
          </cell>
          <cell r="F1089">
            <v>15.2</v>
          </cell>
        </row>
        <row r="1090">
          <cell r="A1090" t="str">
            <v>MANXT50</v>
          </cell>
          <cell r="B1090" t="str">
            <v>EQ</v>
          </cell>
          <cell r="C1090">
            <v>419.54</v>
          </cell>
          <cell r="D1090">
            <v>422.49</v>
          </cell>
          <cell r="E1090">
            <v>415.56</v>
          </cell>
          <cell r="F1090">
            <v>421.82</v>
          </cell>
        </row>
        <row r="1091">
          <cell r="A1091" t="str">
            <v>MANYAVAR</v>
          </cell>
          <cell r="B1091" t="str">
            <v>EQ</v>
          </cell>
          <cell r="C1091">
            <v>1448.2</v>
          </cell>
          <cell r="D1091">
            <v>1448.2</v>
          </cell>
          <cell r="E1091">
            <v>1410</v>
          </cell>
          <cell r="F1091">
            <v>1419.45</v>
          </cell>
        </row>
        <row r="1092">
          <cell r="A1092" t="str">
            <v>MAPMYINDIA</v>
          </cell>
          <cell r="B1092" t="str">
            <v>EQ</v>
          </cell>
          <cell r="C1092">
            <v>1379.5</v>
          </cell>
          <cell r="D1092">
            <v>1382.95</v>
          </cell>
          <cell r="E1092">
            <v>1336.15</v>
          </cell>
          <cell r="F1092">
            <v>1377.65</v>
          </cell>
        </row>
        <row r="1093">
          <cell r="A1093" t="str">
            <v>MARALOVER</v>
          </cell>
          <cell r="B1093" t="str">
            <v>EQ</v>
          </cell>
          <cell r="C1093">
            <v>65.3</v>
          </cell>
          <cell r="D1093">
            <v>66.849999999999994</v>
          </cell>
          <cell r="E1093">
            <v>64</v>
          </cell>
          <cell r="F1093">
            <v>64.5</v>
          </cell>
        </row>
        <row r="1094">
          <cell r="A1094" t="str">
            <v>MARATHON</v>
          </cell>
          <cell r="B1094" t="str">
            <v>EQ</v>
          </cell>
          <cell r="C1094">
            <v>221.8</v>
          </cell>
          <cell r="D1094">
            <v>225</v>
          </cell>
          <cell r="E1094">
            <v>217</v>
          </cell>
          <cell r="F1094">
            <v>222.55</v>
          </cell>
        </row>
        <row r="1095">
          <cell r="A1095" t="str">
            <v>MARICO</v>
          </cell>
          <cell r="B1095" t="str">
            <v>EQ</v>
          </cell>
          <cell r="C1095">
            <v>507</v>
          </cell>
          <cell r="D1095">
            <v>512.45000000000005</v>
          </cell>
          <cell r="E1095">
            <v>502.55</v>
          </cell>
          <cell r="F1095">
            <v>508.4</v>
          </cell>
        </row>
        <row r="1096">
          <cell r="A1096" t="str">
            <v>MARINE</v>
          </cell>
          <cell r="B1096" t="str">
            <v>EQ</v>
          </cell>
          <cell r="C1096">
            <v>32.25</v>
          </cell>
          <cell r="D1096">
            <v>32.65</v>
          </cell>
          <cell r="E1096">
            <v>31.5</v>
          </cell>
          <cell r="F1096">
            <v>31.6</v>
          </cell>
        </row>
        <row r="1097">
          <cell r="A1097" t="str">
            <v>MARKSANS</v>
          </cell>
          <cell r="B1097" t="str">
            <v>EQ</v>
          </cell>
          <cell r="C1097">
            <v>48.45</v>
          </cell>
          <cell r="D1097">
            <v>54.6</v>
          </cell>
          <cell r="E1097">
            <v>48</v>
          </cell>
          <cell r="F1097">
            <v>48.5</v>
          </cell>
        </row>
        <row r="1098">
          <cell r="A1098" t="str">
            <v>MARSHALL</v>
          </cell>
          <cell r="B1098" t="str">
            <v>EQ</v>
          </cell>
          <cell r="C1098">
            <v>28.55</v>
          </cell>
          <cell r="D1098">
            <v>28.9</v>
          </cell>
          <cell r="E1098">
            <v>28.05</v>
          </cell>
          <cell r="F1098">
            <v>28.5</v>
          </cell>
        </row>
        <row r="1099">
          <cell r="A1099" t="str">
            <v>MARUTI</v>
          </cell>
          <cell r="B1099" t="str">
            <v>EQ</v>
          </cell>
          <cell r="C1099">
            <v>8698</v>
          </cell>
          <cell r="D1099">
            <v>8720</v>
          </cell>
          <cell r="E1099">
            <v>8590.6</v>
          </cell>
          <cell r="F1099">
            <v>8686.6</v>
          </cell>
        </row>
        <row r="1100">
          <cell r="A1100" t="str">
            <v>MASFIN</v>
          </cell>
          <cell r="B1100" t="str">
            <v>EQ</v>
          </cell>
          <cell r="C1100">
            <v>755</v>
          </cell>
          <cell r="D1100">
            <v>764.9</v>
          </cell>
          <cell r="E1100">
            <v>750</v>
          </cell>
          <cell r="F1100">
            <v>753.1</v>
          </cell>
        </row>
        <row r="1101">
          <cell r="A1101" t="str">
            <v>MASKINVEST</v>
          </cell>
          <cell r="B1101" t="str">
            <v>BE</v>
          </cell>
          <cell r="C1101">
            <v>117.35</v>
          </cell>
          <cell r="D1101">
            <v>117.35</v>
          </cell>
          <cell r="E1101">
            <v>112</v>
          </cell>
          <cell r="F1101">
            <v>117.35</v>
          </cell>
        </row>
        <row r="1102">
          <cell r="A1102" t="str">
            <v>MASPTOP50</v>
          </cell>
          <cell r="B1102" t="str">
            <v>EQ</v>
          </cell>
          <cell r="C1102">
            <v>25.09</v>
          </cell>
          <cell r="D1102">
            <v>25.09</v>
          </cell>
          <cell r="E1102">
            <v>24.72</v>
          </cell>
          <cell r="F1102">
            <v>24.85</v>
          </cell>
        </row>
        <row r="1103">
          <cell r="A1103" t="str">
            <v>MASTEK</v>
          </cell>
          <cell r="B1103" t="str">
            <v>EQ</v>
          </cell>
          <cell r="C1103">
            <v>1661</v>
          </cell>
          <cell r="D1103">
            <v>1675</v>
          </cell>
          <cell r="E1103">
            <v>1620</v>
          </cell>
          <cell r="F1103">
            <v>1651.5</v>
          </cell>
        </row>
        <row r="1104">
          <cell r="A1104" t="str">
            <v>MATRIMONY</v>
          </cell>
          <cell r="B1104" t="str">
            <v>EQ</v>
          </cell>
          <cell r="C1104">
            <v>630</v>
          </cell>
          <cell r="D1104">
            <v>630.1</v>
          </cell>
          <cell r="E1104">
            <v>621.1</v>
          </cell>
          <cell r="F1104">
            <v>626.79999999999995</v>
          </cell>
        </row>
        <row r="1105">
          <cell r="A1105" t="str">
            <v>MAWANASUG</v>
          </cell>
          <cell r="B1105" t="str">
            <v>EQ</v>
          </cell>
          <cell r="C1105">
            <v>87.5</v>
          </cell>
          <cell r="D1105">
            <v>89.9</v>
          </cell>
          <cell r="E1105">
            <v>84.25</v>
          </cell>
          <cell r="F1105">
            <v>86.5</v>
          </cell>
        </row>
        <row r="1106">
          <cell r="A1106" t="str">
            <v>MAXHEALTH</v>
          </cell>
          <cell r="B1106" t="str">
            <v>EQ</v>
          </cell>
          <cell r="C1106">
            <v>409</v>
          </cell>
          <cell r="D1106">
            <v>421.95</v>
          </cell>
          <cell r="E1106">
            <v>407.5</v>
          </cell>
          <cell r="F1106">
            <v>420.7</v>
          </cell>
        </row>
        <row r="1107">
          <cell r="A1107" t="str">
            <v>MAXIND</v>
          </cell>
          <cell r="B1107" t="str">
            <v>EQ</v>
          </cell>
          <cell r="C1107">
            <v>83.8</v>
          </cell>
          <cell r="D1107">
            <v>83.8</v>
          </cell>
          <cell r="E1107">
            <v>82</v>
          </cell>
          <cell r="F1107">
            <v>83.05</v>
          </cell>
        </row>
        <row r="1108">
          <cell r="A1108" t="str">
            <v>MAXVIL</v>
          </cell>
          <cell r="B1108" t="str">
            <v>EQ</v>
          </cell>
          <cell r="C1108">
            <v>185.65</v>
          </cell>
          <cell r="D1108">
            <v>192.4</v>
          </cell>
          <cell r="E1108">
            <v>180.6</v>
          </cell>
          <cell r="F1108">
            <v>184.35</v>
          </cell>
        </row>
        <row r="1109">
          <cell r="A1109" t="str">
            <v>MAYURUNIQ</v>
          </cell>
          <cell r="B1109" t="str">
            <v>EQ</v>
          </cell>
          <cell r="C1109">
            <v>479.2</v>
          </cell>
          <cell r="D1109">
            <v>483.2</v>
          </cell>
          <cell r="E1109">
            <v>470.55</v>
          </cell>
          <cell r="F1109">
            <v>475.45</v>
          </cell>
        </row>
        <row r="1110">
          <cell r="A1110" t="str">
            <v>MAZDA</v>
          </cell>
          <cell r="B1110" t="str">
            <v>EQ</v>
          </cell>
          <cell r="C1110">
            <v>618.29999999999995</v>
          </cell>
          <cell r="D1110">
            <v>624.95000000000005</v>
          </cell>
          <cell r="E1110">
            <v>607.1</v>
          </cell>
          <cell r="F1110">
            <v>610.54999999999995</v>
          </cell>
        </row>
        <row r="1111">
          <cell r="A1111" t="str">
            <v>MAZDOCK</v>
          </cell>
          <cell r="B1111" t="str">
            <v>EQ</v>
          </cell>
          <cell r="C1111">
            <v>579</v>
          </cell>
          <cell r="D1111">
            <v>620.70000000000005</v>
          </cell>
          <cell r="E1111">
            <v>569.70000000000005</v>
          </cell>
          <cell r="F1111">
            <v>616.85</v>
          </cell>
        </row>
        <row r="1112">
          <cell r="A1112" t="str">
            <v>MBAPL</v>
          </cell>
          <cell r="B1112" t="str">
            <v>BE</v>
          </cell>
          <cell r="C1112">
            <v>922</v>
          </cell>
          <cell r="D1112">
            <v>925</v>
          </cell>
          <cell r="E1112">
            <v>903</v>
          </cell>
          <cell r="F1112">
            <v>919.15</v>
          </cell>
        </row>
        <row r="1113">
          <cell r="A1113" t="str">
            <v>MBECL</v>
          </cell>
          <cell r="B1113" t="str">
            <v>BE</v>
          </cell>
          <cell r="C1113">
            <v>3.6</v>
          </cell>
          <cell r="D1113">
            <v>3.6</v>
          </cell>
          <cell r="E1113">
            <v>3.35</v>
          </cell>
          <cell r="F1113">
            <v>3.4</v>
          </cell>
        </row>
        <row r="1114">
          <cell r="A1114" t="str">
            <v>MBLINFRA</v>
          </cell>
          <cell r="B1114" t="str">
            <v>EQ</v>
          </cell>
          <cell r="C1114">
            <v>19.75</v>
          </cell>
          <cell r="D1114">
            <v>20.3</v>
          </cell>
          <cell r="E1114">
            <v>19.2</v>
          </cell>
          <cell r="F1114">
            <v>19.45</v>
          </cell>
        </row>
        <row r="1115">
          <cell r="A1115" t="str">
            <v>MCDOWELL-N</v>
          </cell>
          <cell r="B1115" t="str">
            <v>EQ</v>
          </cell>
          <cell r="C1115">
            <v>819</v>
          </cell>
          <cell r="D1115">
            <v>841.65</v>
          </cell>
          <cell r="E1115">
            <v>802</v>
          </cell>
          <cell r="F1115">
            <v>837.5</v>
          </cell>
        </row>
        <row r="1116">
          <cell r="A1116" t="str">
            <v>MCL</v>
          </cell>
          <cell r="B1116" t="str">
            <v>EQ</v>
          </cell>
          <cell r="C1116">
            <v>28.3</v>
          </cell>
          <cell r="D1116">
            <v>28.3</v>
          </cell>
          <cell r="E1116">
            <v>26.05</v>
          </cell>
          <cell r="F1116">
            <v>26.15</v>
          </cell>
        </row>
        <row r="1117">
          <cell r="A1117" t="str">
            <v>MCLEODRUSS</v>
          </cell>
          <cell r="B1117" t="str">
            <v>EQ</v>
          </cell>
          <cell r="C1117">
            <v>28.7</v>
          </cell>
          <cell r="D1117">
            <v>28.8</v>
          </cell>
          <cell r="E1117">
            <v>27.55</v>
          </cell>
          <cell r="F1117">
            <v>28.15</v>
          </cell>
        </row>
        <row r="1118">
          <cell r="A1118" t="str">
            <v>MCX</v>
          </cell>
          <cell r="B1118" t="str">
            <v>EQ</v>
          </cell>
          <cell r="C1118">
            <v>1296.3</v>
          </cell>
          <cell r="D1118">
            <v>1328.5</v>
          </cell>
          <cell r="E1118">
            <v>1295.5999999999999</v>
          </cell>
          <cell r="F1118">
            <v>1325.25</v>
          </cell>
        </row>
        <row r="1119">
          <cell r="A1119" t="str">
            <v>MEDICAMEQ</v>
          </cell>
          <cell r="B1119" t="str">
            <v>EQ</v>
          </cell>
          <cell r="C1119">
            <v>1009</v>
          </cell>
          <cell r="D1119">
            <v>1009</v>
          </cell>
          <cell r="E1119">
            <v>930</v>
          </cell>
          <cell r="F1119">
            <v>942.95</v>
          </cell>
        </row>
        <row r="1120">
          <cell r="A1120" t="str">
            <v>MEDICO</v>
          </cell>
          <cell r="B1120" t="str">
            <v>BE</v>
          </cell>
          <cell r="C1120">
            <v>139.05000000000001</v>
          </cell>
          <cell r="D1120">
            <v>142</v>
          </cell>
          <cell r="E1120">
            <v>136.75</v>
          </cell>
          <cell r="F1120">
            <v>142</v>
          </cell>
        </row>
        <row r="1121">
          <cell r="A1121" t="str">
            <v>MEDPLUS</v>
          </cell>
          <cell r="B1121" t="str">
            <v>EQ</v>
          </cell>
          <cell r="C1121">
            <v>600</v>
          </cell>
          <cell r="D1121">
            <v>605</v>
          </cell>
          <cell r="E1121">
            <v>583.29999999999995</v>
          </cell>
          <cell r="F1121">
            <v>597.65</v>
          </cell>
        </row>
        <row r="1122">
          <cell r="A1122" t="str">
            <v>MEGASOFT</v>
          </cell>
          <cell r="B1122" t="str">
            <v>EQ</v>
          </cell>
          <cell r="C1122">
            <v>37.799999999999997</v>
          </cell>
          <cell r="D1122">
            <v>37.799999999999997</v>
          </cell>
          <cell r="E1122">
            <v>35.1</v>
          </cell>
          <cell r="F1122">
            <v>36.4</v>
          </cell>
        </row>
        <row r="1123">
          <cell r="A1123" t="str">
            <v>MEGASTAR</v>
          </cell>
          <cell r="B1123" t="str">
            <v>BE</v>
          </cell>
          <cell r="C1123">
            <v>214.95</v>
          </cell>
          <cell r="D1123">
            <v>214.95</v>
          </cell>
          <cell r="E1123">
            <v>214.95</v>
          </cell>
          <cell r="F1123">
            <v>214.95</v>
          </cell>
        </row>
        <row r="1124">
          <cell r="A1124" t="str">
            <v>MENONBE</v>
          </cell>
          <cell r="B1124" t="str">
            <v>EQ</v>
          </cell>
          <cell r="C1124">
            <v>103.8</v>
          </cell>
          <cell r="D1124">
            <v>110.8</v>
          </cell>
          <cell r="E1124">
            <v>103.8</v>
          </cell>
          <cell r="F1124">
            <v>109.35</v>
          </cell>
        </row>
        <row r="1125">
          <cell r="A1125" t="str">
            <v>MEP</v>
          </cell>
          <cell r="B1125" t="str">
            <v>EQ</v>
          </cell>
          <cell r="C1125">
            <v>14.45</v>
          </cell>
          <cell r="D1125">
            <v>15</v>
          </cell>
          <cell r="E1125">
            <v>14.35</v>
          </cell>
          <cell r="F1125">
            <v>15</v>
          </cell>
        </row>
        <row r="1126">
          <cell r="A1126" t="str">
            <v>MERCATOR</v>
          </cell>
          <cell r="B1126" t="str">
            <v>BE</v>
          </cell>
          <cell r="C1126">
            <v>1.2</v>
          </cell>
          <cell r="D1126">
            <v>1.2</v>
          </cell>
          <cell r="E1126">
            <v>1.1000000000000001</v>
          </cell>
          <cell r="F1126">
            <v>1.2</v>
          </cell>
        </row>
        <row r="1127">
          <cell r="A1127" t="str">
            <v>METROBRAND</v>
          </cell>
          <cell r="B1127" t="str">
            <v>EQ</v>
          </cell>
          <cell r="C1127">
            <v>910</v>
          </cell>
          <cell r="D1127">
            <v>923.95</v>
          </cell>
          <cell r="E1127">
            <v>881.3</v>
          </cell>
          <cell r="F1127">
            <v>911.9</v>
          </cell>
        </row>
        <row r="1128">
          <cell r="A1128" t="str">
            <v>METROPOLIS</v>
          </cell>
          <cell r="B1128" t="str">
            <v>EQ</v>
          </cell>
          <cell r="C1128">
            <v>1546.05</v>
          </cell>
          <cell r="D1128">
            <v>1587.25</v>
          </cell>
          <cell r="E1128">
            <v>1534.9</v>
          </cell>
          <cell r="F1128">
            <v>1580.55</v>
          </cell>
        </row>
        <row r="1129">
          <cell r="A1129" t="str">
            <v>MFL</v>
          </cell>
          <cell r="B1129" t="str">
            <v>EQ</v>
          </cell>
          <cell r="C1129">
            <v>1599</v>
          </cell>
          <cell r="D1129">
            <v>1612</v>
          </cell>
          <cell r="E1129">
            <v>1561.55</v>
          </cell>
          <cell r="F1129">
            <v>1603.05</v>
          </cell>
        </row>
        <row r="1130">
          <cell r="A1130" t="str">
            <v>MFSL</v>
          </cell>
          <cell r="B1130" t="str">
            <v>EQ</v>
          </cell>
          <cell r="C1130">
            <v>752.1</v>
          </cell>
          <cell r="D1130">
            <v>754.55</v>
          </cell>
          <cell r="E1130">
            <v>735.6</v>
          </cell>
          <cell r="F1130">
            <v>746.7</v>
          </cell>
        </row>
        <row r="1131">
          <cell r="A1131" t="str">
            <v>MGEL</v>
          </cell>
          <cell r="B1131" t="str">
            <v>EQ</v>
          </cell>
          <cell r="C1131">
            <v>37.549999999999997</v>
          </cell>
          <cell r="D1131">
            <v>37.549999999999997</v>
          </cell>
          <cell r="E1131">
            <v>35.700000000000003</v>
          </cell>
          <cell r="F1131">
            <v>36.85</v>
          </cell>
        </row>
        <row r="1132">
          <cell r="A1132" t="str">
            <v>MGL</v>
          </cell>
          <cell r="B1132" t="str">
            <v>EQ</v>
          </cell>
          <cell r="C1132">
            <v>787.25</v>
          </cell>
          <cell r="D1132">
            <v>787.25</v>
          </cell>
          <cell r="E1132">
            <v>771.4</v>
          </cell>
          <cell r="F1132">
            <v>779.75</v>
          </cell>
        </row>
        <row r="1133">
          <cell r="A1133" t="str">
            <v>MHLXMIRU</v>
          </cell>
          <cell r="B1133" t="str">
            <v>EQ</v>
          </cell>
          <cell r="C1133">
            <v>158.65</v>
          </cell>
          <cell r="D1133">
            <v>158.65</v>
          </cell>
          <cell r="E1133">
            <v>145.65</v>
          </cell>
          <cell r="F1133">
            <v>149.5</v>
          </cell>
        </row>
        <row r="1134">
          <cell r="A1134" t="str">
            <v>MHRIL</v>
          </cell>
          <cell r="B1134" t="str">
            <v>EQ</v>
          </cell>
          <cell r="C1134">
            <v>276</v>
          </cell>
          <cell r="D1134">
            <v>278.64999999999998</v>
          </cell>
          <cell r="E1134">
            <v>271.5</v>
          </cell>
          <cell r="F1134">
            <v>276.85000000000002</v>
          </cell>
        </row>
        <row r="1135">
          <cell r="A1135" t="str">
            <v>MICEL</v>
          </cell>
          <cell r="B1135" t="str">
            <v>BE</v>
          </cell>
          <cell r="C1135">
            <v>13.25</v>
          </cell>
          <cell r="D1135">
            <v>13.4</v>
          </cell>
          <cell r="E1135">
            <v>12.45</v>
          </cell>
          <cell r="F1135">
            <v>12.45</v>
          </cell>
        </row>
        <row r="1136">
          <cell r="A1136" t="str">
            <v>MID150BEES</v>
          </cell>
          <cell r="B1136" t="str">
            <v>EQ</v>
          </cell>
          <cell r="C1136">
            <v>124.21</v>
          </cell>
          <cell r="D1136">
            <v>124.21</v>
          </cell>
          <cell r="E1136">
            <v>117.75</v>
          </cell>
          <cell r="F1136">
            <v>119.28</v>
          </cell>
        </row>
        <row r="1137">
          <cell r="A1137" t="str">
            <v>MIDHANI</v>
          </cell>
          <cell r="B1137" t="str">
            <v>EQ</v>
          </cell>
          <cell r="C1137">
            <v>230.35</v>
          </cell>
          <cell r="D1137">
            <v>237.45</v>
          </cell>
          <cell r="E1137">
            <v>226.4</v>
          </cell>
          <cell r="F1137">
            <v>231.7</v>
          </cell>
        </row>
        <row r="1138">
          <cell r="A1138" t="str">
            <v>MINDACORP</v>
          </cell>
          <cell r="B1138" t="str">
            <v>EQ</v>
          </cell>
          <cell r="C1138">
            <v>207.45</v>
          </cell>
          <cell r="D1138">
            <v>209.4</v>
          </cell>
          <cell r="E1138">
            <v>205.2</v>
          </cell>
          <cell r="F1138">
            <v>207.9</v>
          </cell>
        </row>
        <row r="1139">
          <cell r="A1139" t="str">
            <v>MINDTECK</v>
          </cell>
          <cell r="B1139" t="str">
            <v>EQ</v>
          </cell>
          <cell r="C1139">
            <v>143.5</v>
          </cell>
          <cell r="D1139">
            <v>146.80000000000001</v>
          </cell>
          <cell r="E1139">
            <v>141</v>
          </cell>
          <cell r="F1139">
            <v>141.94999999999999</v>
          </cell>
        </row>
        <row r="1140">
          <cell r="A1140" t="str">
            <v>MINDTREE</v>
          </cell>
          <cell r="B1140" t="str">
            <v>EQ</v>
          </cell>
          <cell r="C1140">
            <v>3322</v>
          </cell>
          <cell r="D1140">
            <v>3355</v>
          </cell>
          <cell r="E1140">
            <v>3277</v>
          </cell>
          <cell r="F1140">
            <v>3346.1</v>
          </cell>
        </row>
        <row r="1141">
          <cell r="A1141" t="str">
            <v>MIRCELECTR</v>
          </cell>
          <cell r="B1141" t="str">
            <v>EQ</v>
          </cell>
          <cell r="C1141">
            <v>18.399999999999999</v>
          </cell>
          <cell r="D1141">
            <v>18.399999999999999</v>
          </cell>
          <cell r="E1141">
            <v>17.600000000000001</v>
          </cell>
          <cell r="F1141">
            <v>17.75</v>
          </cell>
        </row>
        <row r="1142">
          <cell r="A1142" t="str">
            <v>MIRZAINT</v>
          </cell>
          <cell r="B1142" t="str">
            <v>EQ</v>
          </cell>
          <cell r="C1142">
            <v>337.8</v>
          </cell>
          <cell r="D1142">
            <v>341.45</v>
          </cell>
          <cell r="E1142">
            <v>325.2</v>
          </cell>
          <cell r="F1142">
            <v>331.55</v>
          </cell>
        </row>
        <row r="1143">
          <cell r="A1143" t="str">
            <v>MITCON</v>
          </cell>
          <cell r="B1143" t="str">
            <v>BE</v>
          </cell>
          <cell r="C1143">
            <v>70.3</v>
          </cell>
          <cell r="D1143">
            <v>70.349999999999994</v>
          </cell>
          <cell r="E1143">
            <v>67</v>
          </cell>
          <cell r="F1143">
            <v>67.349999999999994</v>
          </cell>
        </row>
        <row r="1144">
          <cell r="A1144" t="str">
            <v>MITTAL</v>
          </cell>
          <cell r="B1144" t="str">
            <v>EQ</v>
          </cell>
          <cell r="C1144">
            <v>11.95</v>
          </cell>
          <cell r="D1144">
            <v>12.35</v>
          </cell>
          <cell r="E1144">
            <v>11.65</v>
          </cell>
          <cell r="F1144">
            <v>11.8</v>
          </cell>
        </row>
        <row r="1145">
          <cell r="A1145" t="str">
            <v>MMFL</v>
          </cell>
          <cell r="B1145" t="str">
            <v>EQ</v>
          </cell>
          <cell r="C1145">
            <v>817.15</v>
          </cell>
          <cell r="D1145">
            <v>821.6</v>
          </cell>
          <cell r="E1145">
            <v>797.7</v>
          </cell>
          <cell r="F1145">
            <v>808.65</v>
          </cell>
        </row>
        <row r="1146">
          <cell r="A1146" t="str">
            <v>MMP</v>
          </cell>
          <cell r="B1146" t="str">
            <v>EQ</v>
          </cell>
          <cell r="C1146">
            <v>162.05000000000001</v>
          </cell>
          <cell r="D1146">
            <v>165</v>
          </cell>
          <cell r="E1146">
            <v>160.35</v>
          </cell>
          <cell r="F1146">
            <v>164.15</v>
          </cell>
        </row>
        <row r="1147">
          <cell r="A1147" t="str">
            <v>MMTC</v>
          </cell>
          <cell r="B1147" t="str">
            <v>EQ</v>
          </cell>
          <cell r="C1147">
            <v>35</v>
          </cell>
          <cell r="D1147">
            <v>36.5</v>
          </cell>
          <cell r="E1147">
            <v>34.5</v>
          </cell>
          <cell r="F1147">
            <v>35.9</v>
          </cell>
        </row>
        <row r="1148">
          <cell r="A1148" t="str">
            <v>MODIRUBBER</v>
          </cell>
          <cell r="B1148" t="str">
            <v>BE</v>
          </cell>
          <cell r="C1148">
            <v>76</v>
          </cell>
          <cell r="D1148">
            <v>76</v>
          </cell>
          <cell r="E1148">
            <v>73.099999999999994</v>
          </cell>
          <cell r="F1148">
            <v>75.8</v>
          </cell>
        </row>
        <row r="1149">
          <cell r="A1149" t="str">
            <v>MODISONLTD</v>
          </cell>
          <cell r="B1149" t="str">
            <v>EQ</v>
          </cell>
          <cell r="C1149">
            <v>72.3</v>
          </cell>
          <cell r="D1149">
            <v>73.3</v>
          </cell>
          <cell r="E1149">
            <v>70</v>
          </cell>
          <cell r="F1149">
            <v>70.75</v>
          </cell>
        </row>
        <row r="1150">
          <cell r="A1150" t="str">
            <v>MOGSEC</v>
          </cell>
          <cell r="B1150" t="str">
            <v>EQ</v>
          </cell>
          <cell r="C1150">
            <v>49.11</v>
          </cell>
          <cell r="D1150">
            <v>49.27</v>
          </cell>
          <cell r="E1150">
            <v>49.06</v>
          </cell>
          <cell r="F1150">
            <v>49.07</v>
          </cell>
        </row>
        <row r="1151">
          <cell r="A1151" t="str">
            <v>MOHEALTH</v>
          </cell>
          <cell r="B1151" t="str">
            <v>EQ</v>
          </cell>
          <cell r="C1151">
            <v>23.1</v>
          </cell>
          <cell r="D1151">
            <v>23.3</v>
          </cell>
          <cell r="E1151">
            <v>22.8</v>
          </cell>
          <cell r="F1151">
            <v>23.07</v>
          </cell>
        </row>
        <row r="1152">
          <cell r="A1152" t="str">
            <v>MOHITIND</v>
          </cell>
          <cell r="B1152" t="str">
            <v>EQ</v>
          </cell>
          <cell r="C1152">
            <v>18</v>
          </cell>
          <cell r="D1152">
            <v>18.7</v>
          </cell>
          <cell r="E1152">
            <v>18</v>
          </cell>
          <cell r="F1152">
            <v>18.55</v>
          </cell>
        </row>
        <row r="1153">
          <cell r="A1153" t="str">
            <v>MOIL</v>
          </cell>
          <cell r="B1153" t="str">
            <v>EQ</v>
          </cell>
          <cell r="C1153">
            <v>151.9</v>
          </cell>
          <cell r="D1153">
            <v>152.44999999999999</v>
          </cell>
          <cell r="E1153">
            <v>150.15</v>
          </cell>
          <cell r="F1153">
            <v>151.19999999999999</v>
          </cell>
        </row>
        <row r="1154">
          <cell r="A1154" t="str">
            <v>MOKSH</v>
          </cell>
          <cell r="B1154" t="str">
            <v>EQ</v>
          </cell>
          <cell r="C1154">
            <v>14.55</v>
          </cell>
          <cell r="D1154">
            <v>14.6</v>
          </cell>
          <cell r="E1154">
            <v>14.3</v>
          </cell>
          <cell r="F1154">
            <v>14.45</v>
          </cell>
        </row>
        <row r="1155">
          <cell r="A1155" t="str">
            <v>MOL</v>
          </cell>
          <cell r="B1155" t="str">
            <v>EQ</v>
          </cell>
          <cell r="C1155">
            <v>121.5</v>
          </cell>
          <cell r="D1155">
            <v>121.6</v>
          </cell>
          <cell r="E1155">
            <v>118.05</v>
          </cell>
          <cell r="F1155">
            <v>118.8</v>
          </cell>
        </row>
        <row r="1156">
          <cell r="A1156" t="str">
            <v>MOLDTECH</v>
          </cell>
          <cell r="B1156" t="str">
            <v>EQ</v>
          </cell>
          <cell r="C1156">
            <v>91.15</v>
          </cell>
          <cell r="D1156">
            <v>91.15</v>
          </cell>
          <cell r="E1156">
            <v>89.3</v>
          </cell>
          <cell r="F1156">
            <v>89.75</v>
          </cell>
        </row>
        <row r="1157">
          <cell r="A1157" t="str">
            <v>MOLDTKPAC</v>
          </cell>
          <cell r="B1157" t="str">
            <v>EQ</v>
          </cell>
          <cell r="C1157">
            <v>868.5</v>
          </cell>
          <cell r="D1157">
            <v>869.45</v>
          </cell>
          <cell r="E1157">
            <v>850</v>
          </cell>
          <cell r="F1157">
            <v>853.55</v>
          </cell>
        </row>
        <row r="1158">
          <cell r="A1158" t="str">
            <v>MOLOWVOL</v>
          </cell>
          <cell r="B1158" t="str">
            <v>EQ</v>
          </cell>
          <cell r="C1158">
            <v>25.01</v>
          </cell>
          <cell r="D1158">
            <v>26.5</v>
          </cell>
          <cell r="E1158">
            <v>22.63</v>
          </cell>
          <cell r="F1158">
            <v>23.04</v>
          </cell>
        </row>
        <row r="1159">
          <cell r="A1159" t="str">
            <v>MOM100</v>
          </cell>
          <cell r="B1159" t="str">
            <v>EQ</v>
          </cell>
          <cell r="C1159">
            <v>32.97</v>
          </cell>
          <cell r="D1159">
            <v>32.97</v>
          </cell>
          <cell r="E1159">
            <v>32.21</v>
          </cell>
          <cell r="F1159">
            <v>32.5</v>
          </cell>
        </row>
        <row r="1160">
          <cell r="A1160" t="str">
            <v>MOM50</v>
          </cell>
          <cell r="B1160" t="str">
            <v>EQ</v>
          </cell>
          <cell r="C1160">
            <v>173.85</v>
          </cell>
          <cell r="D1160">
            <v>173.85</v>
          </cell>
          <cell r="E1160">
            <v>169.86</v>
          </cell>
          <cell r="F1160">
            <v>172.56</v>
          </cell>
        </row>
        <row r="1161">
          <cell r="A1161" t="str">
            <v>MOMENTUM</v>
          </cell>
          <cell r="B1161" t="str">
            <v>EQ</v>
          </cell>
          <cell r="C1161">
            <v>19.399999999999999</v>
          </cell>
          <cell r="D1161">
            <v>19.399999999999999</v>
          </cell>
          <cell r="E1161">
            <v>18.95</v>
          </cell>
          <cell r="F1161">
            <v>18.97</v>
          </cell>
        </row>
        <row r="1162">
          <cell r="A1162" t="str">
            <v>MOMOMENTUM</v>
          </cell>
          <cell r="B1162" t="str">
            <v>EQ</v>
          </cell>
          <cell r="C1162">
            <v>38.67</v>
          </cell>
          <cell r="D1162">
            <v>38.72</v>
          </cell>
          <cell r="E1162">
            <v>38.11</v>
          </cell>
          <cell r="F1162">
            <v>38.39</v>
          </cell>
        </row>
        <row r="1163">
          <cell r="A1163" t="str">
            <v>MON100</v>
          </cell>
          <cell r="B1163" t="str">
            <v>EQ</v>
          </cell>
          <cell r="C1163">
            <v>101.73</v>
          </cell>
          <cell r="D1163">
            <v>101.73</v>
          </cell>
          <cell r="E1163">
            <v>88.2</v>
          </cell>
          <cell r="F1163">
            <v>88.55</v>
          </cell>
        </row>
        <row r="1164">
          <cell r="A1164" t="str">
            <v>MONARCH</v>
          </cell>
          <cell r="B1164" t="str">
            <v>EQ</v>
          </cell>
          <cell r="C1164">
            <v>344.3</v>
          </cell>
          <cell r="D1164">
            <v>350</v>
          </cell>
          <cell r="E1164">
            <v>341.5</v>
          </cell>
          <cell r="F1164">
            <v>344.15</v>
          </cell>
        </row>
        <row r="1165">
          <cell r="A1165" t="str">
            <v>MONQ50</v>
          </cell>
          <cell r="B1165" t="str">
            <v>EQ</v>
          </cell>
          <cell r="C1165">
            <v>48.88</v>
          </cell>
          <cell r="D1165">
            <v>48.88</v>
          </cell>
          <cell r="E1165">
            <v>47.52</v>
          </cell>
          <cell r="F1165">
            <v>47.77</v>
          </cell>
        </row>
        <row r="1166">
          <cell r="A1166" t="str">
            <v>MONTECARLO</v>
          </cell>
          <cell r="B1166" t="str">
            <v>EQ</v>
          </cell>
          <cell r="C1166">
            <v>743.7</v>
          </cell>
          <cell r="D1166">
            <v>747</v>
          </cell>
          <cell r="E1166">
            <v>727.75</v>
          </cell>
          <cell r="F1166">
            <v>739.5</v>
          </cell>
        </row>
        <row r="1167">
          <cell r="A1167" t="str">
            <v>MOQUALITY</v>
          </cell>
          <cell r="B1167" t="str">
            <v>EQ</v>
          </cell>
          <cell r="C1167">
            <v>115.8</v>
          </cell>
          <cell r="D1167">
            <v>116.4</v>
          </cell>
          <cell r="E1167">
            <v>113.3</v>
          </cell>
          <cell r="F1167">
            <v>115.2</v>
          </cell>
        </row>
        <row r="1168">
          <cell r="A1168" t="str">
            <v>MORARJEE</v>
          </cell>
          <cell r="B1168" t="str">
            <v>EQ</v>
          </cell>
          <cell r="C1168">
            <v>18.75</v>
          </cell>
          <cell r="D1168">
            <v>19.3</v>
          </cell>
          <cell r="E1168">
            <v>17.2</v>
          </cell>
          <cell r="F1168">
            <v>17.850000000000001</v>
          </cell>
        </row>
        <row r="1169">
          <cell r="A1169" t="str">
            <v>MOREPENLAB</v>
          </cell>
          <cell r="B1169" t="str">
            <v>EQ</v>
          </cell>
          <cell r="C1169">
            <v>28.7</v>
          </cell>
          <cell r="D1169">
            <v>28.8</v>
          </cell>
          <cell r="E1169">
            <v>27.7</v>
          </cell>
          <cell r="F1169">
            <v>28.4</v>
          </cell>
        </row>
        <row r="1170">
          <cell r="A1170" t="str">
            <v>MOTHERSON</v>
          </cell>
          <cell r="B1170" t="str">
            <v>EQ</v>
          </cell>
          <cell r="C1170">
            <v>73.400000000000006</v>
          </cell>
          <cell r="D1170">
            <v>73.8</v>
          </cell>
          <cell r="E1170">
            <v>72.5</v>
          </cell>
          <cell r="F1170">
            <v>73.55</v>
          </cell>
        </row>
        <row r="1171">
          <cell r="A1171" t="str">
            <v>MOTILALOFS</v>
          </cell>
          <cell r="B1171" t="str">
            <v>EQ</v>
          </cell>
          <cell r="C1171">
            <v>707.95</v>
          </cell>
          <cell r="D1171">
            <v>732.45</v>
          </cell>
          <cell r="E1171">
            <v>696.05</v>
          </cell>
          <cell r="F1171">
            <v>704.3</v>
          </cell>
        </row>
        <row r="1172">
          <cell r="A1172" t="str">
            <v>MOTOGENFIN</v>
          </cell>
          <cell r="B1172" t="str">
            <v>EQ</v>
          </cell>
          <cell r="C1172">
            <v>28.25</v>
          </cell>
          <cell r="D1172">
            <v>28.25</v>
          </cell>
          <cell r="E1172">
            <v>27.1</v>
          </cell>
          <cell r="F1172">
            <v>27.25</v>
          </cell>
        </row>
        <row r="1173">
          <cell r="A1173" t="str">
            <v>MOVALUE</v>
          </cell>
          <cell r="B1173" t="str">
            <v>EQ</v>
          </cell>
          <cell r="C1173">
            <v>41.5</v>
          </cell>
          <cell r="D1173">
            <v>41.65</v>
          </cell>
          <cell r="E1173">
            <v>40.4</v>
          </cell>
          <cell r="F1173">
            <v>40.94</v>
          </cell>
        </row>
        <row r="1174">
          <cell r="A1174" t="str">
            <v>MPHASIS</v>
          </cell>
          <cell r="B1174" t="str">
            <v>EQ</v>
          </cell>
          <cell r="C1174">
            <v>2090</v>
          </cell>
          <cell r="D1174">
            <v>2105</v>
          </cell>
          <cell r="E1174">
            <v>2046</v>
          </cell>
          <cell r="F1174">
            <v>2087.6</v>
          </cell>
        </row>
        <row r="1175">
          <cell r="A1175" t="str">
            <v>MPSLTD</v>
          </cell>
          <cell r="B1175" t="str">
            <v>EQ</v>
          </cell>
          <cell r="C1175">
            <v>640.20000000000005</v>
          </cell>
          <cell r="D1175">
            <v>665.8</v>
          </cell>
          <cell r="E1175">
            <v>640.20000000000005</v>
          </cell>
          <cell r="F1175">
            <v>660.25</v>
          </cell>
        </row>
        <row r="1176">
          <cell r="A1176" t="str">
            <v>MRF</v>
          </cell>
          <cell r="B1176" t="str">
            <v>EQ</v>
          </cell>
          <cell r="C1176">
            <v>81486.5</v>
          </cell>
          <cell r="D1176">
            <v>82636.05</v>
          </cell>
          <cell r="E1176">
            <v>81200.149999999994</v>
          </cell>
          <cell r="F1176">
            <v>82481.7</v>
          </cell>
        </row>
        <row r="1177">
          <cell r="A1177" t="str">
            <v>MRO-TEK</v>
          </cell>
          <cell r="B1177" t="str">
            <v>EQ</v>
          </cell>
          <cell r="C1177">
            <v>66.349999999999994</v>
          </cell>
          <cell r="D1177">
            <v>68.650000000000006</v>
          </cell>
          <cell r="E1177">
            <v>65.25</v>
          </cell>
          <cell r="F1177">
            <v>65.8</v>
          </cell>
        </row>
        <row r="1178">
          <cell r="A1178" t="str">
            <v>MRPL</v>
          </cell>
          <cell r="B1178" t="str">
            <v>EQ</v>
          </cell>
          <cell r="C1178">
            <v>58.35</v>
          </cell>
          <cell r="D1178">
            <v>58.7</v>
          </cell>
          <cell r="E1178">
            <v>57.3</v>
          </cell>
          <cell r="F1178">
            <v>58.55</v>
          </cell>
        </row>
        <row r="1179">
          <cell r="A1179" t="str">
            <v>MSPL</v>
          </cell>
          <cell r="B1179" t="str">
            <v>EQ</v>
          </cell>
          <cell r="C1179">
            <v>9.5500000000000007</v>
          </cell>
          <cell r="D1179">
            <v>9.5500000000000007</v>
          </cell>
          <cell r="E1179">
            <v>9.3000000000000007</v>
          </cell>
          <cell r="F1179">
            <v>9.35</v>
          </cell>
        </row>
        <row r="1180">
          <cell r="A1180" t="str">
            <v>MSTCLTD</v>
          </cell>
          <cell r="B1180" t="str">
            <v>EQ</v>
          </cell>
          <cell r="C1180">
            <v>264.60000000000002</v>
          </cell>
          <cell r="D1180">
            <v>267</v>
          </cell>
          <cell r="E1180">
            <v>256.60000000000002</v>
          </cell>
          <cell r="F1180">
            <v>259.8</v>
          </cell>
        </row>
        <row r="1181">
          <cell r="A1181" t="str">
            <v>MSUMI</v>
          </cell>
          <cell r="B1181" t="str">
            <v>EQ</v>
          </cell>
          <cell r="C1181">
            <v>86</v>
          </cell>
          <cell r="D1181">
            <v>87.1</v>
          </cell>
          <cell r="E1181">
            <v>85.65</v>
          </cell>
          <cell r="F1181">
            <v>85.95</v>
          </cell>
        </row>
        <row r="1182">
          <cell r="A1182" t="str">
            <v>MTARTECH</v>
          </cell>
          <cell r="B1182" t="str">
            <v>EQ</v>
          </cell>
          <cell r="C1182">
            <v>1610.8</v>
          </cell>
          <cell r="D1182">
            <v>1627.3</v>
          </cell>
          <cell r="E1182">
            <v>1585</v>
          </cell>
          <cell r="F1182">
            <v>1608.9</v>
          </cell>
        </row>
        <row r="1183">
          <cell r="A1183" t="str">
            <v>MTEDUCARE</v>
          </cell>
          <cell r="B1183" t="str">
            <v>EQ</v>
          </cell>
          <cell r="C1183">
            <v>8.5500000000000007</v>
          </cell>
          <cell r="D1183">
            <v>8.6</v>
          </cell>
          <cell r="E1183">
            <v>8.3000000000000007</v>
          </cell>
          <cell r="F1183">
            <v>8.3000000000000007</v>
          </cell>
        </row>
        <row r="1184">
          <cell r="A1184" t="str">
            <v>MTNL</v>
          </cell>
          <cell r="B1184" t="str">
            <v>EQ</v>
          </cell>
          <cell r="C1184">
            <v>21.6</v>
          </cell>
          <cell r="D1184">
            <v>22.1</v>
          </cell>
          <cell r="E1184">
            <v>21.5</v>
          </cell>
          <cell r="F1184">
            <v>21.65</v>
          </cell>
        </row>
        <row r="1185">
          <cell r="A1185" t="str">
            <v>MUKANDLTD</v>
          </cell>
          <cell r="B1185" t="str">
            <v>EQ</v>
          </cell>
          <cell r="C1185">
            <v>104.55</v>
          </cell>
          <cell r="D1185">
            <v>104.55</v>
          </cell>
          <cell r="E1185">
            <v>100.5</v>
          </cell>
          <cell r="F1185">
            <v>100.85</v>
          </cell>
        </row>
        <row r="1186">
          <cell r="A1186" t="str">
            <v>MUKTAARTS</v>
          </cell>
          <cell r="B1186" t="str">
            <v>EQ</v>
          </cell>
          <cell r="C1186">
            <v>60</v>
          </cell>
          <cell r="D1186">
            <v>61.8</v>
          </cell>
          <cell r="E1186">
            <v>59.25</v>
          </cell>
          <cell r="F1186">
            <v>59.9</v>
          </cell>
        </row>
        <row r="1187">
          <cell r="A1187" t="str">
            <v>MUNJALAU</v>
          </cell>
          <cell r="B1187" t="str">
            <v>EQ</v>
          </cell>
          <cell r="C1187">
            <v>51.2</v>
          </cell>
          <cell r="D1187">
            <v>51.5</v>
          </cell>
          <cell r="E1187">
            <v>50.05</v>
          </cell>
          <cell r="F1187">
            <v>50.6</v>
          </cell>
        </row>
        <row r="1188">
          <cell r="A1188" t="str">
            <v>MUNJALSHOW</v>
          </cell>
          <cell r="B1188" t="str">
            <v>EQ</v>
          </cell>
          <cell r="C1188">
            <v>99.8</v>
          </cell>
          <cell r="D1188">
            <v>99.9</v>
          </cell>
          <cell r="E1188">
            <v>98</v>
          </cell>
          <cell r="F1188">
            <v>98.9</v>
          </cell>
        </row>
        <row r="1189">
          <cell r="A1189" t="str">
            <v>MURUDCERA</v>
          </cell>
          <cell r="B1189" t="str">
            <v>EQ</v>
          </cell>
          <cell r="C1189">
            <v>36.25</v>
          </cell>
          <cell r="D1189">
            <v>36.6</v>
          </cell>
          <cell r="E1189">
            <v>34.549999999999997</v>
          </cell>
          <cell r="F1189">
            <v>34.799999999999997</v>
          </cell>
        </row>
        <row r="1190">
          <cell r="A1190" t="str">
            <v>MUTHOOTCAP</v>
          </cell>
          <cell r="B1190" t="str">
            <v>EQ</v>
          </cell>
          <cell r="C1190">
            <v>248.8</v>
          </cell>
          <cell r="D1190">
            <v>260</v>
          </cell>
          <cell r="E1190">
            <v>248.8</v>
          </cell>
          <cell r="F1190">
            <v>257.2</v>
          </cell>
        </row>
        <row r="1191">
          <cell r="A1191" t="str">
            <v>MUTHOOTFIN</v>
          </cell>
          <cell r="B1191" t="str">
            <v>EQ</v>
          </cell>
          <cell r="C1191">
            <v>1030</v>
          </cell>
          <cell r="D1191">
            <v>1036.25</v>
          </cell>
          <cell r="E1191">
            <v>1014.5</v>
          </cell>
          <cell r="F1191">
            <v>1028.75</v>
          </cell>
        </row>
        <row r="1192">
          <cell r="A1192" t="str">
            <v>NACLIND</v>
          </cell>
          <cell r="B1192" t="str">
            <v>EQ</v>
          </cell>
          <cell r="C1192">
            <v>75.849999999999994</v>
          </cell>
          <cell r="D1192">
            <v>75.849999999999994</v>
          </cell>
          <cell r="E1192">
            <v>73.849999999999994</v>
          </cell>
          <cell r="F1192">
            <v>74.25</v>
          </cell>
        </row>
        <row r="1193">
          <cell r="A1193" t="str">
            <v>NAGAFERT</v>
          </cell>
          <cell r="B1193" t="str">
            <v>BE</v>
          </cell>
          <cell r="C1193">
            <v>8.15</v>
          </cell>
          <cell r="D1193">
            <v>8.1999999999999993</v>
          </cell>
          <cell r="E1193">
            <v>7.65</v>
          </cell>
          <cell r="F1193">
            <v>7.7</v>
          </cell>
        </row>
        <row r="1194">
          <cell r="A1194" t="str">
            <v>NAGREEKCAP</v>
          </cell>
          <cell r="B1194" t="str">
            <v>EQ</v>
          </cell>
          <cell r="C1194">
            <v>12.5</v>
          </cell>
          <cell r="D1194">
            <v>12.5</v>
          </cell>
          <cell r="E1194">
            <v>11.4</v>
          </cell>
          <cell r="F1194">
            <v>12.15</v>
          </cell>
        </row>
        <row r="1195">
          <cell r="A1195" t="str">
            <v>NAGREEKEXP</v>
          </cell>
          <cell r="B1195" t="str">
            <v>EQ</v>
          </cell>
          <cell r="C1195">
            <v>38.65</v>
          </cell>
          <cell r="D1195">
            <v>41</v>
          </cell>
          <cell r="E1195">
            <v>38.5</v>
          </cell>
          <cell r="F1195">
            <v>39.299999999999997</v>
          </cell>
        </row>
        <row r="1196">
          <cell r="A1196" t="str">
            <v>NAHARCAP</v>
          </cell>
          <cell r="B1196" t="str">
            <v>EQ</v>
          </cell>
          <cell r="C1196">
            <v>352</v>
          </cell>
          <cell r="D1196">
            <v>352</v>
          </cell>
          <cell r="E1196">
            <v>342.2</v>
          </cell>
          <cell r="F1196">
            <v>344.55</v>
          </cell>
        </row>
        <row r="1197">
          <cell r="A1197" t="str">
            <v>NAHARINDUS</v>
          </cell>
          <cell r="B1197" t="str">
            <v>EQ</v>
          </cell>
          <cell r="C1197">
            <v>113</v>
          </cell>
          <cell r="D1197">
            <v>114</v>
          </cell>
          <cell r="E1197">
            <v>110.3</v>
          </cell>
          <cell r="F1197">
            <v>111.05</v>
          </cell>
        </row>
        <row r="1198">
          <cell r="A1198" t="str">
            <v>NAHARPOLY</v>
          </cell>
          <cell r="B1198" t="str">
            <v>EQ</v>
          </cell>
          <cell r="C1198">
            <v>326</v>
          </cell>
          <cell r="D1198">
            <v>328</v>
          </cell>
          <cell r="E1198">
            <v>321</v>
          </cell>
          <cell r="F1198">
            <v>324.55</v>
          </cell>
        </row>
        <row r="1199">
          <cell r="A1199" t="str">
            <v>NAHARSPING</v>
          </cell>
          <cell r="B1199" t="str">
            <v>EQ</v>
          </cell>
          <cell r="C1199">
            <v>309.95</v>
          </cell>
          <cell r="D1199">
            <v>309.95</v>
          </cell>
          <cell r="E1199">
            <v>300.14999999999998</v>
          </cell>
          <cell r="F1199">
            <v>303.3</v>
          </cell>
        </row>
        <row r="1200">
          <cell r="A1200" t="str">
            <v>NAM-INDIA</v>
          </cell>
          <cell r="B1200" t="str">
            <v>EQ</v>
          </cell>
          <cell r="C1200">
            <v>267</v>
          </cell>
          <cell r="D1200">
            <v>271.5</v>
          </cell>
          <cell r="E1200">
            <v>264</v>
          </cell>
          <cell r="F1200">
            <v>265.39999999999998</v>
          </cell>
        </row>
        <row r="1201">
          <cell r="A1201" t="str">
            <v>NATCOPHARM</v>
          </cell>
          <cell r="B1201" t="str">
            <v>EQ</v>
          </cell>
          <cell r="C1201">
            <v>603</v>
          </cell>
          <cell r="D1201">
            <v>604.5</v>
          </cell>
          <cell r="E1201">
            <v>588</v>
          </cell>
          <cell r="F1201">
            <v>590.5</v>
          </cell>
        </row>
        <row r="1202">
          <cell r="A1202" t="str">
            <v>NATHBIOGEN</v>
          </cell>
          <cell r="B1202" t="str">
            <v>EQ</v>
          </cell>
          <cell r="C1202">
            <v>165.65</v>
          </cell>
          <cell r="D1202">
            <v>167.1</v>
          </cell>
          <cell r="E1202">
            <v>159</v>
          </cell>
          <cell r="F1202">
            <v>160.4</v>
          </cell>
        </row>
        <row r="1203">
          <cell r="A1203" t="str">
            <v>NATIONALUM</v>
          </cell>
          <cell r="B1203" t="str">
            <v>EQ</v>
          </cell>
          <cell r="C1203">
            <v>70.5</v>
          </cell>
          <cell r="D1203">
            <v>70.75</v>
          </cell>
          <cell r="E1203">
            <v>69.2</v>
          </cell>
          <cell r="F1203">
            <v>70.5</v>
          </cell>
        </row>
        <row r="1204">
          <cell r="A1204" t="str">
            <v>NATNLSTEEL</v>
          </cell>
          <cell r="B1204" t="str">
            <v>BE</v>
          </cell>
          <cell r="C1204">
            <v>4.0999999999999996</v>
          </cell>
          <cell r="D1204">
            <v>4.0999999999999996</v>
          </cell>
          <cell r="E1204">
            <v>4.0999999999999996</v>
          </cell>
          <cell r="F1204">
            <v>4.0999999999999996</v>
          </cell>
        </row>
        <row r="1205">
          <cell r="A1205" t="str">
            <v>NAUKRI</v>
          </cell>
          <cell r="B1205" t="str">
            <v>EQ</v>
          </cell>
          <cell r="C1205">
            <v>3770</v>
          </cell>
          <cell r="D1205">
            <v>3809.15</v>
          </cell>
          <cell r="E1205">
            <v>3721.65</v>
          </cell>
          <cell r="F1205">
            <v>3781</v>
          </cell>
        </row>
        <row r="1206">
          <cell r="A1206" t="str">
            <v>NAVA</v>
          </cell>
          <cell r="B1206" t="str">
            <v>EQ</v>
          </cell>
          <cell r="C1206">
            <v>189</v>
          </cell>
          <cell r="D1206">
            <v>189.45</v>
          </cell>
          <cell r="E1206">
            <v>181.8</v>
          </cell>
          <cell r="F1206">
            <v>184.95</v>
          </cell>
        </row>
        <row r="1207">
          <cell r="A1207" t="str">
            <v>NAVINFLUOR</v>
          </cell>
          <cell r="B1207" t="str">
            <v>EQ</v>
          </cell>
          <cell r="C1207">
            <v>4592</v>
          </cell>
          <cell r="D1207">
            <v>4709.6000000000004</v>
          </cell>
          <cell r="E1207">
            <v>4522.25</v>
          </cell>
          <cell r="F1207">
            <v>4689.45</v>
          </cell>
        </row>
        <row r="1208">
          <cell r="A1208" t="str">
            <v>NAVKARCORP</v>
          </cell>
          <cell r="B1208" t="str">
            <v>EQ</v>
          </cell>
          <cell r="C1208">
            <v>58.7</v>
          </cell>
          <cell r="D1208">
            <v>58.8</v>
          </cell>
          <cell r="E1208">
            <v>56.7</v>
          </cell>
          <cell r="F1208">
            <v>57.25</v>
          </cell>
        </row>
        <row r="1209">
          <cell r="A1209" t="str">
            <v>NAVNETEDUL</v>
          </cell>
          <cell r="B1209" t="str">
            <v>EQ</v>
          </cell>
          <cell r="C1209">
            <v>130.1</v>
          </cell>
          <cell r="D1209">
            <v>130.1</v>
          </cell>
          <cell r="E1209">
            <v>125.4</v>
          </cell>
          <cell r="F1209">
            <v>128.19999999999999</v>
          </cell>
        </row>
        <row r="1210">
          <cell r="A1210" t="str">
            <v>NAZARA</v>
          </cell>
          <cell r="B1210" t="str">
            <v>EQ</v>
          </cell>
          <cell r="C1210">
            <v>702.9</v>
          </cell>
          <cell r="D1210">
            <v>718.7</v>
          </cell>
          <cell r="E1210">
            <v>692.7</v>
          </cell>
          <cell r="F1210">
            <v>703.95</v>
          </cell>
        </row>
        <row r="1211">
          <cell r="A1211" t="str">
            <v>NBCC</v>
          </cell>
          <cell r="B1211" t="str">
            <v>EQ</v>
          </cell>
          <cell r="C1211">
            <v>30.95</v>
          </cell>
          <cell r="D1211">
            <v>31.1</v>
          </cell>
          <cell r="E1211">
            <v>30.35</v>
          </cell>
          <cell r="F1211">
            <v>30.6</v>
          </cell>
        </row>
        <row r="1212">
          <cell r="A1212" t="str">
            <v>NBIFIN</v>
          </cell>
          <cell r="B1212" t="str">
            <v>EQ</v>
          </cell>
          <cell r="C1212">
            <v>1824.5</v>
          </cell>
          <cell r="D1212">
            <v>1888</v>
          </cell>
          <cell r="E1212">
            <v>1733.1</v>
          </cell>
          <cell r="F1212">
            <v>1776.3</v>
          </cell>
        </row>
        <row r="1213">
          <cell r="A1213" t="str">
            <v>NCC</v>
          </cell>
          <cell r="B1213" t="str">
            <v>EQ</v>
          </cell>
          <cell r="C1213">
            <v>71.599999999999994</v>
          </cell>
          <cell r="D1213">
            <v>71.75</v>
          </cell>
          <cell r="E1213">
            <v>69.25</v>
          </cell>
          <cell r="F1213">
            <v>69.8</v>
          </cell>
        </row>
        <row r="1214">
          <cell r="A1214" t="str">
            <v>NCLIND</v>
          </cell>
          <cell r="B1214" t="str">
            <v>EQ</v>
          </cell>
          <cell r="C1214">
            <v>179.95</v>
          </cell>
          <cell r="D1214">
            <v>181.6</v>
          </cell>
          <cell r="E1214">
            <v>178.5</v>
          </cell>
          <cell r="F1214">
            <v>179.85</v>
          </cell>
        </row>
        <row r="1215">
          <cell r="A1215" t="str">
            <v>NDGL</v>
          </cell>
          <cell r="B1215" t="str">
            <v>EQ</v>
          </cell>
          <cell r="C1215">
            <v>1339.45</v>
          </cell>
          <cell r="D1215">
            <v>1343.95</v>
          </cell>
          <cell r="E1215">
            <v>1305</v>
          </cell>
          <cell r="F1215">
            <v>1339.35</v>
          </cell>
        </row>
        <row r="1216">
          <cell r="A1216" t="str">
            <v>NDL</v>
          </cell>
          <cell r="B1216" t="str">
            <v>EQ</v>
          </cell>
          <cell r="C1216">
            <v>28.95</v>
          </cell>
          <cell r="D1216">
            <v>29.1</v>
          </cell>
          <cell r="E1216">
            <v>28.15</v>
          </cell>
          <cell r="F1216">
            <v>28.5</v>
          </cell>
        </row>
        <row r="1217">
          <cell r="A1217" t="str">
            <v>NDRAUTO</v>
          </cell>
          <cell r="B1217" t="str">
            <v>EQ</v>
          </cell>
          <cell r="C1217">
            <v>440</v>
          </cell>
          <cell r="D1217">
            <v>445.1</v>
          </cell>
          <cell r="E1217">
            <v>436.65</v>
          </cell>
          <cell r="F1217">
            <v>444.2</v>
          </cell>
        </row>
        <row r="1218">
          <cell r="A1218" t="str">
            <v>NDTV</v>
          </cell>
          <cell r="B1218" t="str">
            <v>BE</v>
          </cell>
          <cell r="C1218">
            <v>337.35</v>
          </cell>
          <cell r="D1218">
            <v>344.9</v>
          </cell>
          <cell r="E1218">
            <v>335.2</v>
          </cell>
          <cell r="F1218">
            <v>341</v>
          </cell>
        </row>
        <row r="1219">
          <cell r="A1219" t="str">
            <v>NECCLTD</v>
          </cell>
          <cell r="B1219" t="str">
            <v>EQ</v>
          </cell>
          <cell r="C1219">
            <v>27.45</v>
          </cell>
          <cell r="D1219">
            <v>28.6</v>
          </cell>
          <cell r="E1219">
            <v>26.2</v>
          </cell>
          <cell r="F1219">
            <v>26.5</v>
          </cell>
        </row>
        <row r="1220">
          <cell r="A1220" t="str">
            <v>NECLIFE</v>
          </cell>
          <cell r="B1220" t="str">
            <v>EQ</v>
          </cell>
          <cell r="C1220">
            <v>22.05</v>
          </cell>
          <cell r="D1220">
            <v>22.05</v>
          </cell>
          <cell r="E1220">
            <v>21.5</v>
          </cell>
          <cell r="F1220">
            <v>21.6</v>
          </cell>
        </row>
        <row r="1221">
          <cell r="A1221" t="str">
            <v>NELCAST</v>
          </cell>
          <cell r="B1221" t="str">
            <v>EQ</v>
          </cell>
          <cell r="C1221">
            <v>76.599999999999994</v>
          </cell>
          <cell r="D1221">
            <v>78.349999999999994</v>
          </cell>
          <cell r="E1221">
            <v>76.05</v>
          </cell>
          <cell r="F1221">
            <v>76.75</v>
          </cell>
        </row>
        <row r="1222">
          <cell r="A1222" t="str">
            <v>NELCO</v>
          </cell>
          <cell r="B1222" t="str">
            <v>EQ</v>
          </cell>
          <cell r="C1222">
            <v>901.15</v>
          </cell>
          <cell r="D1222">
            <v>916</v>
          </cell>
          <cell r="E1222">
            <v>857.95</v>
          </cell>
          <cell r="F1222">
            <v>889.2</v>
          </cell>
        </row>
        <row r="1223">
          <cell r="A1223" t="str">
            <v>NEOGEN</v>
          </cell>
          <cell r="B1223" t="str">
            <v>EQ</v>
          </cell>
          <cell r="C1223">
            <v>1524</v>
          </cell>
          <cell r="D1223">
            <v>1529.95</v>
          </cell>
          <cell r="E1223">
            <v>1465.3</v>
          </cell>
          <cell r="F1223">
            <v>1485.15</v>
          </cell>
        </row>
        <row r="1224">
          <cell r="A1224" t="str">
            <v>NESCO</v>
          </cell>
          <cell r="B1224" t="str">
            <v>EQ</v>
          </cell>
          <cell r="C1224">
            <v>568.20000000000005</v>
          </cell>
          <cell r="D1224">
            <v>570</v>
          </cell>
          <cell r="E1224">
            <v>558.15</v>
          </cell>
          <cell r="F1224">
            <v>563</v>
          </cell>
        </row>
        <row r="1225">
          <cell r="A1225" t="str">
            <v>NESTLEIND</v>
          </cell>
          <cell r="B1225" t="str">
            <v>EQ</v>
          </cell>
          <cell r="C1225">
            <v>18540</v>
          </cell>
          <cell r="D1225">
            <v>18766.849999999999</v>
          </cell>
          <cell r="E1225">
            <v>18449.95</v>
          </cell>
          <cell r="F1225">
            <v>18725.400000000001</v>
          </cell>
        </row>
        <row r="1226">
          <cell r="A1226" t="str">
            <v>NETF</v>
          </cell>
          <cell r="B1226" t="str">
            <v>EQ</v>
          </cell>
          <cell r="C1226">
            <v>181.65</v>
          </cell>
          <cell r="D1226">
            <v>181.65</v>
          </cell>
          <cell r="E1226">
            <v>177.31</v>
          </cell>
          <cell r="F1226">
            <v>178.58</v>
          </cell>
        </row>
        <row r="1227">
          <cell r="A1227" t="str">
            <v>NETWORK18</v>
          </cell>
          <cell r="B1227" t="str">
            <v>EQ</v>
          </cell>
          <cell r="C1227">
            <v>67.3</v>
          </cell>
          <cell r="D1227">
            <v>69.150000000000006</v>
          </cell>
          <cell r="E1227">
            <v>65.650000000000006</v>
          </cell>
          <cell r="F1227">
            <v>68.7</v>
          </cell>
        </row>
        <row r="1228">
          <cell r="A1228" t="str">
            <v>NEULANDLAB</v>
          </cell>
          <cell r="B1228" t="str">
            <v>EQ</v>
          </cell>
          <cell r="C1228">
            <v>1578</v>
          </cell>
          <cell r="D1228">
            <v>1585</v>
          </cell>
          <cell r="E1228">
            <v>1494.15</v>
          </cell>
          <cell r="F1228">
            <v>1538.4</v>
          </cell>
        </row>
        <row r="1229">
          <cell r="A1229" t="str">
            <v>NEWGEN</v>
          </cell>
          <cell r="B1229" t="str">
            <v>EQ</v>
          </cell>
          <cell r="C1229">
            <v>362.95</v>
          </cell>
          <cell r="D1229">
            <v>365</v>
          </cell>
          <cell r="E1229">
            <v>358</v>
          </cell>
          <cell r="F1229">
            <v>361.9</v>
          </cell>
        </row>
        <row r="1230">
          <cell r="A1230" t="str">
            <v>NEXTMEDIA</v>
          </cell>
          <cell r="B1230" t="str">
            <v>EQ</v>
          </cell>
          <cell r="C1230">
            <v>5.3</v>
          </cell>
          <cell r="D1230">
            <v>5.6</v>
          </cell>
          <cell r="E1230">
            <v>5.3</v>
          </cell>
          <cell r="F1230">
            <v>5.4</v>
          </cell>
        </row>
        <row r="1231">
          <cell r="A1231" t="str">
            <v>NFL</v>
          </cell>
          <cell r="B1231" t="str">
            <v>EQ</v>
          </cell>
          <cell r="C1231">
            <v>48.8</v>
          </cell>
          <cell r="D1231">
            <v>48.8</v>
          </cell>
          <cell r="E1231">
            <v>48</v>
          </cell>
          <cell r="F1231">
            <v>48.45</v>
          </cell>
        </row>
        <row r="1232">
          <cell r="A1232" t="str">
            <v>NGIL</v>
          </cell>
          <cell r="B1232" t="str">
            <v>EQ</v>
          </cell>
          <cell r="C1232">
            <v>128</v>
          </cell>
          <cell r="D1232">
            <v>128.85</v>
          </cell>
          <cell r="E1232">
            <v>123</v>
          </cell>
          <cell r="F1232">
            <v>124.75</v>
          </cell>
        </row>
        <row r="1233">
          <cell r="A1233" t="str">
            <v>NGLFINE</v>
          </cell>
          <cell r="B1233" t="str">
            <v>EQ</v>
          </cell>
          <cell r="C1233">
            <v>1488</v>
          </cell>
          <cell r="D1233">
            <v>1488</v>
          </cell>
          <cell r="E1233">
            <v>1439.95</v>
          </cell>
          <cell r="F1233">
            <v>1449.55</v>
          </cell>
        </row>
        <row r="1234">
          <cell r="A1234" t="str">
            <v>NH</v>
          </cell>
          <cell r="B1234" t="str">
            <v>EQ</v>
          </cell>
          <cell r="C1234">
            <v>709</v>
          </cell>
          <cell r="D1234">
            <v>709.55</v>
          </cell>
          <cell r="E1234">
            <v>692.7</v>
          </cell>
          <cell r="F1234">
            <v>696.25</v>
          </cell>
        </row>
        <row r="1235">
          <cell r="A1235" t="str">
            <v>NHPC</v>
          </cell>
          <cell r="B1235" t="str">
            <v>EQ</v>
          </cell>
          <cell r="C1235">
            <v>38.049999999999997</v>
          </cell>
          <cell r="D1235">
            <v>38.1</v>
          </cell>
          <cell r="E1235">
            <v>37.5</v>
          </cell>
          <cell r="F1235">
            <v>37.5</v>
          </cell>
        </row>
        <row r="1236">
          <cell r="A1236" t="str">
            <v>NIACL</v>
          </cell>
          <cell r="B1236" t="str">
            <v>EQ</v>
          </cell>
          <cell r="C1236">
            <v>85.6</v>
          </cell>
          <cell r="D1236">
            <v>86</v>
          </cell>
          <cell r="E1236">
            <v>84.55</v>
          </cell>
          <cell r="F1236">
            <v>85.65</v>
          </cell>
        </row>
        <row r="1237">
          <cell r="A1237" t="str">
            <v>NIBL</v>
          </cell>
          <cell r="B1237" t="str">
            <v>EQ</v>
          </cell>
          <cell r="C1237">
            <v>22.9</v>
          </cell>
          <cell r="D1237">
            <v>22.9</v>
          </cell>
          <cell r="E1237">
            <v>21.2</v>
          </cell>
          <cell r="F1237">
            <v>22.35</v>
          </cell>
        </row>
        <row r="1238">
          <cell r="A1238" t="str">
            <v>NIF100BEES</v>
          </cell>
          <cell r="B1238" t="str">
            <v>EQ</v>
          </cell>
          <cell r="C1238">
            <v>181.97</v>
          </cell>
          <cell r="D1238">
            <v>182.01</v>
          </cell>
          <cell r="E1238">
            <v>179.01</v>
          </cell>
          <cell r="F1238">
            <v>181.61</v>
          </cell>
        </row>
        <row r="1239">
          <cell r="A1239" t="str">
            <v>NIFTYBEES</v>
          </cell>
          <cell r="B1239" t="str">
            <v>EQ</v>
          </cell>
          <cell r="C1239">
            <v>176.11</v>
          </cell>
          <cell r="D1239">
            <v>187.69</v>
          </cell>
          <cell r="E1239">
            <v>176.11</v>
          </cell>
          <cell r="F1239">
            <v>187.21</v>
          </cell>
        </row>
        <row r="1240">
          <cell r="A1240" t="str">
            <v>NIFTYQLITY</v>
          </cell>
          <cell r="B1240" t="str">
            <v>EQ</v>
          </cell>
          <cell r="C1240">
            <v>14.22</v>
          </cell>
          <cell r="D1240">
            <v>14.35</v>
          </cell>
          <cell r="E1240">
            <v>14.08</v>
          </cell>
          <cell r="F1240">
            <v>14.2</v>
          </cell>
        </row>
        <row r="1241">
          <cell r="A1241" t="str">
            <v>NIITLTD</v>
          </cell>
          <cell r="B1241" t="str">
            <v>EQ</v>
          </cell>
          <cell r="C1241">
            <v>308.2</v>
          </cell>
          <cell r="D1241">
            <v>311.95</v>
          </cell>
          <cell r="E1241">
            <v>303</v>
          </cell>
          <cell r="F1241">
            <v>304.14999999999998</v>
          </cell>
        </row>
        <row r="1242">
          <cell r="A1242" t="str">
            <v>NILAINFRA</v>
          </cell>
          <cell r="B1242" t="str">
            <v>EQ</v>
          </cell>
          <cell r="C1242">
            <v>6.45</v>
          </cell>
          <cell r="D1242">
            <v>6.5</v>
          </cell>
          <cell r="E1242">
            <v>6.2</v>
          </cell>
          <cell r="F1242">
            <v>6.2</v>
          </cell>
        </row>
        <row r="1243">
          <cell r="A1243" t="str">
            <v>NILASPACES</v>
          </cell>
          <cell r="B1243" t="str">
            <v>BE</v>
          </cell>
          <cell r="C1243">
            <v>3.25</v>
          </cell>
          <cell r="D1243">
            <v>3.25</v>
          </cell>
          <cell r="E1243">
            <v>3.05</v>
          </cell>
          <cell r="F1243">
            <v>3.1</v>
          </cell>
        </row>
        <row r="1244">
          <cell r="A1244" t="str">
            <v>NILKAMAL</v>
          </cell>
          <cell r="B1244" t="str">
            <v>EQ</v>
          </cell>
          <cell r="C1244">
            <v>2038.1</v>
          </cell>
          <cell r="D1244">
            <v>2057.15</v>
          </cell>
          <cell r="E1244">
            <v>2030</v>
          </cell>
          <cell r="F1244">
            <v>2051.5500000000002</v>
          </cell>
        </row>
        <row r="1245">
          <cell r="A1245" t="str">
            <v>NIPPOBATRY</v>
          </cell>
          <cell r="B1245" t="str">
            <v>EQ</v>
          </cell>
          <cell r="C1245">
            <v>374.75</v>
          </cell>
          <cell r="D1245">
            <v>424.75</v>
          </cell>
          <cell r="E1245">
            <v>362.2</v>
          </cell>
          <cell r="F1245">
            <v>405.95</v>
          </cell>
        </row>
        <row r="1246">
          <cell r="A1246" t="str">
            <v>NIRAJ</v>
          </cell>
          <cell r="B1246" t="str">
            <v>EQ</v>
          </cell>
          <cell r="C1246">
            <v>30.95</v>
          </cell>
          <cell r="D1246">
            <v>33</v>
          </cell>
          <cell r="E1246">
            <v>30.8</v>
          </cell>
          <cell r="F1246">
            <v>31.3</v>
          </cell>
        </row>
        <row r="1247">
          <cell r="A1247" t="str">
            <v>NITCO</v>
          </cell>
          <cell r="B1247" t="str">
            <v>EQ</v>
          </cell>
          <cell r="C1247">
            <v>23.95</v>
          </cell>
          <cell r="D1247">
            <v>23.95</v>
          </cell>
          <cell r="E1247">
            <v>23.25</v>
          </cell>
          <cell r="F1247">
            <v>23.5</v>
          </cell>
        </row>
        <row r="1248">
          <cell r="A1248" t="str">
            <v>NITINSPIN</v>
          </cell>
          <cell r="B1248" t="str">
            <v>EQ</v>
          </cell>
          <cell r="C1248">
            <v>215.2</v>
          </cell>
          <cell r="D1248">
            <v>215.6</v>
          </cell>
          <cell r="E1248">
            <v>210.1</v>
          </cell>
          <cell r="F1248">
            <v>213.05</v>
          </cell>
        </row>
        <row r="1249">
          <cell r="A1249" t="str">
            <v>NITIRAJ</v>
          </cell>
          <cell r="B1249" t="str">
            <v>EQ</v>
          </cell>
          <cell r="C1249">
            <v>77</v>
          </cell>
          <cell r="D1249">
            <v>80.900000000000006</v>
          </cell>
          <cell r="E1249">
            <v>76.55</v>
          </cell>
          <cell r="F1249">
            <v>79.7</v>
          </cell>
        </row>
        <row r="1250">
          <cell r="A1250" t="str">
            <v>NLCINDIA</v>
          </cell>
          <cell r="B1250" t="str">
            <v>EQ</v>
          </cell>
          <cell r="C1250">
            <v>68</v>
          </cell>
          <cell r="D1250">
            <v>68.55</v>
          </cell>
          <cell r="E1250">
            <v>66.599999999999994</v>
          </cell>
          <cell r="F1250">
            <v>67.95</v>
          </cell>
        </row>
        <row r="1251">
          <cell r="A1251" t="str">
            <v>NMDC</v>
          </cell>
          <cell r="B1251" t="str">
            <v>EQ</v>
          </cell>
          <cell r="C1251">
            <v>132.05000000000001</v>
          </cell>
          <cell r="D1251">
            <v>134.69999999999999</v>
          </cell>
          <cell r="E1251">
            <v>129.4</v>
          </cell>
          <cell r="F1251">
            <v>130.6</v>
          </cell>
        </row>
        <row r="1252">
          <cell r="A1252" t="str">
            <v>NOCIL</v>
          </cell>
          <cell r="B1252" t="str">
            <v>EQ</v>
          </cell>
          <cell r="C1252">
            <v>256.3</v>
          </cell>
          <cell r="D1252">
            <v>260</v>
          </cell>
          <cell r="E1252">
            <v>256.3</v>
          </cell>
          <cell r="F1252">
            <v>258.89999999999998</v>
          </cell>
        </row>
        <row r="1253">
          <cell r="A1253" t="str">
            <v>NOIDATOLL</v>
          </cell>
          <cell r="B1253" t="str">
            <v>EQ</v>
          </cell>
          <cell r="C1253">
            <v>7.8</v>
          </cell>
          <cell r="D1253">
            <v>8.1</v>
          </cell>
          <cell r="E1253">
            <v>7.7</v>
          </cell>
          <cell r="F1253">
            <v>7.95</v>
          </cell>
        </row>
        <row r="1254">
          <cell r="A1254" t="str">
            <v>NORBTEAEXP</v>
          </cell>
          <cell r="B1254" t="str">
            <v>EQ</v>
          </cell>
          <cell r="C1254">
            <v>7.1</v>
          </cell>
          <cell r="D1254">
            <v>7.1</v>
          </cell>
          <cell r="E1254">
            <v>7.1</v>
          </cell>
          <cell r="F1254">
            <v>7.1</v>
          </cell>
        </row>
        <row r="1255">
          <cell r="A1255" t="str">
            <v>NOVARTIND</v>
          </cell>
          <cell r="B1255" t="str">
            <v>EQ</v>
          </cell>
          <cell r="C1255">
            <v>684</v>
          </cell>
          <cell r="D1255">
            <v>686.35</v>
          </cell>
          <cell r="E1255">
            <v>679.05</v>
          </cell>
          <cell r="F1255">
            <v>684</v>
          </cell>
        </row>
        <row r="1256">
          <cell r="A1256" t="str">
            <v>NPBET</v>
          </cell>
          <cell r="B1256" t="str">
            <v>EQ</v>
          </cell>
          <cell r="C1256">
            <v>205.98</v>
          </cell>
          <cell r="D1256">
            <v>207.24</v>
          </cell>
          <cell r="E1256">
            <v>200.36</v>
          </cell>
          <cell r="F1256">
            <v>205.96</v>
          </cell>
        </row>
        <row r="1257">
          <cell r="A1257" t="str">
            <v>NRAIL</v>
          </cell>
          <cell r="B1257" t="str">
            <v>EQ</v>
          </cell>
          <cell r="C1257">
            <v>408.5</v>
          </cell>
          <cell r="D1257">
            <v>413.25</v>
          </cell>
          <cell r="E1257">
            <v>394</v>
          </cell>
          <cell r="F1257">
            <v>409.1</v>
          </cell>
        </row>
        <row r="1258">
          <cell r="A1258" t="str">
            <v>NRBBEARING</v>
          </cell>
          <cell r="B1258" t="str">
            <v>EQ</v>
          </cell>
          <cell r="C1258">
            <v>167.95</v>
          </cell>
          <cell r="D1258">
            <v>174.45</v>
          </cell>
          <cell r="E1258">
            <v>164.8</v>
          </cell>
          <cell r="F1258">
            <v>171.5</v>
          </cell>
        </row>
        <row r="1259">
          <cell r="A1259" t="str">
            <v>NSIL</v>
          </cell>
          <cell r="B1259" t="str">
            <v>EQ</v>
          </cell>
          <cell r="C1259">
            <v>1629.55</v>
          </cell>
          <cell r="D1259">
            <v>1637.95</v>
          </cell>
          <cell r="E1259">
            <v>1565.05</v>
          </cell>
          <cell r="F1259">
            <v>1580.2</v>
          </cell>
        </row>
        <row r="1260">
          <cell r="A1260" t="str">
            <v>NTPC</v>
          </cell>
          <cell r="B1260" t="str">
            <v>EQ</v>
          </cell>
          <cell r="C1260">
            <v>161.9</v>
          </cell>
          <cell r="D1260">
            <v>165.3</v>
          </cell>
          <cell r="E1260">
            <v>161.15</v>
          </cell>
          <cell r="F1260">
            <v>165</v>
          </cell>
        </row>
        <row r="1261">
          <cell r="A1261" t="str">
            <v>NUCLEUS</v>
          </cell>
          <cell r="B1261" t="str">
            <v>EQ</v>
          </cell>
          <cell r="C1261">
            <v>401.1</v>
          </cell>
          <cell r="D1261">
            <v>402.9</v>
          </cell>
          <cell r="E1261">
            <v>398.05</v>
          </cell>
          <cell r="F1261">
            <v>399.55</v>
          </cell>
        </row>
        <row r="1262">
          <cell r="A1262" t="str">
            <v>NURECA</v>
          </cell>
          <cell r="B1262" t="str">
            <v>EQ</v>
          </cell>
          <cell r="C1262">
            <v>883</v>
          </cell>
          <cell r="D1262">
            <v>890</v>
          </cell>
          <cell r="E1262">
            <v>867.85</v>
          </cell>
          <cell r="F1262">
            <v>872.35</v>
          </cell>
        </row>
        <row r="1263">
          <cell r="A1263" t="str">
            <v>NUVOCO</v>
          </cell>
          <cell r="B1263" t="str">
            <v>EQ</v>
          </cell>
          <cell r="C1263">
            <v>398</v>
          </cell>
          <cell r="D1263">
            <v>402.35</v>
          </cell>
          <cell r="E1263">
            <v>396</v>
          </cell>
          <cell r="F1263">
            <v>399.35</v>
          </cell>
        </row>
        <row r="1264">
          <cell r="A1264" t="str">
            <v>NV20BEES</v>
          </cell>
          <cell r="B1264" t="str">
            <v>EQ</v>
          </cell>
          <cell r="C1264">
            <v>96.15</v>
          </cell>
          <cell r="D1264">
            <v>97</v>
          </cell>
          <cell r="E1264">
            <v>95.75</v>
          </cell>
          <cell r="F1264">
            <v>96.63</v>
          </cell>
        </row>
        <row r="1265">
          <cell r="A1265" t="str">
            <v>NXTDIGITAL</v>
          </cell>
          <cell r="B1265" t="str">
            <v>EQ</v>
          </cell>
          <cell r="C1265">
            <v>426.15</v>
          </cell>
          <cell r="D1265">
            <v>444</v>
          </cell>
          <cell r="E1265">
            <v>420.9</v>
          </cell>
          <cell r="F1265">
            <v>424.05</v>
          </cell>
        </row>
        <row r="1266">
          <cell r="A1266" t="str">
            <v>NYKAA</v>
          </cell>
          <cell r="B1266" t="str">
            <v>EQ</v>
          </cell>
          <cell r="C1266">
            <v>1260.5999999999999</v>
          </cell>
          <cell r="D1266">
            <v>1265</v>
          </cell>
          <cell r="E1266">
            <v>1237</v>
          </cell>
          <cell r="F1266">
            <v>1253.25</v>
          </cell>
        </row>
        <row r="1267">
          <cell r="A1267" t="str">
            <v>OAL</v>
          </cell>
          <cell r="B1267" t="str">
            <v>EQ</v>
          </cell>
          <cell r="C1267">
            <v>499.35</v>
          </cell>
          <cell r="D1267">
            <v>500</v>
          </cell>
          <cell r="E1267">
            <v>492</v>
          </cell>
          <cell r="F1267">
            <v>494.15</v>
          </cell>
        </row>
        <row r="1268">
          <cell r="A1268" t="str">
            <v>OBCL</v>
          </cell>
          <cell r="B1268" t="str">
            <v>EQ</v>
          </cell>
          <cell r="C1268">
            <v>99.85</v>
          </cell>
          <cell r="D1268">
            <v>99.95</v>
          </cell>
          <cell r="E1268">
            <v>94.7</v>
          </cell>
          <cell r="F1268">
            <v>97.65</v>
          </cell>
        </row>
        <row r="1269">
          <cell r="A1269" t="str">
            <v>OBEROIRLTY</v>
          </cell>
          <cell r="B1269" t="str">
            <v>EQ</v>
          </cell>
          <cell r="C1269">
            <v>900.5</v>
          </cell>
          <cell r="D1269">
            <v>912.3</v>
          </cell>
          <cell r="E1269">
            <v>889</v>
          </cell>
          <cell r="F1269">
            <v>906.15</v>
          </cell>
        </row>
        <row r="1270">
          <cell r="A1270" t="str">
            <v>OCCL</v>
          </cell>
          <cell r="B1270" t="str">
            <v>EQ</v>
          </cell>
          <cell r="C1270">
            <v>869</v>
          </cell>
          <cell r="D1270">
            <v>882.3</v>
          </cell>
          <cell r="E1270">
            <v>860</v>
          </cell>
          <cell r="F1270">
            <v>875.55</v>
          </cell>
        </row>
        <row r="1271">
          <cell r="A1271" t="str">
            <v>OFSS</v>
          </cell>
          <cell r="B1271" t="str">
            <v>EQ</v>
          </cell>
          <cell r="C1271">
            <v>2901</v>
          </cell>
          <cell r="D1271">
            <v>2947</v>
          </cell>
          <cell r="E1271">
            <v>2901</v>
          </cell>
          <cell r="F1271">
            <v>2917.45</v>
          </cell>
        </row>
        <row r="1272">
          <cell r="A1272" t="str">
            <v>OIL</v>
          </cell>
          <cell r="B1272" t="str">
            <v>EQ</v>
          </cell>
          <cell r="C1272">
            <v>186</v>
          </cell>
          <cell r="D1272">
            <v>190.25</v>
          </cell>
          <cell r="E1272">
            <v>186</v>
          </cell>
          <cell r="F1272">
            <v>188.1</v>
          </cell>
        </row>
        <row r="1273">
          <cell r="A1273" t="str">
            <v>OILCOUNTUB</v>
          </cell>
          <cell r="B1273" t="str">
            <v>BE</v>
          </cell>
          <cell r="C1273">
            <v>15</v>
          </cell>
          <cell r="D1273">
            <v>15.5</v>
          </cell>
          <cell r="E1273">
            <v>14.45</v>
          </cell>
          <cell r="F1273">
            <v>14.6</v>
          </cell>
        </row>
        <row r="1274">
          <cell r="A1274" t="str">
            <v>OLECTRA</v>
          </cell>
          <cell r="B1274" t="str">
            <v>EQ</v>
          </cell>
          <cell r="C1274">
            <v>600.20000000000005</v>
          </cell>
          <cell r="D1274">
            <v>618.79999999999995</v>
          </cell>
          <cell r="E1274">
            <v>600.1</v>
          </cell>
          <cell r="F1274">
            <v>604.35</v>
          </cell>
        </row>
        <row r="1275">
          <cell r="A1275" t="str">
            <v>OMAXAUTO</v>
          </cell>
          <cell r="B1275" t="str">
            <v>EQ</v>
          </cell>
          <cell r="C1275">
            <v>82.3</v>
          </cell>
          <cell r="D1275">
            <v>87.9</v>
          </cell>
          <cell r="E1275">
            <v>82.3</v>
          </cell>
          <cell r="F1275">
            <v>84.55</v>
          </cell>
        </row>
        <row r="1276">
          <cell r="A1276" t="str">
            <v>OMAXE</v>
          </cell>
          <cell r="B1276" t="str">
            <v>EQ</v>
          </cell>
          <cell r="C1276">
            <v>95.4</v>
          </cell>
          <cell r="D1276">
            <v>97.25</v>
          </cell>
          <cell r="E1276">
            <v>92.1</v>
          </cell>
          <cell r="F1276">
            <v>93.5</v>
          </cell>
        </row>
        <row r="1277">
          <cell r="A1277" t="str">
            <v>OMINFRAL</v>
          </cell>
          <cell r="B1277" t="str">
            <v>EQ</v>
          </cell>
          <cell r="C1277">
            <v>35.1</v>
          </cell>
          <cell r="D1277">
            <v>35.4</v>
          </cell>
          <cell r="E1277">
            <v>34.25</v>
          </cell>
          <cell r="F1277">
            <v>35.15</v>
          </cell>
        </row>
        <row r="1278">
          <cell r="A1278" t="str">
            <v>OMKARCHEM</v>
          </cell>
          <cell r="B1278" t="str">
            <v>EQ</v>
          </cell>
          <cell r="C1278">
            <v>18.600000000000001</v>
          </cell>
          <cell r="D1278">
            <v>18.600000000000001</v>
          </cell>
          <cell r="E1278">
            <v>17</v>
          </cell>
          <cell r="F1278">
            <v>17.649999999999999</v>
          </cell>
        </row>
        <row r="1279">
          <cell r="A1279" t="str">
            <v>ONELIFECAP</v>
          </cell>
          <cell r="B1279" t="str">
            <v>EQ</v>
          </cell>
          <cell r="C1279">
            <v>14.45</v>
          </cell>
          <cell r="D1279">
            <v>14.45</v>
          </cell>
          <cell r="E1279">
            <v>14.1</v>
          </cell>
          <cell r="F1279">
            <v>14.25</v>
          </cell>
        </row>
        <row r="1280">
          <cell r="A1280" t="str">
            <v>ONEPOINT</v>
          </cell>
          <cell r="B1280" t="str">
            <v>EQ</v>
          </cell>
          <cell r="C1280">
            <v>14.8</v>
          </cell>
          <cell r="D1280">
            <v>14.8</v>
          </cell>
          <cell r="E1280">
            <v>13.25</v>
          </cell>
          <cell r="F1280">
            <v>14.1</v>
          </cell>
        </row>
        <row r="1281">
          <cell r="A1281" t="str">
            <v>ONGC</v>
          </cell>
          <cell r="B1281" t="str">
            <v>EQ</v>
          </cell>
          <cell r="C1281">
            <v>131.1</v>
          </cell>
          <cell r="D1281">
            <v>132</v>
          </cell>
          <cell r="E1281">
            <v>129.1</v>
          </cell>
          <cell r="F1281">
            <v>131.35</v>
          </cell>
        </row>
        <row r="1282">
          <cell r="A1282" t="str">
            <v>ONMOBILE</v>
          </cell>
          <cell r="B1282" t="str">
            <v>EQ</v>
          </cell>
          <cell r="C1282">
            <v>112.55</v>
          </cell>
          <cell r="D1282">
            <v>113.5</v>
          </cell>
          <cell r="E1282">
            <v>111.1</v>
          </cell>
          <cell r="F1282">
            <v>111.65</v>
          </cell>
        </row>
        <row r="1283">
          <cell r="A1283" t="str">
            <v>ONWARDTEC</v>
          </cell>
          <cell r="B1283" t="str">
            <v>EQ</v>
          </cell>
          <cell r="C1283">
            <v>262.7</v>
          </cell>
          <cell r="D1283">
            <v>263.39999999999998</v>
          </cell>
          <cell r="E1283">
            <v>260</v>
          </cell>
          <cell r="F1283">
            <v>260.10000000000002</v>
          </cell>
        </row>
        <row r="1284">
          <cell r="A1284" t="str">
            <v>OPTIEMUS</v>
          </cell>
          <cell r="B1284" t="str">
            <v>EQ</v>
          </cell>
          <cell r="C1284">
            <v>231.5</v>
          </cell>
          <cell r="D1284">
            <v>235</v>
          </cell>
          <cell r="E1284">
            <v>230.25</v>
          </cell>
          <cell r="F1284">
            <v>233.25</v>
          </cell>
        </row>
        <row r="1285">
          <cell r="A1285" t="str">
            <v>ORBTEXP</v>
          </cell>
          <cell r="B1285" t="str">
            <v>EQ</v>
          </cell>
          <cell r="C1285">
            <v>164.7</v>
          </cell>
          <cell r="D1285">
            <v>165.1</v>
          </cell>
          <cell r="E1285">
            <v>157.4</v>
          </cell>
          <cell r="F1285">
            <v>158.44999999999999</v>
          </cell>
        </row>
        <row r="1286">
          <cell r="A1286" t="str">
            <v>ORCHPHARMA</v>
          </cell>
          <cell r="B1286" t="str">
            <v>BE</v>
          </cell>
          <cell r="C1286">
            <v>334.45</v>
          </cell>
          <cell r="D1286">
            <v>343.85</v>
          </cell>
          <cell r="E1286">
            <v>318.25</v>
          </cell>
          <cell r="F1286">
            <v>340.4</v>
          </cell>
        </row>
        <row r="1287">
          <cell r="A1287" t="str">
            <v>ORICONENT</v>
          </cell>
          <cell r="B1287" t="str">
            <v>EQ</v>
          </cell>
          <cell r="C1287">
            <v>30.35</v>
          </cell>
          <cell r="D1287">
            <v>30.8</v>
          </cell>
          <cell r="E1287">
            <v>29.6</v>
          </cell>
          <cell r="F1287">
            <v>29.9</v>
          </cell>
        </row>
        <row r="1288">
          <cell r="A1288" t="str">
            <v>ORIENTABRA</v>
          </cell>
          <cell r="B1288" t="str">
            <v>EQ</v>
          </cell>
          <cell r="C1288">
            <v>32.15</v>
          </cell>
          <cell r="D1288">
            <v>33</v>
          </cell>
          <cell r="E1288">
            <v>31.65</v>
          </cell>
          <cell r="F1288">
            <v>32.450000000000003</v>
          </cell>
        </row>
        <row r="1289">
          <cell r="A1289" t="str">
            <v>ORIENTALTL</v>
          </cell>
          <cell r="B1289" t="str">
            <v>EQ</v>
          </cell>
          <cell r="C1289">
            <v>10.45</v>
          </cell>
          <cell r="D1289">
            <v>10.45</v>
          </cell>
          <cell r="E1289">
            <v>9.6999999999999993</v>
          </cell>
          <cell r="F1289">
            <v>9.8000000000000007</v>
          </cell>
        </row>
        <row r="1290">
          <cell r="A1290" t="str">
            <v>ORIENTBELL</v>
          </cell>
          <cell r="B1290" t="str">
            <v>EQ</v>
          </cell>
          <cell r="C1290">
            <v>617</v>
          </cell>
          <cell r="D1290">
            <v>683.8</v>
          </cell>
          <cell r="E1290">
            <v>589.95000000000005</v>
          </cell>
          <cell r="F1290">
            <v>596.9</v>
          </cell>
        </row>
        <row r="1291">
          <cell r="A1291" t="str">
            <v>ORIENTCEM</v>
          </cell>
          <cell r="B1291" t="str">
            <v>EQ</v>
          </cell>
          <cell r="C1291">
            <v>128.30000000000001</v>
          </cell>
          <cell r="D1291">
            <v>128.80000000000001</v>
          </cell>
          <cell r="E1291">
            <v>126</v>
          </cell>
          <cell r="F1291">
            <v>128.35</v>
          </cell>
        </row>
        <row r="1292">
          <cell r="A1292" t="str">
            <v>ORIENTELEC</v>
          </cell>
          <cell r="B1292" t="str">
            <v>EQ</v>
          </cell>
          <cell r="C1292">
            <v>270.8</v>
          </cell>
          <cell r="D1292">
            <v>273.3</v>
          </cell>
          <cell r="E1292">
            <v>262.5</v>
          </cell>
          <cell r="F1292">
            <v>268.95</v>
          </cell>
        </row>
        <row r="1293">
          <cell r="A1293" t="str">
            <v>ORIENTHOT</v>
          </cell>
          <cell r="B1293" t="str">
            <v>EQ</v>
          </cell>
          <cell r="C1293">
            <v>77.599999999999994</v>
          </cell>
          <cell r="D1293">
            <v>79.5</v>
          </cell>
          <cell r="E1293">
            <v>75.599999999999994</v>
          </cell>
          <cell r="F1293">
            <v>76.599999999999994</v>
          </cell>
        </row>
        <row r="1294">
          <cell r="A1294" t="str">
            <v>ORIENTLTD</v>
          </cell>
          <cell r="B1294" t="str">
            <v>EQ</v>
          </cell>
          <cell r="C1294">
            <v>68.95</v>
          </cell>
          <cell r="D1294">
            <v>68.95</v>
          </cell>
          <cell r="E1294">
            <v>66</v>
          </cell>
          <cell r="F1294">
            <v>68.099999999999994</v>
          </cell>
        </row>
        <row r="1295">
          <cell r="A1295" t="str">
            <v>ORIENTPPR</v>
          </cell>
          <cell r="B1295" t="str">
            <v>EQ</v>
          </cell>
          <cell r="C1295">
            <v>34.15</v>
          </cell>
          <cell r="D1295">
            <v>34.450000000000003</v>
          </cell>
          <cell r="E1295">
            <v>33.25</v>
          </cell>
          <cell r="F1295">
            <v>34.15</v>
          </cell>
        </row>
        <row r="1296">
          <cell r="A1296" t="str">
            <v>ORISSAMINE</v>
          </cell>
          <cell r="B1296" t="str">
            <v>BE</v>
          </cell>
          <cell r="C1296">
            <v>2840</v>
          </cell>
          <cell r="D1296">
            <v>2860</v>
          </cell>
          <cell r="E1296">
            <v>2775</v>
          </cell>
          <cell r="F1296">
            <v>2783.55</v>
          </cell>
        </row>
        <row r="1297">
          <cell r="A1297" t="str">
            <v>ORTINLAB</v>
          </cell>
          <cell r="B1297" t="str">
            <v>EQ</v>
          </cell>
          <cell r="C1297">
            <v>24.15</v>
          </cell>
          <cell r="D1297">
            <v>24.15</v>
          </cell>
          <cell r="E1297">
            <v>23.15</v>
          </cell>
          <cell r="F1297">
            <v>23.3</v>
          </cell>
        </row>
        <row r="1298">
          <cell r="A1298" t="str">
            <v>OSWALAGRO</v>
          </cell>
          <cell r="B1298" t="str">
            <v>EQ</v>
          </cell>
          <cell r="C1298">
            <v>42.2</v>
          </cell>
          <cell r="D1298">
            <v>42.55</v>
          </cell>
          <cell r="E1298">
            <v>39.950000000000003</v>
          </cell>
          <cell r="F1298">
            <v>41.75</v>
          </cell>
        </row>
        <row r="1299">
          <cell r="A1299" t="str">
            <v>PAGEIND</v>
          </cell>
          <cell r="B1299" t="str">
            <v>EQ</v>
          </cell>
          <cell r="C1299">
            <v>51306.2</v>
          </cell>
          <cell r="D1299">
            <v>52900</v>
          </cell>
          <cell r="E1299">
            <v>50460.45</v>
          </cell>
          <cell r="F1299">
            <v>51014.1</v>
          </cell>
        </row>
        <row r="1300">
          <cell r="A1300" t="str">
            <v>PAISALO</v>
          </cell>
          <cell r="B1300" t="str">
            <v>EQ</v>
          </cell>
          <cell r="C1300">
            <v>72.5</v>
          </cell>
          <cell r="D1300">
            <v>74.599999999999994</v>
          </cell>
          <cell r="E1300">
            <v>71</v>
          </cell>
          <cell r="F1300">
            <v>74.150000000000006</v>
          </cell>
        </row>
        <row r="1301">
          <cell r="A1301" t="str">
            <v>PALASHSECU</v>
          </cell>
          <cell r="B1301" t="str">
            <v>EQ</v>
          </cell>
          <cell r="C1301">
            <v>116</v>
          </cell>
          <cell r="D1301">
            <v>122.8</v>
          </cell>
          <cell r="E1301">
            <v>97.3</v>
          </cell>
          <cell r="F1301">
            <v>100.45</v>
          </cell>
        </row>
        <row r="1302">
          <cell r="A1302" t="str">
            <v>PALREDTEC</v>
          </cell>
          <cell r="B1302" t="str">
            <v>EQ</v>
          </cell>
          <cell r="C1302">
            <v>140.4</v>
          </cell>
          <cell r="D1302">
            <v>145</v>
          </cell>
          <cell r="E1302">
            <v>140.25</v>
          </cell>
          <cell r="F1302">
            <v>142.25</v>
          </cell>
        </row>
        <row r="1303">
          <cell r="A1303" t="str">
            <v>PANACEABIO</v>
          </cell>
          <cell r="B1303" t="str">
            <v>EQ</v>
          </cell>
          <cell r="C1303">
            <v>159.80000000000001</v>
          </cell>
          <cell r="D1303">
            <v>164</v>
          </cell>
          <cell r="E1303">
            <v>147.5</v>
          </cell>
          <cell r="F1303">
            <v>149.5</v>
          </cell>
        </row>
        <row r="1304">
          <cell r="A1304" t="str">
            <v>PANACHE</v>
          </cell>
          <cell r="B1304" t="str">
            <v>EQ</v>
          </cell>
          <cell r="C1304">
            <v>67.2</v>
          </cell>
          <cell r="D1304">
            <v>73.400000000000006</v>
          </cell>
          <cell r="E1304">
            <v>67.2</v>
          </cell>
          <cell r="F1304">
            <v>71.75</v>
          </cell>
        </row>
        <row r="1305">
          <cell r="A1305" t="str">
            <v>PANAMAPET</v>
          </cell>
          <cell r="B1305" t="str">
            <v>EQ</v>
          </cell>
          <cell r="C1305">
            <v>280.05</v>
          </cell>
          <cell r="D1305">
            <v>284.5</v>
          </cell>
          <cell r="E1305">
            <v>280</v>
          </cell>
          <cell r="F1305">
            <v>281.64999999999998</v>
          </cell>
        </row>
        <row r="1306">
          <cell r="A1306" t="str">
            <v>PANSARI</v>
          </cell>
          <cell r="B1306" t="str">
            <v>EQ</v>
          </cell>
          <cell r="C1306">
            <v>96.95</v>
          </cell>
          <cell r="D1306">
            <v>96.95</v>
          </cell>
          <cell r="E1306">
            <v>89.35</v>
          </cell>
          <cell r="F1306">
            <v>91.3</v>
          </cell>
        </row>
        <row r="1307">
          <cell r="A1307" t="str">
            <v>PAR</v>
          </cell>
          <cell r="B1307" t="str">
            <v>EQ</v>
          </cell>
          <cell r="C1307">
            <v>153.94999999999999</v>
          </cell>
          <cell r="D1307">
            <v>157.44999999999999</v>
          </cell>
          <cell r="E1307">
            <v>151.05000000000001</v>
          </cell>
          <cell r="F1307">
            <v>151.65</v>
          </cell>
        </row>
        <row r="1308">
          <cell r="A1308" t="str">
            <v>PARACABLES</v>
          </cell>
          <cell r="B1308" t="str">
            <v>BE</v>
          </cell>
          <cell r="C1308">
            <v>16.850000000000001</v>
          </cell>
          <cell r="D1308">
            <v>17.100000000000001</v>
          </cell>
          <cell r="E1308">
            <v>16.25</v>
          </cell>
          <cell r="F1308">
            <v>16.95</v>
          </cell>
        </row>
        <row r="1309">
          <cell r="A1309" t="str">
            <v>PARADEEP</v>
          </cell>
          <cell r="B1309" t="str">
            <v>EQ</v>
          </cell>
          <cell r="C1309">
            <v>64.2</v>
          </cell>
          <cell r="D1309">
            <v>64.650000000000006</v>
          </cell>
          <cell r="E1309">
            <v>62.75</v>
          </cell>
          <cell r="F1309">
            <v>64.25</v>
          </cell>
        </row>
        <row r="1310">
          <cell r="A1310" t="str">
            <v>PARAGMILK</v>
          </cell>
          <cell r="B1310" t="str">
            <v>EQ</v>
          </cell>
          <cell r="C1310">
            <v>111.2</v>
          </cell>
          <cell r="D1310">
            <v>113</v>
          </cell>
          <cell r="E1310">
            <v>108.4</v>
          </cell>
          <cell r="F1310">
            <v>111.65</v>
          </cell>
        </row>
        <row r="1311">
          <cell r="A1311" t="str">
            <v>PARAS</v>
          </cell>
          <cell r="B1311" t="str">
            <v>EQ</v>
          </cell>
          <cell r="C1311">
            <v>648.79999999999995</v>
          </cell>
          <cell r="D1311">
            <v>654.15</v>
          </cell>
          <cell r="E1311">
            <v>635.54999999999995</v>
          </cell>
          <cell r="F1311">
            <v>646.54999999999995</v>
          </cell>
        </row>
        <row r="1312">
          <cell r="A1312" t="str">
            <v>PARSVNATH</v>
          </cell>
          <cell r="B1312" t="str">
            <v>EQ</v>
          </cell>
          <cell r="C1312">
            <v>7.55</v>
          </cell>
          <cell r="D1312">
            <v>7.75</v>
          </cell>
          <cell r="E1312">
            <v>7.45</v>
          </cell>
          <cell r="F1312">
            <v>7.5</v>
          </cell>
        </row>
        <row r="1313">
          <cell r="A1313" t="str">
            <v>PASUPTAC</v>
          </cell>
          <cell r="B1313" t="str">
            <v>EQ</v>
          </cell>
          <cell r="C1313">
            <v>34.700000000000003</v>
          </cell>
          <cell r="D1313">
            <v>34.950000000000003</v>
          </cell>
          <cell r="E1313">
            <v>33.5</v>
          </cell>
          <cell r="F1313">
            <v>33.75</v>
          </cell>
        </row>
        <row r="1314">
          <cell r="A1314" t="str">
            <v>PATANJALI</v>
          </cell>
          <cell r="B1314" t="str">
            <v>BE</v>
          </cell>
          <cell r="C1314">
            <v>1400</v>
          </cell>
          <cell r="D1314">
            <v>1414.9</v>
          </cell>
          <cell r="E1314">
            <v>1367</v>
          </cell>
          <cell r="F1314">
            <v>1403.7</v>
          </cell>
        </row>
        <row r="1315">
          <cell r="A1315" t="str">
            <v>PATELENG</v>
          </cell>
          <cell r="B1315" t="str">
            <v>EQ</v>
          </cell>
          <cell r="C1315">
            <v>23.1</v>
          </cell>
          <cell r="D1315">
            <v>23.1</v>
          </cell>
          <cell r="E1315">
            <v>22.3</v>
          </cell>
          <cell r="F1315">
            <v>22.6</v>
          </cell>
        </row>
        <row r="1316">
          <cell r="A1316" t="str">
            <v>PATINTLOG</v>
          </cell>
          <cell r="B1316" t="str">
            <v>EQ</v>
          </cell>
          <cell r="C1316">
            <v>14.15</v>
          </cell>
          <cell r="D1316">
            <v>14.15</v>
          </cell>
          <cell r="E1316">
            <v>13.65</v>
          </cell>
          <cell r="F1316">
            <v>13.7</v>
          </cell>
        </row>
        <row r="1317">
          <cell r="A1317" t="str">
            <v>PAYTM</v>
          </cell>
          <cell r="B1317" t="str">
            <v>EQ</v>
          </cell>
          <cell r="C1317">
            <v>713</v>
          </cell>
          <cell r="D1317">
            <v>715.45</v>
          </cell>
          <cell r="E1317">
            <v>697</v>
          </cell>
          <cell r="F1317">
            <v>700.7</v>
          </cell>
        </row>
        <row r="1318">
          <cell r="A1318" t="str">
            <v>PCBL</v>
          </cell>
          <cell r="B1318" t="str">
            <v>EQ</v>
          </cell>
          <cell r="C1318">
            <v>137.44999999999999</v>
          </cell>
          <cell r="D1318">
            <v>137.5</v>
          </cell>
          <cell r="E1318">
            <v>132</v>
          </cell>
          <cell r="F1318">
            <v>134.25</v>
          </cell>
        </row>
        <row r="1319">
          <cell r="A1319" t="str">
            <v>PCJEWELLER</v>
          </cell>
          <cell r="B1319" t="str">
            <v>BE</v>
          </cell>
          <cell r="C1319">
            <v>96.9</v>
          </cell>
          <cell r="D1319">
            <v>97.55</v>
          </cell>
          <cell r="E1319">
            <v>92</v>
          </cell>
          <cell r="F1319">
            <v>97.15</v>
          </cell>
        </row>
        <row r="1320">
          <cell r="A1320" t="str">
            <v>PDMJEPAPER</v>
          </cell>
          <cell r="B1320" t="str">
            <v>EQ</v>
          </cell>
          <cell r="C1320">
            <v>41.35</v>
          </cell>
          <cell r="D1320">
            <v>41.5</v>
          </cell>
          <cell r="E1320">
            <v>39.950000000000003</v>
          </cell>
          <cell r="F1320">
            <v>40.25</v>
          </cell>
        </row>
        <row r="1321">
          <cell r="A1321" t="str">
            <v>PDPL</v>
          </cell>
          <cell r="B1321" t="str">
            <v>BE</v>
          </cell>
          <cell r="C1321">
            <v>3.7</v>
          </cell>
          <cell r="D1321">
            <v>3.7</v>
          </cell>
          <cell r="E1321">
            <v>3.7</v>
          </cell>
          <cell r="F1321">
            <v>3.7</v>
          </cell>
        </row>
        <row r="1322">
          <cell r="A1322" t="str">
            <v>PDSL</v>
          </cell>
          <cell r="B1322" t="str">
            <v>EQ</v>
          </cell>
          <cell r="C1322">
            <v>295</v>
          </cell>
          <cell r="D1322">
            <v>295.10000000000002</v>
          </cell>
          <cell r="E1322">
            <v>291.5</v>
          </cell>
          <cell r="F1322">
            <v>292.60000000000002</v>
          </cell>
        </row>
        <row r="1323">
          <cell r="A1323" t="str">
            <v>PEARLPOLY</v>
          </cell>
          <cell r="B1323" t="str">
            <v>EQ</v>
          </cell>
          <cell r="C1323">
            <v>19.649999999999999</v>
          </cell>
          <cell r="D1323">
            <v>19.899999999999999</v>
          </cell>
          <cell r="E1323">
            <v>19.3</v>
          </cell>
          <cell r="F1323">
            <v>19.399999999999999</v>
          </cell>
        </row>
        <row r="1324">
          <cell r="A1324" t="str">
            <v>PEL</v>
          </cell>
          <cell r="B1324" t="str">
            <v>EQ</v>
          </cell>
          <cell r="C1324">
            <v>810.3</v>
          </cell>
          <cell r="D1324">
            <v>829.5</v>
          </cell>
          <cell r="E1324">
            <v>795.8</v>
          </cell>
          <cell r="F1324">
            <v>825.5</v>
          </cell>
        </row>
        <row r="1325">
          <cell r="A1325" t="str">
            <v>PENIND</v>
          </cell>
          <cell r="B1325" t="str">
            <v>EQ</v>
          </cell>
          <cell r="C1325">
            <v>45.65</v>
          </cell>
          <cell r="D1325">
            <v>45.75</v>
          </cell>
          <cell r="E1325">
            <v>44.55</v>
          </cell>
          <cell r="F1325">
            <v>45.45</v>
          </cell>
        </row>
        <row r="1326">
          <cell r="A1326" t="str">
            <v>PENINLAND</v>
          </cell>
          <cell r="B1326" t="str">
            <v>BE</v>
          </cell>
          <cell r="C1326">
            <v>12</v>
          </cell>
          <cell r="D1326">
            <v>12.25</v>
          </cell>
          <cell r="E1326">
            <v>11.5</v>
          </cell>
          <cell r="F1326">
            <v>12.1</v>
          </cell>
        </row>
        <row r="1327">
          <cell r="A1327" t="str">
            <v>PERSISTENT</v>
          </cell>
          <cell r="B1327" t="str">
            <v>EQ</v>
          </cell>
          <cell r="C1327">
            <v>3550</v>
          </cell>
          <cell r="D1327">
            <v>3624.5</v>
          </cell>
          <cell r="E1327">
            <v>3540</v>
          </cell>
          <cell r="F1327">
            <v>3597.35</v>
          </cell>
        </row>
        <row r="1328">
          <cell r="A1328" t="str">
            <v>PETRONET</v>
          </cell>
          <cell r="B1328" t="str">
            <v>EQ</v>
          </cell>
          <cell r="C1328">
            <v>199.5</v>
          </cell>
          <cell r="D1328">
            <v>199.95</v>
          </cell>
          <cell r="E1328">
            <v>198.1</v>
          </cell>
          <cell r="F1328">
            <v>199.5</v>
          </cell>
        </row>
        <row r="1329">
          <cell r="A1329" t="str">
            <v>PFC</v>
          </cell>
          <cell r="B1329" t="str">
            <v>EQ</v>
          </cell>
          <cell r="C1329">
            <v>102.85</v>
          </cell>
          <cell r="D1329">
            <v>103</v>
          </cell>
          <cell r="E1329">
            <v>102.05</v>
          </cell>
          <cell r="F1329">
            <v>102.6</v>
          </cell>
        </row>
        <row r="1330">
          <cell r="A1330" t="str">
            <v>PFIZER</v>
          </cell>
          <cell r="B1330" t="str">
            <v>EQ</v>
          </cell>
          <cell r="C1330">
            <v>4487</v>
          </cell>
          <cell r="D1330">
            <v>4487</v>
          </cell>
          <cell r="E1330">
            <v>4360.1000000000004</v>
          </cell>
          <cell r="F1330">
            <v>4411.7</v>
          </cell>
        </row>
        <row r="1331">
          <cell r="A1331" t="str">
            <v>PFOCUS</v>
          </cell>
          <cell r="B1331" t="str">
            <v>EQ</v>
          </cell>
          <cell r="C1331">
            <v>74</v>
          </cell>
          <cell r="D1331">
            <v>78</v>
          </cell>
          <cell r="E1331">
            <v>73.599999999999994</v>
          </cell>
          <cell r="F1331">
            <v>75.3</v>
          </cell>
        </row>
        <row r="1332">
          <cell r="A1332" t="str">
            <v>PFS</v>
          </cell>
          <cell r="B1332" t="str">
            <v>EQ</v>
          </cell>
          <cell r="C1332">
            <v>14.5</v>
          </cell>
          <cell r="D1332">
            <v>14.65</v>
          </cell>
          <cell r="E1332">
            <v>14</v>
          </cell>
          <cell r="F1332">
            <v>14.25</v>
          </cell>
        </row>
        <row r="1333">
          <cell r="A1333" t="str">
            <v>PGEL</v>
          </cell>
          <cell r="B1333" t="str">
            <v>EQ</v>
          </cell>
          <cell r="C1333">
            <v>1098</v>
          </cell>
          <cell r="D1333">
            <v>1108.45</v>
          </cell>
          <cell r="E1333">
            <v>1042.5999999999999</v>
          </cell>
          <cell r="F1333">
            <v>1057.3</v>
          </cell>
        </row>
        <row r="1334">
          <cell r="A1334" t="str">
            <v>PGHH</v>
          </cell>
          <cell r="B1334" t="str">
            <v>EQ</v>
          </cell>
          <cell r="C1334">
            <v>13879.95</v>
          </cell>
          <cell r="D1334">
            <v>13925</v>
          </cell>
          <cell r="E1334">
            <v>13811.7</v>
          </cell>
          <cell r="F1334">
            <v>13893.25</v>
          </cell>
        </row>
        <row r="1335">
          <cell r="A1335" t="str">
            <v>PGHL</v>
          </cell>
          <cell r="B1335" t="str">
            <v>EQ</v>
          </cell>
          <cell r="C1335">
            <v>4218.25</v>
          </cell>
          <cell r="D1335">
            <v>4239.3</v>
          </cell>
          <cell r="E1335">
            <v>4100.1000000000004</v>
          </cell>
          <cell r="F1335">
            <v>4138.8999999999996</v>
          </cell>
        </row>
        <row r="1336">
          <cell r="A1336" t="str">
            <v>PGIL</v>
          </cell>
          <cell r="B1336" t="str">
            <v>EQ</v>
          </cell>
          <cell r="C1336">
            <v>445</v>
          </cell>
          <cell r="D1336">
            <v>454.9</v>
          </cell>
          <cell r="E1336">
            <v>437.3</v>
          </cell>
          <cell r="F1336">
            <v>448.25</v>
          </cell>
        </row>
        <row r="1337">
          <cell r="A1337" t="str">
            <v>PHARMABEES</v>
          </cell>
          <cell r="B1337" t="str">
            <v>EQ</v>
          </cell>
          <cell r="C1337">
            <v>13.08</v>
          </cell>
          <cell r="D1337">
            <v>13.08</v>
          </cell>
          <cell r="E1337">
            <v>12.86</v>
          </cell>
          <cell r="F1337">
            <v>12.98</v>
          </cell>
        </row>
        <row r="1338">
          <cell r="A1338" t="str">
            <v>PHOENIXLTD</v>
          </cell>
          <cell r="B1338" t="str">
            <v>EQ</v>
          </cell>
          <cell r="C1338">
            <v>1392</v>
          </cell>
          <cell r="D1338">
            <v>1404.25</v>
          </cell>
          <cell r="E1338">
            <v>1371</v>
          </cell>
          <cell r="F1338">
            <v>1392.1</v>
          </cell>
        </row>
        <row r="1339">
          <cell r="A1339" t="str">
            <v>PIDILITIND</v>
          </cell>
          <cell r="B1339" t="str">
            <v>EQ</v>
          </cell>
          <cell r="C1339">
            <v>2625.1</v>
          </cell>
          <cell r="D1339">
            <v>2660</v>
          </cell>
          <cell r="E1339">
            <v>2602.5</v>
          </cell>
          <cell r="F1339">
            <v>2655.15</v>
          </cell>
        </row>
        <row r="1340">
          <cell r="A1340" t="str">
            <v>PIIND</v>
          </cell>
          <cell r="B1340" t="str">
            <v>EQ</v>
          </cell>
          <cell r="C1340">
            <v>2968.9</v>
          </cell>
          <cell r="D1340">
            <v>3022.3</v>
          </cell>
          <cell r="E1340">
            <v>2950.05</v>
          </cell>
          <cell r="F1340">
            <v>3006.1</v>
          </cell>
        </row>
        <row r="1341">
          <cell r="A1341" t="str">
            <v>PILANIINVS</v>
          </cell>
          <cell r="B1341" t="str">
            <v>EQ</v>
          </cell>
          <cell r="C1341">
            <v>1817.95</v>
          </cell>
          <cell r="D1341">
            <v>1817.95</v>
          </cell>
          <cell r="E1341">
            <v>1789.95</v>
          </cell>
          <cell r="F1341">
            <v>1799.7</v>
          </cell>
        </row>
        <row r="1342">
          <cell r="A1342" t="str">
            <v>PILITA</v>
          </cell>
          <cell r="B1342" t="str">
            <v>EQ</v>
          </cell>
          <cell r="C1342">
            <v>7.9</v>
          </cell>
          <cell r="D1342">
            <v>8.1</v>
          </cell>
          <cell r="E1342">
            <v>7.9</v>
          </cell>
          <cell r="F1342">
            <v>7.95</v>
          </cell>
        </row>
        <row r="1343">
          <cell r="A1343" t="str">
            <v>PIONDIST</v>
          </cell>
          <cell r="B1343" t="str">
            <v>EQ</v>
          </cell>
          <cell r="C1343">
            <v>164.15</v>
          </cell>
          <cell r="D1343">
            <v>169.95</v>
          </cell>
          <cell r="E1343">
            <v>161.1</v>
          </cell>
          <cell r="F1343">
            <v>169.65</v>
          </cell>
        </row>
        <row r="1344">
          <cell r="A1344" t="str">
            <v>PIONEEREMB</v>
          </cell>
          <cell r="B1344" t="str">
            <v>EQ</v>
          </cell>
          <cell r="C1344">
            <v>43.95</v>
          </cell>
          <cell r="D1344">
            <v>43.95</v>
          </cell>
          <cell r="E1344">
            <v>42.5</v>
          </cell>
          <cell r="F1344">
            <v>43</v>
          </cell>
        </row>
        <row r="1345">
          <cell r="A1345" t="str">
            <v>PITTIENG</v>
          </cell>
          <cell r="B1345" t="str">
            <v>EQ</v>
          </cell>
          <cell r="C1345">
            <v>290.05</v>
          </cell>
          <cell r="D1345">
            <v>299</v>
          </cell>
          <cell r="E1345">
            <v>289</v>
          </cell>
          <cell r="F1345">
            <v>291</v>
          </cell>
        </row>
        <row r="1346">
          <cell r="A1346" t="str">
            <v>PIXTRANS</v>
          </cell>
          <cell r="B1346" t="str">
            <v>EQ</v>
          </cell>
          <cell r="C1346">
            <v>873.65</v>
          </cell>
          <cell r="D1346">
            <v>882</v>
          </cell>
          <cell r="E1346">
            <v>854</v>
          </cell>
          <cell r="F1346">
            <v>869.25</v>
          </cell>
        </row>
        <row r="1347">
          <cell r="A1347" t="str">
            <v>PKTEA</v>
          </cell>
          <cell r="B1347" t="str">
            <v>BE</v>
          </cell>
          <cell r="C1347">
            <v>305.5</v>
          </cell>
          <cell r="D1347">
            <v>305.5</v>
          </cell>
          <cell r="E1347">
            <v>277.5</v>
          </cell>
          <cell r="F1347">
            <v>277.5</v>
          </cell>
        </row>
        <row r="1348">
          <cell r="A1348" t="str">
            <v>PLASTIBLEN</v>
          </cell>
          <cell r="B1348" t="str">
            <v>EQ</v>
          </cell>
          <cell r="C1348">
            <v>220.7</v>
          </cell>
          <cell r="D1348">
            <v>222</v>
          </cell>
          <cell r="E1348">
            <v>218.1</v>
          </cell>
          <cell r="F1348">
            <v>220.2</v>
          </cell>
        </row>
        <row r="1349">
          <cell r="A1349" t="str">
            <v>PNB</v>
          </cell>
          <cell r="B1349" t="str">
            <v>EQ</v>
          </cell>
          <cell r="C1349">
            <v>35.85</v>
          </cell>
          <cell r="D1349">
            <v>36.450000000000003</v>
          </cell>
          <cell r="E1349">
            <v>35.6</v>
          </cell>
          <cell r="F1349">
            <v>36.299999999999997</v>
          </cell>
        </row>
        <row r="1350">
          <cell r="A1350" t="str">
            <v>PNBGILTS</v>
          </cell>
          <cell r="B1350" t="str">
            <v>EQ</v>
          </cell>
          <cell r="C1350">
            <v>61</v>
          </cell>
          <cell r="D1350">
            <v>61.2</v>
          </cell>
          <cell r="E1350">
            <v>60.15</v>
          </cell>
          <cell r="F1350">
            <v>60.7</v>
          </cell>
        </row>
        <row r="1351">
          <cell r="A1351" t="str">
            <v>PNBHOUSING</v>
          </cell>
          <cell r="B1351" t="str">
            <v>EQ</v>
          </cell>
          <cell r="C1351">
            <v>385</v>
          </cell>
          <cell r="D1351">
            <v>390.9</v>
          </cell>
          <cell r="E1351">
            <v>380.7</v>
          </cell>
          <cell r="F1351">
            <v>389.4</v>
          </cell>
        </row>
        <row r="1352">
          <cell r="A1352" t="str">
            <v>PNC</v>
          </cell>
          <cell r="B1352" t="str">
            <v>EQ</v>
          </cell>
          <cell r="C1352">
            <v>50.5</v>
          </cell>
          <cell r="D1352">
            <v>57.9</v>
          </cell>
          <cell r="E1352">
            <v>50.2</v>
          </cell>
          <cell r="F1352">
            <v>55.8</v>
          </cell>
        </row>
        <row r="1353">
          <cell r="A1353" t="str">
            <v>PNCINFRA</v>
          </cell>
          <cell r="B1353" t="str">
            <v>EQ</v>
          </cell>
          <cell r="C1353">
            <v>265.55</v>
          </cell>
          <cell r="D1353">
            <v>266.95</v>
          </cell>
          <cell r="E1353">
            <v>258.55</v>
          </cell>
          <cell r="F1353">
            <v>264.14999999999998</v>
          </cell>
        </row>
        <row r="1354">
          <cell r="A1354" t="str">
            <v>PODDARHOUS</v>
          </cell>
          <cell r="B1354" t="str">
            <v>EQ</v>
          </cell>
          <cell r="C1354">
            <v>232.35</v>
          </cell>
          <cell r="D1354">
            <v>248</v>
          </cell>
          <cell r="E1354">
            <v>230.1</v>
          </cell>
          <cell r="F1354">
            <v>232.5</v>
          </cell>
        </row>
        <row r="1355">
          <cell r="A1355" t="str">
            <v>PODDARMENT</v>
          </cell>
          <cell r="B1355" t="str">
            <v>EQ</v>
          </cell>
          <cell r="C1355">
            <v>260.8</v>
          </cell>
          <cell r="D1355">
            <v>262.39999999999998</v>
          </cell>
          <cell r="E1355">
            <v>256.39999999999998</v>
          </cell>
          <cell r="F1355">
            <v>257.10000000000002</v>
          </cell>
        </row>
        <row r="1356">
          <cell r="A1356" t="str">
            <v>POKARNA</v>
          </cell>
          <cell r="B1356" t="str">
            <v>EQ</v>
          </cell>
          <cell r="C1356">
            <v>460</v>
          </cell>
          <cell r="D1356">
            <v>462</v>
          </cell>
          <cell r="E1356">
            <v>446.3</v>
          </cell>
          <cell r="F1356">
            <v>449.9</v>
          </cell>
        </row>
        <row r="1357">
          <cell r="A1357" t="str">
            <v>POLICYBZR</v>
          </cell>
          <cell r="B1357" t="str">
            <v>EQ</v>
          </cell>
          <cell r="C1357">
            <v>472.4</v>
          </cell>
          <cell r="D1357">
            <v>472.5</v>
          </cell>
          <cell r="E1357">
            <v>455.55</v>
          </cell>
          <cell r="F1357">
            <v>457.3</v>
          </cell>
        </row>
        <row r="1358">
          <cell r="A1358" t="str">
            <v>POLYCAB</v>
          </cell>
          <cell r="B1358" t="str">
            <v>EQ</v>
          </cell>
          <cell r="C1358">
            <v>2580</v>
          </cell>
          <cell r="D1358">
            <v>2593.9499999999998</v>
          </cell>
          <cell r="E1358">
            <v>2543.1999999999998</v>
          </cell>
          <cell r="F1358">
            <v>2575.75</v>
          </cell>
        </row>
        <row r="1359">
          <cell r="A1359" t="str">
            <v>POLYMED</v>
          </cell>
          <cell r="B1359" t="str">
            <v>EQ</v>
          </cell>
          <cell r="C1359">
            <v>966.5</v>
          </cell>
          <cell r="D1359">
            <v>997.7</v>
          </cell>
          <cell r="E1359">
            <v>955.55</v>
          </cell>
          <cell r="F1359">
            <v>986.45</v>
          </cell>
        </row>
        <row r="1360">
          <cell r="A1360" t="str">
            <v>POLYPLEX</v>
          </cell>
          <cell r="B1360" t="str">
            <v>EQ</v>
          </cell>
          <cell r="C1360">
            <v>1873.1</v>
          </cell>
          <cell r="D1360">
            <v>1901</v>
          </cell>
          <cell r="E1360">
            <v>1841.8</v>
          </cell>
          <cell r="F1360">
            <v>1848.15</v>
          </cell>
        </row>
        <row r="1361">
          <cell r="A1361" t="str">
            <v>PONNIERODE</v>
          </cell>
          <cell r="B1361" t="str">
            <v>EQ</v>
          </cell>
          <cell r="C1361">
            <v>252.05</v>
          </cell>
          <cell r="D1361">
            <v>258</v>
          </cell>
          <cell r="E1361">
            <v>249.25</v>
          </cell>
          <cell r="F1361">
            <v>252.85</v>
          </cell>
        </row>
        <row r="1362">
          <cell r="A1362" t="str">
            <v>POONAWALLA</v>
          </cell>
          <cell r="B1362" t="str">
            <v>EQ</v>
          </cell>
          <cell r="C1362">
            <v>329.8</v>
          </cell>
          <cell r="D1362">
            <v>331.3</v>
          </cell>
          <cell r="E1362">
            <v>321.10000000000002</v>
          </cell>
          <cell r="F1362">
            <v>329.3</v>
          </cell>
        </row>
        <row r="1363">
          <cell r="A1363" t="str">
            <v>POWERGRID</v>
          </cell>
          <cell r="B1363" t="str">
            <v>EQ</v>
          </cell>
          <cell r="C1363">
            <v>210.45</v>
          </cell>
          <cell r="D1363">
            <v>215.95</v>
          </cell>
          <cell r="E1363">
            <v>209.35</v>
          </cell>
          <cell r="F1363">
            <v>215.55</v>
          </cell>
        </row>
        <row r="1364">
          <cell r="A1364" t="str">
            <v>POWERINDIA</v>
          </cell>
          <cell r="B1364" t="str">
            <v>EQ</v>
          </cell>
          <cell r="C1364">
            <v>3423.05</v>
          </cell>
          <cell r="D1364">
            <v>3469</v>
          </cell>
          <cell r="E1364">
            <v>3386.15</v>
          </cell>
          <cell r="F1364">
            <v>3406.05</v>
          </cell>
        </row>
        <row r="1365">
          <cell r="A1365" t="str">
            <v>POWERMECH</v>
          </cell>
          <cell r="B1365" t="str">
            <v>EQ</v>
          </cell>
          <cell r="C1365">
            <v>1866</v>
          </cell>
          <cell r="D1365">
            <v>1960</v>
          </cell>
          <cell r="E1365">
            <v>1808.05</v>
          </cell>
          <cell r="F1365">
            <v>1901.15</v>
          </cell>
        </row>
        <row r="1366">
          <cell r="A1366" t="str">
            <v>PPAP</v>
          </cell>
          <cell r="B1366" t="str">
            <v>EQ</v>
          </cell>
          <cell r="C1366">
            <v>215.35</v>
          </cell>
          <cell r="D1366">
            <v>223.95</v>
          </cell>
          <cell r="E1366">
            <v>214</v>
          </cell>
          <cell r="F1366">
            <v>218.35</v>
          </cell>
        </row>
        <row r="1367">
          <cell r="A1367" t="str">
            <v>PPL</v>
          </cell>
          <cell r="B1367" t="str">
            <v>EQ</v>
          </cell>
          <cell r="C1367">
            <v>170.8</v>
          </cell>
          <cell r="D1367">
            <v>171.5</v>
          </cell>
          <cell r="E1367">
            <v>168.65</v>
          </cell>
          <cell r="F1367">
            <v>170.65</v>
          </cell>
        </row>
        <row r="1368">
          <cell r="A1368" t="str">
            <v>PRAENG</v>
          </cell>
          <cell r="B1368" t="str">
            <v>EQ</v>
          </cell>
          <cell r="C1368">
            <v>15.1</v>
          </cell>
          <cell r="D1368">
            <v>15.45</v>
          </cell>
          <cell r="E1368">
            <v>14.5</v>
          </cell>
          <cell r="F1368">
            <v>14.7</v>
          </cell>
        </row>
        <row r="1369">
          <cell r="A1369" t="str">
            <v>PRAJIND</v>
          </cell>
          <cell r="B1369" t="str">
            <v>EQ</v>
          </cell>
          <cell r="C1369">
            <v>435</v>
          </cell>
          <cell r="D1369">
            <v>440.85</v>
          </cell>
          <cell r="E1369">
            <v>418.15</v>
          </cell>
          <cell r="F1369">
            <v>424.35</v>
          </cell>
        </row>
        <row r="1370">
          <cell r="A1370" t="str">
            <v>PRAKASH</v>
          </cell>
          <cell r="B1370" t="str">
            <v>EQ</v>
          </cell>
          <cell r="C1370">
            <v>51.9</v>
          </cell>
          <cell r="D1370">
            <v>52.6</v>
          </cell>
          <cell r="E1370">
            <v>51.1</v>
          </cell>
          <cell r="F1370">
            <v>52.45</v>
          </cell>
        </row>
        <row r="1371">
          <cell r="A1371" t="str">
            <v>PRAKASHSTL</v>
          </cell>
          <cell r="B1371" t="str">
            <v>EQ</v>
          </cell>
          <cell r="C1371">
            <v>5.45</v>
          </cell>
          <cell r="D1371">
            <v>5.5</v>
          </cell>
          <cell r="E1371">
            <v>5.3</v>
          </cell>
          <cell r="F1371">
            <v>5.35</v>
          </cell>
        </row>
        <row r="1372">
          <cell r="A1372" t="str">
            <v>PRAXIS</v>
          </cell>
          <cell r="B1372" t="str">
            <v>EQ</v>
          </cell>
          <cell r="C1372">
            <v>32.5</v>
          </cell>
          <cell r="D1372">
            <v>32.549999999999997</v>
          </cell>
          <cell r="E1372">
            <v>30.85</v>
          </cell>
          <cell r="F1372">
            <v>31.7</v>
          </cell>
        </row>
        <row r="1373">
          <cell r="A1373" t="str">
            <v>PRECAM</v>
          </cell>
          <cell r="B1373" t="str">
            <v>EQ</v>
          </cell>
          <cell r="C1373">
            <v>109.1</v>
          </cell>
          <cell r="D1373">
            <v>110.9</v>
          </cell>
          <cell r="E1373">
            <v>108.4</v>
          </cell>
          <cell r="F1373">
            <v>108.95</v>
          </cell>
        </row>
        <row r="1374">
          <cell r="A1374" t="str">
            <v>PRECOT</v>
          </cell>
          <cell r="B1374" t="str">
            <v>EQ</v>
          </cell>
          <cell r="C1374">
            <v>232.65</v>
          </cell>
          <cell r="D1374">
            <v>235</v>
          </cell>
          <cell r="E1374">
            <v>226.1</v>
          </cell>
          <cell r="F1374">
            <v>232.9</v>
          </cell>
        </row>
        <row r="1375">
          <cell r="A1375" t="str">
            <v>PRECWIRE</v>
          </cell>
          <cell r="B1375" t="str">
            <v>EQ</v>
          </cell>
          <cell r="C1375">
            <v>91.5</v>
          </cell>
          <cell r="D1375">
            <v>91.5</v>
          </cell>
          <cell r="E1375">
            <v>88.15</v>
          </cell>
          <cell r="F1375">
            <v>90.05</v>
          </cell>
        </row>
        <row r="1376">
          <cell r="A1376" t="str">
            <v>PREMEXPLN</v>
          </cell>
          <cell r="B1376" t="str">
            <v>EQ</v>
          </cell>
          <cell r="C1376">
            <v>441</v>
          </cell>
          <cell r="D1376">
            <v>451.2</v>
          </cell>
          <cell r="E1376">
            <v>431.1</v>
          </cell>
          <cell r="F1376">
            <v>443.4</v>
          </cell>
        </row>
        <row r="1377">
          <cell r="A1377" t="str">
            <v>PREMIER</v>
          </cell>
          <cell r="B1377" t="str">
            <v>BE</v>
          </cell>
          <cell r="C1377">
            <v>3.85</v>
          </cell>
          <cell r="D1377">
            <v>3.85</v>
          </cell>
          <cell r="E1377">
            <v>3.6</v>
          </cell>
          <cell r="F1377">
            <v>3.7</v>
          </cell>
        </row>
        <row r="1378">
          <cell r="A1378" t="str">
            <v>PREMIERPOL</v>
          </cell>
          <cell r="B1378" t="str">
            <v>EQ</v>
          </cell>
          <cell r="C1378">
            <v>92.75</v>
          </cell>
          <cell r="D1378">
            <v>92.75</v>
          </cell>
          <cell r="E1378">
            <v>89.65</v>
          </cell>
          <cell r="F1378">
            <v>90.8</v>
          </cell>
        </row>
        <row r="1379">
          <cell r="A1379" t="str">
            <v>PRESSMN</v>
          </cell>
          <cell r="B1379" t="str">
            <v>EQ</v>
          </cell>
          <cell r="C1379">
            <v>47.4</v>
          </cell>
          <cell r="D1379">
            <v>52.15</v>
          </cell>
          <cell r="E1379">
            <v>46.6</v>
          </cell>
          <cell r="F1379">
            <v>52.15</v>
          </cell>
        </row>
        <row r="1380">
          <cell r="A1380" t="str">
            <v>PRESTIGE</v>
          </cell>
          <cell r="B1380" t="str">
            <v>EQ</v>
          </cell>
          <cell r="C1380">
            <v>438.65</v>
          </cell>
          <cell r="D1380">
            <v>440.15</v>
          </cell>
          <cell r="E1380">
            <v>427.45</v>
          </cell>
          <cell r="F1380">
            <v>434</v>
          </cell>
        </row>
        <row r="1381">
          <cell r="A1381" t="str">
            <v>PRICOLLTD</v>
          </cell>
          <cell r="B1381" t="str">
            <v>EQ</v>
          </cell>
          <cell r="C1381">
            <v>195</v>
          </cell>
          <cell r="D1381">
            <v>198.75</v>
          </cell>
          <cell r="E1381">
            <v>191.05</v>
          </cell>
          <cell r="F1381">
            <v>194.25</v>
          </cell>
        </row>
        <row r="1382">
          <cell r="A1382" t="str">
            <v>PRIMESECU</v>
          </cell>
          <cell r="B1382" t="str">
            <v>EQ</v>
          </cell>
          <cell r="C1382">
            <v>100.9</v>
          </cell>
          <cell r="D1382">
            <v>100.9</v>
          </cell>
          <cell r="E1382">
            <v>96.25</v>
          </cell>
          <cell r="F1382">
            <v>98.95</v>
          </cell>
        </row>
        <row r="1383">
          <cell r="A1383" t="str">
            <v>PRINCEPIPE</v>
          </cell>
          <cell r="B1383" t="str">
            <v>EQ</v>
          </cell>
          <cell r="C1383">
            <v>578</v>
          </cell>
          <cell r="D1383">
            <v>579.79999999999995</v>
          </cell>
          <cell r="E1383">
            <v>573</v>
          </cell>
          <cell r="F1383">
            <v>578.1</v>
          </cell>
        </row>
        <row r="1384">
          <cell r="A1384" t="str">
            <v>PRITI</v>
          </cell>
          <cell r="B1384" t="str">
            <v>EQ</v>
          </cell>
          <cell r="C1384">
            <v>164.5</v>
          </cell>
          <cell r="D1384">
            <v>171.15</v>
          </cell>
          <cell r="E1384">
            <v>164.5</v>
          </cell>
          <cell r="F1384">
            <v>171.15</v>
          </cell>
        </row>
        <row r="1385">
          <cell r="A1385" t="str">
            <v>PRITIKAUTO</v>
          </cell>
          <cell r="B1385" t="str">
            <v>EQ</v>
          </cell>
          <cell r="C1385">
            <v>16.8</v>
          </cell>
          <cell r="D1385">
            <v>17.75</v>
          </cell>
          <cell r="E1385">
            <v>16.8</v>
          </cell>
          <cell r="F1385">
            <v>17.350000000000001</v>
          </cell>
        </row>
        <row r="1386">
          <cell r="A1386" t="str">
            <v>PRIVISCL</v>
          </cell>
          <cell r="B1386" t="str">
            <v>EQ</v>
          </cell>
          <cell r="C1386">
            <v>1400</v>
          </cell>
          <cell r="D1386">
            <v>1433.8</v>
          </cell>
          <cell r="E1386">
            <v>1369.05</v>
          </cell>
          <cell r="F1386">
            <v>1402.95</v>
          </cell>
        </row>
        <row r="1387">
          <cell r="A1387" t="str">
            <v>PROZONINTU</v>
          </cell>
          <cell r="B1387" t="str">
            <v>EQ</v>
          </cell>
          <cell r="C1387">
            <v>22.5</v>
          </cell>
          <cell r="D1387">
            <v>22.5</v>
          </cell>
          <cell r="E1387">
            <v>21.6</v>
          </cell>
          <cell r="F1387">
            <v>22.05</v>
          </cell>
        </row>
        <row r="1388">
          <cell r="A1388" t="str">
            <v>PRSMJOHNSN</v>
          </cell>
          <cell r="B1388" t="str">
            <v>EQ</v>
          </cell>
          <cell r="C1388">
            <v>124.65</v>
          </cell>
          <cell r="D1388">
            <v>126.6</v>
          </cell>
          <cell r="E1388">
            <v>123.8</v>
          </cell>
          <cell r="F1388">
            <v>124.25</v>
          </cell>
        </row>
        <row r="1389">
          <cell r="A1389" t="str">
            <v>PRUDENT</v>
          </cell>
          <cell r="B1389" t="str">
            <v>EQ</v>
          </cell>
          <cell r="C1389">
            <v>689.45</v>
          </cell>
          <cell r="D1389">
            <v>690</v>
          </cell>
          <cell r="E1389">
            <v>655.04999999999995</v>
          </cell>
          <cell r="F1389">
            <v>659.55</v>
          </cell>
        </row>
        <row r="1390">
          <cell r="A1390" t="str">
            <v>PSB</v>
          </cell>
          <cell r="B1390" t="str">
            <v>EQ</v>
          </cell>
          <cell r="C1390">
            <v>15.4</v>
          </cell>
          <cell r="D1390">
            <v>15.5</v>
          </cell>
          <cell r="E1390">
            <v>14.95</v>
          </cell>
          <cell r="F1390">
            <v>15.2</v>
          </cell>
        </row>
        <row r="1391">
          <cell r="A1391" t="str">
            <v>PSPPROJECT</v>
          </cell>
          <cell r="B1391" t="str">
            <v>EQ</v>
          </cell>
          <cell r="C1391">
            <v>649.85</v>
          </cell>
          <cell r="D1391">
            <v>653.85</v>
          </cell>
          <cell r="E1391">
            <v>628.5</v>
          </cell>
          <cell r="F1391">
            <v>645.04999999999995</v>
          </cell>
        </row>
        <row r="1392">
          <cell r="A1392" t="str">
            <v>PSUBNKBEES</v>
          </cell>
          <cell r="B1392" t="str">
            <v>EQ</v>
          </cell>
          <cell r="C1392">
            <v>32.79</v>
          </cell>
          <cell r="D1392">
            <v>33.22</v>
          </cell>
          <cell r="E1392">
            <v>31.04</v>
          </cell>
          <cell r="F1392">
            <v>33.07</v>
          </cell>
        </row>
        <row r="1393">
          <cell r="A1393" t="str">
            <v>PTC</v>
          </cell>
          <cell r="B1393" t="str">
            <v>EQ</v>
          </cell>
          <cell r="C1393">
            <v>77.400000000000006</v>
          </cell>
          <cell r="D1393">
            <v>77.849999999999994</v>
          </cell>
          <cell r="E1393">
            <v>76.099999999999994</v>
          </cell>
          <cell r="F1393">
            <v>76.400000000000006</v>
          </cell>
        </row>
        <row r="1394">
          <cell r="A1394" t="str">
            <v>PTL</v>
          </cell>
          <cell r="B1394" t="str">
            <v>EQ</v>
          </cell>
          <cell r="C1394">
            <v>30.45</v>
          </cell>
          <cell r="D1394">
            <v>30.5</v>
          </cell>
          <cell r="E1394">
            <v>30.25</v>
          </cell>
          <cell r="F1394">
            <v>30.35</v>
          </cell>
        </row>
        <row r="1395">
          <cell r="A1395" t="str">
            <v>PUNJABCHEM</v>
          </cell>
          <cell r="B1395" t="str">
            <v>EQ</v>
          </cell>
          <cell r="C1395">
            <v>1249.7</v>
          </cell>
          <cell r="D1395">
            <v>1259</v>
          </cell>
          <cell r="E1395">
            <v>1192.5999999999999</v>
          </cell>
          <cell r="F1395">
            <v>1199.75</v>
          </cell>
        </row>
        <row r="1396">
          <cell r="A1396" t="str">
            <v>PURVA</v>
          </cell>
          <cell r="B1396" t="str">
            <v>EQ</v>
          </cell>
          <cell r="C1396">
            <v>93.4</v>
          </cell>
          <cell r="D1396">
            <v>93.45</v>
          </cell>
          <cell r="E1396">
            <v>91.05</v>
          </cell>
          <cell r="F1396">
            <v>92.55</v>
          </cell>
        </row>
        <row r="1397">
          <cell r="A1397" t="str">
            <v>PVP</v>
          </cell>
          <cell r="B1397" t="str">
            <v>EQ</v>
          </cell>
          <cell r="C1397">
            <v>8.65</v>
          </cell>
          <cell r="D1397">
            <v>9.0500000000000007</v>
          </cell>
          <cell r="E1397">
            <v>8.3000000000000007</v>
          </cell>
          <cell r="F1397">
            <v>8.4</v>
          </cell>
        </row>
        <row r="1398">
          <cell r="A1398" t="str">
            <v>PVR</v>
          </cell>
          <cell r="B1398" t="str">
            <v>EQ</v>
          </cell>
          <cell r="C1398">
            <v>1719</v>
          </cell>
          <cell r="D1398">
            <v>1748.2</v>
          </cell>
          <cell r="E1398">
            <v>1695.95</v>
          </cell>
          <cell r="F1398">
            <v>1725.1</v>
          </cell>
        </row>
        <row r="1399">
          <cell r="A1399" t="str">
            <v>QGOLDHALF</v>
          </cell>
          <cell r="B1399" t="str">
            <v>EQ</v>
          </cell>
          <cell r="C1399">
            <v>43.22</v>
          </cell>
          <cell r="D1399">
            <v>43.35</v>
          </cell>
          <cell r="E1399">
            <v>43.07</v>
          </cell>
          <cell r="F1399">
            <v>43.31</v>
          </cell>
        </row>
        <row r="1400">
          <cell r="A1400" t="str">
            <v>QNIFTY</v>
          </cell>
          <cell r="B1400" t="str">
            <v>EQ</v>
          </cell>
          <cell r="C1400">
            <v>1796.01</v>
          </cell>
          <cell r="D1400">
            <v>1812</v>
          </cell>
          <cell r="E1400">
            <v>1794</v>
          </cell>
          <cell r="F1400">
            <v>1811.37</v>
          </cell>
        </row>
        <row r="1401">
          <cell r="A1401" t="str">
            <v>QUESS</v>
          </cell>
          <cell r="B1401" t="str">
            <v>EQ</v>
          </cell>
          <cell r="C1401">
            <v>607</v>
          </cell>
          <cell r="D1401">
            <v>609.75</v>
          </cell>
          <cell r="E1401">
            <v>595.29999999999995</v>
          </cell>
          <cell r="F1401">
            <v>597.70000000000005</v>
          </cell>
        </row>
        <row r="1402">
          <cell r="A1402" t="str">
            <v>QUICKHEAL</v>
          </cell>
          <cell r="B1402" t="str">
            <v>EQ</v>
          </cell>
          <cell r="C1402">
            <v>207.2</v>
          </cell>
          <cell r="D1402">
            <v>210</v>
          </cell>
          <cell r="E1402">
            <v>204</v>
          </cell>
          <cell r="F1402">
            <v>205.4</v>
          </cell>
        </row>
        <row r="1403">
          <cell r="A1403" t="str">
            <v>RADAAN</v>
          </cell>
          <cell r="B1403" t="str">
            <v>EQ</v>
          </cell>
          <cell r="C1403">
            <v>1.45</v>
          </cell>
          <cell r="D1403">
            <v>1.45</v>
          </cell>
          <cell r="E1403">
            <v>1.45</v>
          </cell>
          <cell r="F1403">
            <v>1.45</v>
          </cell>
        </row>
        <row r="1404">
          <cell r="A1404" t="str">
            <v>RADHIKAJWE</v>
          </cell>
          <cell r="B1404" t="str">
            <v>EQ</v>
          </cell>
          <cell r="C1404">
            <v>163</v>
          </cell>
          <cell r="D1404">
            <v>163</v>
          </cell>
          <cell r="E1404">
            <v>158.1</v>
          </cell>
          <cell r="F1404">
            <v>159.4</v>
          </cell>
        </row>
        <row r="1405">
          <cell r="A1405" t="str">
            <v>RADICO</v>
          </cell>
          <cell r="B1405" t="str">
            <v>EQ</v>
          </cell>
          <cell r="C1405">
            <v>1025.05</v>
          </cell>
          <cell r="D1405">
            <v>1050</v>
          </cell>
          <cell r="E1405">
            <v>1022</v>
          </cell>
          <cell r="F1405">
            <v>1045.3</v>
          </cell>
        </row>
        <row r="1406">
          <cell r="A1406" t="str">
            <v>RADIOCITY</v>
          </cell>
          <cell r="B1406" t="str">
            <v>EQ</v>
          </cell>
          <cell r="C1406">
            <v>24.6</v>
          </cell>
          <cell r="D1406">
            <v>24.75</v>
          </cell>
          <cell r="E1406">
            <v>24.45</v>
          </cell>
          <cell r="F1406">
            <v>24.65</v>
          </cell>
        </row>
        <row r="1407">
          <cell r="A1407" t="str">
            <v>RAILTEL</v>
          </cell>
          <cell r="B1407" t="str">
            <v>EQ</v>
          </cell>
          <cell r="C1407">
            <v>111.45</v>
          </cell>
          <cell r="D1407">
            <v>113.4</v>
          </cell>
          <cell r="E1407">
            <v>108.1</v>
          </cell>
          <cell r="F1407">
            <v>112.35</v>
          </cell>
        </row>
        <row r="1408">
          <cell r="A1408" t="str">
            <v>RAIN</v>
          </cell>
          <cell r="B1408" t="str">
            <v>EQ</v>
          </cell>
          <cell r="C1408">
            <v>166.8</v>
          </cell>
          <cell r="D1408">
            <v>170</v>
          </cell>
          <cell r="E1408">
            <v>165.45</v>
          </cell>
          <cell r="F1408">
            <v>169.45</v>
          </cell>
        </row>
        <row r="1409">
          <cell r="A1409" t="str">
            <v>RAINBOW</v>
          </cell>
          <cell r="B1409" t="str">
            <v>EQ</v>
          </cell>
          <cell r="C1409">
            <v>656.35</v>
          </cell>
          <cell r="D1409">
            <v>659.9</v>
          </cell>
          <cell r="E1409">
            <v>619.65</v>
          </cell>
          <cell r="F1409">
            <v>641.1</v>
          </cell>
        </row>
        <row r="1410">
          <cell r="A1410" t="str">
            <v>RAJESHEXPO</v>
          </cell>
          <cell r="B1410" t="str">
            <v>EQ</v>
          </cell>
          <cell r="C1410">
            <v>626</v>
          </cell>
          <cell r="D1410">
            <v>677.2</v>
          </cell>
          <cell r="E1410">
            <v>609</v>
          </cell>
          <cell r="F1410">
            <v>648.6</v>
          </cell>
        </row>
        <row r="1411">
          <cell r="A1411" t="str">
            <v>RAJMET</v>
          </cell>
          <cell r="B1411" t="str">
            <v>EQ</v>
          </cell>
          <cell r="C1411">
            <v>277.7</v>
          </cell>
          <cell r="D1411">
            <v>286.95</v>
          </cell>
          <cell r="E1411">
            <v>277.7</v>
          </cell>
          <cell r="F1411">
            <v>279.05</v>
          </cell>
        </row>
        <row r="1412">
          <cell r="A1412" t="str">
            <v>RAJRATAN</v>
          </cell>
          <cell r="B1412" t="str">
            <v>EQ</v>
          </cell>
          <cell r="C1412">
            <v>1215.05</v>
          </cell>
          <cell r="D1412">
            <v>1239.5999999999999</v>
          </cell>
          <cell r="E1412">
            <v>1208.05</v>
          </cell>
          <cell r="F1412">
            <v>1225.3</v>
          </cell>
        </row>
        <row r="1413">
          <cell r="A1413" t="str">
            <v>RAJRILTD</v>
          </cell>
          <cell r="B1413" t="str">
            <v>BE</v>
          </cell>
          <cell r="C1413">
            <v>19.45</v>
          </cell>
          <cell r="D1413">
            <v>19.45</v>
          </cell>
          <cell r="E1413">
            <v>19.45</v>
          </cell>
          <cell r="F1413">
            <v>19.45</v>
          </cell>
        </row>
        <row r="1414">
          <cell r="A1414" t="str">
            <v>RAJSREESUG</v>
          </cell>
          <cell r="B1414" t="str">
            <v>EQ</v>
          </cell>
          <cell r="C1414">
            <v>38</v>
          </cell>
          <cell r="D1414">
            <v>39</v>
          </cell>
          <cell r="E1414">
            <v>36.25</v>
          </cell>
          <cell r="F1414">
            <v>36.450000000000003</v>
          </cell>
        </row>
        <row r="1415">
          <cell r="A1415" t="str">
            <v>RAJTV</v>
          </cell>
          <cell r="B1415" t="str">
            <v>EQ</v>
          </cell>
          <cell r="C1415">
            <v>43</v>
          </cell>
          <cell r="D1415">
            <v>43</v>
          </cell>
          <cell r="E1415">
            <v>41.45</v>
          </cell>
          <cell r="F1415">
            <v>42.4</v>
          </cell>
        </row>
        <row r="1416">
          <cell r="A1416" t="str">
            <v>RALLIS</v>
          </cell>
          <cell r="B1416" t="str">
            <v>EQ</v>
          </cell>
          <cell r="C1416">
            <v>212</v>
          </cell>
          <cell r="D1416">
            <v>214.45</v>
          </cell>
          <cell r="E1416">
            <v>210</v>
          </cell>
          <cell r="F1416">
            <v>212.1</v>
          </cell>
        </row>
        <row r="1417">
          <cell r="A1417" t="str">
            <v>RAMANEWS</v>
          </cell>
          <cell r="B1417" t="str">
            <v>EQ</v>
          </cell>
          <cell r="C1417">
            <v>16.45</v>
          </cell>
          <cell r="D1417">
            <v>16.45</v>
          </cell>
          <cell r="E1417">
            <v>15.9</v>
          </cell>
          <cell r="F1417">
            <v>16</v>
          </cell>
        </row>
        <row r="1418">
          <cell r="A1418" t="str">
            <v>RAMAPHO</v>
          </cell>
          <cell r="B1418" t="str">
            <v>EQ</v>
          </cell>
          <cell r="C1418">
            <v>299.10000000000002</v>
          </cell>
          <cell r="D1418">
            <v>300.95</v>
          </cell>
          <cell r="E1418">
            <v>292.8</v>
          </cell>
          <cell r="F1418">
            <v>293.8</v>
          </cell>
        </row>
        <row r="1419">
          <cell r="A1419" t="str">
            <v>RAMASTEEL</v>
          </cell>
          <cell r="B1419" t="str">
            <v>EQ</v>
          </cell>
          <cell r="C1419">
            <v>106.2</v>
          </cell>
          <cell r="D1419">
            <v>108.9</v>
          </cell>
          <cell r="E1419">
            <v>104.15</v>
          </cell>
          <cell r="F1419">
            <v>105.5</v>
          </cell>
        </row>
        <row r="1420">
          <cell r="A1420" t="str">
            <v>RAMCOCEM</v>
          </cell>
          <cell r="B1420" t="str">
            <v>EQ</v>
          </cell>
          <cell r="C1420">
            <v>707.15</v>
          </cell>
          <cell r="D1420">
            <v>712.85</v>
          </cell>
          <cell r="E1420">
            <v>694.1</v>
          </cell>
          <cell r="F1420">
            <v>709.15</v>
          </cell>
        </row>
        <row r="1421">
          <cell r="A1421" t="str">
            <v>RAMCOIND</v>
          </cell>
          <cell r="B1421" t="str">
            <v>EQ</v>
          </cell>
          <cell r="C1421">
            <v>190.6</v>
          </cell>
          <cell r="D1421">
            <v>193.15</v>
          </cell>
          <cell r="E1421">
            <v>190.6</v>
          </cell>
          <cell r="F1421">
            <v>191.35</v>
          </cell>
        </row>
        <row r="1422">
          <cell r="A1422" t="str">
            <v>RAMCOSYS</v>
          </cell>
          <cell r="B1422" t="str">
            <v>EQ</v>
          </cell>
          <cell r="C1422">
            <v>263.7</v>
          </cell>
          <cell r="D1422">
            <v>265</v>
          </cell>
          <cell r="E1422">
            <v>255.85</v>
          </cell>
          <cell r="F1422">
            <v>260.64999999999998</v>
          </cell>
        </row>
        <row r="1423">
          <cell r="A1423" t="str">
            <v>RAMKY</v>
          </cell>
          <cell r="B1423" t="str">
            <v>EQ</v>
          </cell>
          <cell r="C1423">
            <v>212.9</v>
          </cell>
          <cell r="D1423">
            <v>214.5</v>
          </cell>
          <cell r="E1423">
            <v>208</v>
          </cell>
          <cell r="F1423">
            <v>213.1</v>
          </cell>
        </row>
        <row r="1424">
          <cell r="A1424" t="str">
            <v>RAMRAT</v>
          </cell>
          <cell r="B1424" t="str">
            <v>EQ</v>
          </cell>
          <cell r="C1424">
            <v>225</v>
          </cell>
          <cell r="D1424">
            <v>234.8</v>
          </cell>
          <cell r="E1424">
            <v>201.25</v>
          </cell>
          <cell r="F1424">
            <v>208.95</v>
          </cell>
        </row>
        <row r="1425">
          <cell r="A1425" t="str">
            <v>RANASUG</v>
          </cell>
          <cell r="B1425" t="str">
            <v>EQ</v>
          </cell>
          <cell r="C1425">
            <v>25</v>
          </cell>
          <cell r="D1425">
            <v>25.35</v>
          </cell>
          <cell r="E1425">
            <v>24.55</v>
          </cell>
          <cell r="F1425">
            <v>24.7</v>
          </cell>
        </row>
        <row r="1426">
          <cell r="A1426" t="str">
            <v>RANEENGINE</v>
          </cell>
          <cell r="B1426" t="str">
            <v>EQ</v>
          </cell>
          <cell r="C1426">
            <v>228.4</v>
          </cell>
          <cell r="D1426">
            <v>234</v>
          </cell>
          <cell r="E1426">
            <v>223.1</v>
          </cell>
          <cell r="F1426">
            <v>226.4</v>
          </cell>
        </row>
        <row r="1427">
          <cell r="A1427" t="str">
            <v>RANEHOLDIN</v>
          </cell>
          <cell r="B1427" t="str">
            <v>EQ</v>
          </cell>
          <cell r="C1427">
            <v>854.15</v>
          </cell>
          <cell r="D1427">
            <v>864</v>
          </cell>
          <cell r="E1427">
            <v>845.05</v>
          </cell>
          <cell r="F1427">
            <v>858.85</v>
          </cell>
        </row>
        <row r="1428">
          <cell r="A1428" t="str">
            <v>RATEGAIN</v>
          </cell>
          <cell r="B1428" t="str">
            <v>EQ</v>
          </cell>
          <cell r="C1428">
            <v>290.39999999999998</v>
          </cell>
          <cell r="D1428">
            <v>292.35000000000002</v>
          </cell>
          <cell r="E1428">
            <v>276.85000000000002</v>
          </cell>
          <cell r="F1428">
            <v>279.95</v>
          </cell>
        </row>
        <row r="1429">
          <cell r="A1429" t="str">
            <v>RATNAMANI</v>
          </cell>
          <cell r="B1429" t="str">
            <v>EQ</v>
          </cell>
          <cell r="C1429">
            <v>2004.3</v>
          </cell>
          <cell r="D1429">
            <v>2040</v>
          </cell>
          <cell r="E1429">
            <v>1976.1</v>
          </cell>
          <cell r="F1429">
            <v>2026.2</v>
          </cell>
        </row>
        <row r="1430">
          <cell r="A1430" t="str">
            <v>RAYMOND</v>
          </cell>
          <cell r="B1430" t="str">
            <v>EQ</v>
          </cell>
          <cell r="C1430">
            <v>1107.5</v>
          </cell>
          <cell r="D1430">
            <v>1284</v>
          </cell>
          <cell r="E1430">
            <v>1101</v>
          </cell>
          <cell r="F1430">
            <v>1258.2</v>
          </cell>
        </row>
        <row r="1431">
          <cell r="A1431" t="str">
            <v>RBA</v>
          </cell>
          <cell r="B1431" t="str">
            <v>EQ</v>
          </cell>
          <cell r="C1431">
            <v>125.8</v>
          </cell>
          <cell r="D1431">
            <v>127.25</v>
          </cell>
          <cell r="E1431">
            <v>123.9</v>
          </cell>
          <cell r="F1431">
            <v>126</v>
          </cell>
        </row>
        <row r="1432">
          <cell r="A1432" t="str">
            <v>RBL</v>
          </cell>
          <cell r="B1432" t="str">
            <v>EQ</v>
          </cell>
          <cell r="C1432">
            <v>740</v>
          </cell>
          <cell r="D1432">
            <v>745.5</v>
          </cell>
          <cell r="E1432">
            <v>720.5</v>
          </cell>
          <cell r="F1432">
            <v>735.6</v>
          </cell>
        </row>
        <row r="1433">
          <cell r="A1433" t="str">
            <v>RBLBANK</v>
          </cell>
          <cell r="B1433" t="str">
            <v>EQ</v>
          </cell>
          <cell r="C1433">
            <v>120.75</v>
          </cell>
          <cell r="D1433">
            <v>124.4</v>
          </cell>
          <cell r="E1433">
            <v>119.25</v>
          </cell>
          <cell r="F1433">
            <v>123.75</v>
          </cell>
        </row>
        <row r="1434">
          <cell r="A1434" t="str">
            <v>RCF</v>
          </cell>
          <cell r="B1434" t="str">
            <v>EQ</v>
          </cell>
          <cell r="C1434">
            <v>96.5</v>
          </cell>
          <cell r="D1434">
            <v>97.2</v>
          </cell>
          <cell r="E1434">
            <v>93.3</v>
          </cell>
          <cell r="F1434">
            <v>94.75</v>
          </cell>
        </row>
        <row r="1435">
          <cell r="A1435" t="str">
            <v>RCOM</v>
          </cell>
          <cell r="B1435" t="str">
            <v>BE</v>
          </cell>
          <cell r="C1435">
            <v>1.85</v>
          </cell>
          <cell r="D1435">
            <v>1.95</v>
          </cell>
          <cell r="E1435">
            <v>1.85</v>
          </cell>
          <cell r="F1435">
            <v>1.95</v>
          </cell>
        </row>
        <row r="1436">
          <cell r="A1436" t="str">
            <v>RECLTD</v>
          </cell>
          <cell r="B1436" t="str">
            <v>EQ</v>
          </cell>
          <cell r="C1436">
            <v>92.15</v>
          </cell>
          <cell r="D1436">
            <v>92.85</v>
          </cell>
          <cell r="E1436">
            <v>91.6</v>
          </cell>
          <cell r="F1436">
            <v>92.4</v>
          </cell>
        </row>
        <row r="1437">
          <cell r="A1437" t="str">
            <v>REDINGTON</v>
          </cell>
          <cell r="B1437" t="str">
            <v>EQ</v>
          </cell>
          <cell r="C1437">
            <v>137.5</v>
          </cell>
          <cell r="D1437">
            <v>137.94999999999999</v>
          </cell>
          <cell r="E1437">
            <v>135.5</v>
          </cell>
          <cell r="F1437">
            <v>135.9</v>
          </cell>
        </row>
        <row r="1438">
          <cell r="A1438" t="str">
            <v>REFEX</v>
          </cell>
          <cell r="B1438" t="str">
            <v>EQ</v>
          </cell>
          <cell r="C1438">
            <v>158.4</v>
          </cell>
          <cell r="D1438">
            <v>159.75</v>
          </cell>
          <cell r="E1438">
            <v>154.19999999999999</v>
          </cell>
          <cell r="F1438">
            <v>155.6</v>
          </cell>
        </row>
        <row r="1439">
          <cell r="A1439" t="str">
            <v>REGENCERAM</v>
          </cell>
          <cell r="B1439" t="str">
            <v>BE</v>
          </cell>
          <cell r="C1439">
            <v>27.9</v>
          </cell>
          <cell r="D1439">
            <v>27.9</v>
          </cell>
          <cell r="E1439">
            <v>27.9</v>
          </cell>
          <cell r="F1439">
            <v>27.9</v>
          </cell>
        </row>
        <row r="1440">
          <cell r="A1440" t="str">
            <v>RELAXO</v>
          </cell>
          <cell r="B1440" t="str">
            <v>EQ</v>
          </cell>
          <cell r="C1440">
            <v>994.85</v>
          </cell>
          <cell r="D1440">
            <v>995.95</v>
          </cell>
          <cell r="E1440">
            <v>982</v>
          </cell>
          <cell r="F1440">
            <v>984.25</v>
          </cell>
        </row>
        <row r="1441">
          <cell r="A1441" t="str">
            <v>RELCHEMQ</v>
          </cell>
          <cell r="B1441" t="str">
            <v>EQ</v>
          </cell>
          <cell r="C1441">
            <v>194.45</v>
          </cell>
          <cell r="D1441">
            <v>194.45</v>
          </cell>
          <cell r="E1441">
            <v>183.3</v>
          </cell>
          <cell r="F1441">
            <v>187.35</v>
          </cell>
        </row>
        <row r="1442">
          <cell r="A1442" t="str">
            <v>RELIANCE</v>
          </cell>
          <cell r="B1442" t="str">
            <v>EQ</v>
          </cell>
          <cell r="C1442">
            <v>2352</v>
          </cell>
          <cell r="D1442">
            <v>2381.6999999999998</v>
          </cell>
          <cell r="E1442">
            <v>2343.1</v>
          </cell>
          <cell r="F1442">
            <v>2375.25</v>
          </cell>
        </row>
        <row r="1443">
          <cell r="A1443" t="str">
            <v>RELIGARE</v>
          </cell>
          <cell r="B1443" t="str">
            <v>EQ</v>
          </cell>
          <cell r="C1443">
            <v>176.75</v>
          </cell>
          <cell r="D1443">
            <v>177.15</v>
          </cell>
          <cell r="E1443">
            <v>168.3</v>
          </cell>
          <cell r="F1443">
            <v>172.05</v>
          </cell>
        </row>
        <row r="1444">
          <cell r="A1444" t="str">
            <v>RELINFRA</v>
          </cell>
          <cell r="B1444" t="str">
            <v>BE</v>
          </cell>
          <cell r="C1444">
            <v>146</v>
          </cell>
          <cell r="D1444">
            <v>147</v>
          </cell>
          <cell r="E1444">
            <v>142.4</v>
          </cell>
          <cell r="F1444">
            <v>142.69999999999999</v>
          </cell>
        </row>
        <row r="1445">
          <cell r="A1445" t="str">
            <v>REMSONSIND</v>
          </cell>
          <cell r="B1445" t="str">
            <v>EQ</v>
          </cell>
          <cell r="C1445">
            <v>223.25</v>
          </cell>
          <cell r="D1445">
            <v>228.9</v>
          </cell>
          <cell r="E1445">
            <v>220.55</v>
          </cell>
          <cell r="F1445">
            <v>225.7</v>
          </cell>
        </row>
        <row r="1446">
          <cell r="A1446" t="str">
            <v>RENUKA</v>
          </cell>
          <cell r="B1446" t="str">
            <v>EQ</v>
          </cell>
          <cell r="C1446">
            <v>64.5</v>
          </cell>
          <cell r="D1446">
            <v>66</v>
          </cell>
          <cell r="E1446">
            <v>62.45</v>
          </cell>
          <cell r="F1446">
            <v>65.349999999999994</v>
          </cell>
        </row>
        <row r="1447">
          <cell r="A1447" t="str">
            <v>REPCOHOME</v>
          </cell>
          <cell r="B1447" t="str">
            <v>EQ</v>
          </cell>
          <cell r="C1447">
            <v>222</v>
          </cell>
          <cell r="D1447">
            <v>230</v>
          </cell>
          <cell r="E1447">
            <v>215.8</v>
          </cell>
          <cell r="F1447">
            <v>219.05</v>
          </cell>
        </row>
        <row r="1448">
          <cell r="A1448" t="str">
            <v>REPL</v>
          </cell>
          <cell r="B1448" t="str">
            <v>EQ</v>
          </cell>
          <cell r="C1448">
            <v>160.94999999999999</v>
          </cell>
          <cell r="D1448">
            <v>164.95</v>
          </cell>
          <cell r="E1448">
            <v>157.4</v>
          </cell>
          <cell r="F1448">
            <v>158.65</v>
          </cell>
        </row>
        <row r="1449">
          <cell r="A1449" t="str">
            <v>REPRO</v>
          </cell>
          <cell r="B1449" t="str">
            <v>EQ</v>
          </cell>
          <cell r="C1449">
            <v>448.4</v>
          </cell>
          <cell r="D1449">
            <v>449.5</v>
          </cell>
          <cell r="E1449">
            <v>435</v>
          </cell>
          <cell r="F1449">
            <v>438.15</v>
          </cell>
        </row>
        <row r="1450">
          <cell r="A1450" t="str">
            <v>RESPONIND</v>
          </cell>
          <cell r="B1450" t="str">
            <v>EQ</v>
          </cell>
          <cell r="C1450">
            <v>141.05000000000001</v>
          </cell>
          <cell r="D1450">
            <v>142.5</v>
          </cell>
          <cell r="E1450">
            <v>138.5</v>
          </cell>
          <cell r="F1450">
            <v>139.75</v>
          </cell>
        </row>
        <row r="1451">
          <cell r="A1451" t="str">
            <v>REVATHI</v>
          </cell>
          <cell r="B1451" t="str">
            <v>EQ</v>
          </cell>
          <cell r="C1451">
            <v>909.75</v>
          </cell>
          <cell r="D1451">
            <v>909.95</v>
          </cell>
          <cell r="E1451">
            <v>885</v>
          </cell>
          <cell r="F1451">
            <v>885.85</v>
          </cell>
        </row>
        <row r="1452">
          <cell r="A1452" t="str">
            <v>RGL</v>
          </cell>
          <cell r="B1452" t="str">
            <v>EQ</v>
          </cell>
          <cell r="C1452">
            <v>113.15</v>
          </cell>
          <cell r="D1452">
            <v>113.15</v>
          </cell>
          <cell r="E1452">
            <v>109.7</v>
          </cell>
          <cell r="F1452">
            <v>110.1</v>
          </cell>
        </row>
        <row r="1453">
          <cell r="A1453" t="str">
            <v>RHFL</v>
          </cell>
          <cell r="B1453" t="str">
            <v>BE</v>
          </cell>
          <cell r="C1453">
            <v>3.75</v>
          </cell>
          <cell r="D1453">
            <v>3.8</v>
          </cell>
          <cell r="E1453">
            <v>3.7</v>
          </cell>
          <cell r="F1453">
            <v>3.75</v>
          </cell>
        </row>
        <row r="1454">
          <cell r="A1454" t="str">
            <v>RHIM</v>
          </cell>
          <cell r="B1454" t="str">
            <v>EQ</v>
          </cell>
          <cell r="C1454">
            <v>661.25</v>
          </cell>
          <cell r="D1454">
            <v>673</v>
          </cell>
          <cell r="E1454">
            <v>650</v>
          </cell>
          <cell r="F1454">
            <v>667.3</v>
          </cell>
        </row>
        <row r="1455">
          <cell r="A1455" t="str">
            <v>RICOAUTO</v>
          </cell>
          <cell r="B1455" t="str">
            <v>EQ</v>
          </cell>
          <cell r="C1455">
            <v>57.9</v>
          </cell>
          <cell r="D1455">
            <v>58</v>
          </cell>
          <cell r="E1455">
            <v>55.85</v>
          </cell>
          <cell r="F1455">
            <v>56.65</v>
          </cell>
        </row>
        <row r="1456">
          <cell r="A1456" t="str">
            <v>RIIL</v>
          </cell>
          <cell r="B1456" t="str">
            <v>EQ</v>
          </cell>
          <cell r="C1456">
            <v>1207.55</v>
          </cell>
          <cell r="D1456">
            <v>1210.9000000000001</v>
          </cell>
          <cell r="E1456">
            <v>1113</v>
          </cell>
          <cell r="F1456">
            <v>1145.45</v>
          </cell>
        </row>
        <row r="1457">
          <cell r="A1457" t="str">
            <v>RITCO</v>
          </cell>
          <cell r="B1457" t="str">
            <v>BE</v>
          </cell>
          <cell r="C1457">
            <v>200</v>
          </cell>
          <cell r="D1457">
            <v>205</v>
          </cell>
          <cell r="E1457">
            <v>194.2</v>
          </cell>
          <cell r="F1457">
            <v>199.45</v>
          </cell>
        </row>
        <row r="1458">
          <cell r="A1458" t="str">
            <v>RITES</v>
          </cell>
          <cell r="B1458" t="str">
            <v>EQ</v>
          </cell>
          <cell r="C1458">
            <v>360</v>
          </cell>
          <cell r="D1458">
            <v>362.15</v>
          </cell>
          <cell r="E1458">
            <v>339.05</v>
          </cell>
          <cell r="F1458">
            <v>344.2</v>
          </cell>
        </row>
        <row r="1459">
          <cell r="A1459" t="str">
            <v>RKDL</v>
          </cell>
          <cell r="B1459" t="str">
            <v>EQ</v>
          </cell>
          <cell r="C1459">
            <v>17.95</v>
          </cell>
          <cell r="D1459">
            <v>17.95</v>
          </cell>
          <cell r="E1459">
            <v>16.55</v>
          </cell>
          <cell r="F1459">
            <v>17.95</v>
          </cell>
        </row>
        <row r="1460">
          <cell r="A1460" t="str">
            <v>RKEC</v>
          </cell>
          <cell r="B1460" t="str">
            <v>EQ</v>
          </cell>
          <cell r="C1460">
            <v>47.95</v>
          </cell>
          <cell r="D1460">
            <v>47.95</v>
          </cell>
          <cell r="E1460">
            <v>46.2</v>
          </cell>
          <cell r="F1460">
            <v>46.3</v>
          </cell>
        </row>
        <row r="1461">
          <cell r="A1461" t="str">
            <v>RKFORGE</v>
          </cell>
          <cell r="B1461" t="str">
            <v>EQ</v>
          </cell>
          <cell r="C1461">
            <v>206.9</v>
          </cell>
          <cell r="D1461">
            <v>209.35</v>
          </cell>
          <cell r="E1461">
            <v>203.5</v>
          </cell>
          <cell r="F1461">
            <v>206.75</v>
          </cell>
        </row>
        <row r="1462">
          <cell r="A1462" t="str">
            <v>RML</v>
          </cell>
          <cell r="B1462" t="str">
            <v>EQ</v>
          </cell>
          <cell r="C1462">
            <v>373.25</v>
          </cell>
          <cell r="D1462">
            <v>375</v>
          </cell>
          <cell r="E1462">
            <v>361</v>
          </cell>
          <cell r="F1462">
            <v>364</v>
          </cell>
        </row>
        <row r="1463">
          <cell r="A1463" t="str">
            <v>ROHLTD</v>
          </cell>
          <cell r="B1463" t="str">
            <v>EQ</v>
          </cell>
          <cell r="C1463">
            <v>277.5</v>
          </cell>
          <cell r="D1463">
            <v>280.35000000000002</v>
          </cell>
          <cell r="E1463">
            <v>253</v>
          </cell>
          <cell r="F1463">
            <v>270.25</v>
          </cell>
        </row>
        <row r="1464">
          <cell r="A1464" t="str">
            <v>ROLEXRINGS</v>
          </cell>
          <cell r="B1464" t="str">
            <v>EQ</v>
          </cell>
          <cell r="C1464">
            <v>2035.1</v>
          </cell>
          <cell r="D1464">
            <v>2044.75</v>
          </cell>
          <cell r="E1464">
            <v>1990</v>
          </cell>
          <cell r="F1464">
            <v>2016</v>
          </cell>
        </row>
        <row r="1465">
          <cell r="A1465" t="str">
            <v>ROLLT</v>
          </cell>
          <cell r="B1465" t="str">
            <v>EQ</v>
          </cell>
          <cell r="C1465">
            <v>1.3</v>
          </cell>
          <cell r="D1465">
            <v>1.35</v>
          </cell>
          <cell r="E1465">
            <v>1.3</v>
          </cell>
          <cell r="F1465">
            <v>1.3</v>
          </cell>
        </row>
        <row r="1466">
          <cell r="A1466" t="str">
            <v>ROLTA</v>
          </cell>
          <cell r="B1466" t="str">
            <v>BE</v>
          </cell>
          <cell r="C1466">
            <v>4.4000000000000004</v>
          </cell>
          <cell r="D1466">
            <v>4.4000000000000004</v>
          </cell>
          <cell r="E1466">
            <v>4.25</v>
          </cell>
          <cell r="F1466">
            <v>4.3</v>
          </cell>
        </row>
        <row r="1467">
          <cell r="A1467" t="str">
            <v>ROML</v>
          </cell>
          <cell r="B1467" t="str">
            <v>BE</v>
          </cell>
          <cell r="C1467">
            <v>56.6</v>
          </cell>
          <cell r="D1467">
            <v>57.9</v>
          </cell>
          <cell r="E1467">
            <v>56.2</v>
          </cell>
          <cell r="F1467">
            <v>57.65</v>
          </cell>
        </row>
        <row r="1468">
          <cell r="A1468" t="str">
            <v>ROSSARI</v>
          </cell>
          <cell r="B1468" t="str">
            <v>EQ</v>
          </cell>
          <cell r="C1468">
            <v>908</v>
          </cell>
          <cell r="D1468">
            <v>926.85</v>
          </cell>
          <cell r="E1468">
            <v>897.4</v>
          </cell>
          <cell r="F1468">
            <v>917.65</v>
          </cell>
        </row>
        <row r="1469">
          <cell r="A1469" t="str">
            <v>ROSSELLIND</v>
          </cell>
          <cell r="B1469" t="str">
            <v>EQ</v>
          </cell>
          <cell r="C1469">
            <v>290.89999999999998</v>
          </cell>
          <cell r="D1469">
            <v>296</v>
          </cell>
          <cell r="E1469">
            <v>276.14999999999998</v>
          </cell>
          <cell r="F1469">
            <v>286.75</v>
          </cell>
        </row>
        <row r="1470">
          <cell r="A1470" t="str">
            <v>ROTO</v>
          </cell>
          <cell r="B1470" t="str">
            <v>EQ</v>
          </cell>
          <cell r="C1470">
            <v>417.4</v>
          </cell>
          <cell r="D1470">
            <v>426.95</v>
          </cell>
          <cell r="E1470">
            <v>412.5</v>
          </cell>
          <cell r="F1470">
            <v>421</v>
          </cell>
        </row>
        <row r="1471">
          <cell r="A1471" t="str">
            <v>ROUTE</v>
          </cell>
          <cell r="B1471" t="str">
            <v>EQ</v>
          </cell>
          <cell r="C1471">
            <v>1400</v>
          </cell>
          <cell r="D1471">
            <v>1429.5</v>
          </cell>
          <cell r="E1471">
            <v>1382.7</v>
          </cell>
          <cell r="F1471">
            <v>1420.65</v>
          </cell>
        </row>
        <row r="1472">
          <cell r="A1472" t="str">
            <v>RPGLIFE</v>
          </cell>
          <cell r="B1472" t="str">
            <v>EQ</v>
          </cell>
          <cell r="C1472">
            <v>802.3</v>
          </cell>
          <cell r="D1472">
            <v>827</v>
          </cell>
          <cell r="E1472">
            <v>788.4</v>
          </cell>
          <cell r="F1472">
            <v>802</v>
          </cell>
        </row>
        <row r="1473">
          <cell r="A1473" t="str">
            <v>RPOWER</v>
          </cell>
          <cell r="B1473" t="str">
            <v>BE</v>
          </cell>
          <cell r="C1473">
            <v>16.8</v>
          </cell>
          <cell r="D1473">
            <v>17</v>
          </cell>
          <cell r="E1473">
            <v>16.149999999999999</v>
          </cell>
          <cell r="F1473">
            <v>16.350000000000001</v>
          </cell>
        </row>
        <row r="1474">
          <cell r="A1474" t="str">
            <v>RPPINFRA</v>
          </cell>
          <cell r="B1474" t="str">
            <v>EQ</v>
          </cell>
          <cell r="C1474">
            <v>35.549999999999997</v>
          </cell>
          <cell r="D1474">
            <v>36.5</v>
          </cell>
          <cell r="E1474">
            <v>35.4</v>
          </cell>
          <cell r="F1474">
            <v>36.299999999999997</v>
          </cell>
        </row>
        <row r="1475">
          <cell r="A1475" t="str">
            <v>RPPL</v>
          </cell>
          <cell r="B1475" t="str">
            <v>EQ</v>
          </cell>
          <cell r="C1475">
            <v>204.9</v>
          </cell>
          <cell r="D1475">
            <v>204.9</v>
          </cell>
          <cell r="E1475">
            <v>194.05</v>
          </cell>
          <cell r="F1475">
            <v>197.9</v>
          </cell>
        </row>
        <row r="1476">
          <cell r="A1476" t="str">
            <v>RPSGVENT</v>
          </cell>
          <cell r="B1476" t="str">
            <v>EQ</v>
          </cell>
          <cell r="C1476">
            <v>489.7</v>
          </cell>
          <cell r="D1476">
            <v>490.85</v>
          </cell>
          <cell r="E1476">
            <v>476.55</v>
          </cell>
          <cell r="F1476">
            <v>482.05</v>
          </cell>
        </row>
        <row r="1477">
          <cell r="A1477" t="str">
            <v>RSSOFTWARE</v>
          </cell>
          <cell r="B1477" t="str">
            <v>EQ</v>
          </cell>
          <cell r="C1477">
            <v>28.75</v>
          </cell>
          <cell r="D1477">
            <v>29.4</v>
          </cell>
          <cell r="E1477">
            <v>27.9</v>
          </cell>
          <cell r="F1477">
            <v>28.15</v>
          </cell>
        </row>
        <row r="1478">
          <cell r="A1478" t="str">
            <v>RSWM</v>
          </cell>
          <cell r="B1478" t="str">
            <v>EQ</v>
          </cell>
          <cell r="C1478">
            <v>326.39999999999998</v>
          </cell>
          <cell r="D1478">
            <v>329.25</v>
          </cell>
          <cell r="E1478">
            <v>321</v>
          </cell>
          <cell r="F1478">
            <v>326.85000000000002</v>
          </cell>
        </row>
        <row r="1479">
          <cell r="A1479" t="str">
            <v>RSYSTEMS</v>
          </cell>
          <cell r="B1479" t="str">
            <v>EQ</v>
          </cell>
          <cell r="C1479">
            <v>231.75</v>
          </cell>
          <cell r="D1479">
            <v>236.8</v>
          </cell>
          <cell r="E1479">
            <v>228</v>
          </cell>
          <cell r="F1479">
            <v>235</v>
          </cell>
        </row>
        <row r="1480">
          <cell r="A1480" t="str">
            <v>RTNINDIA</v>
          </cell>
          <cell r="B1480" t="str">
            <v>EQ</v>
          </cell>
          <cell r="C1480">
            <v>50.95</v>
          </cell>
          <cell r="D1480">
            <v>51.65</v>
          </cell>
          <cell r="E1480">
            <v>48.65</v>
          </cell>
          <cell r="F1480">
            <v>49.7</v>
          </cell>
        </row>
        <row r="1481">
          <cell r="A1481" t="str">
            <v>RTNPOWER</v>
          </cell>
          <cell r="B1481" t="str">
            <v>EQ</v>
          </cell>
          <cell r="C1481">
            <v>4.5</v>
          </cell>
          <cell r="D1481">
            <v>4.6500000000000004</v>
          </cell>
          <cell r="E1481">
            <v>4.4000000000000004</v>
          </cell>
          <cell r="F1481">
            <v>4.45</v>
          </cell>
        </row>
        <row r="1482">
          <cell r="A1482" t="str">
            <v>RUBYMILLS</v>
          </cell>
          <cell r="B1482" t="str">
            <v>EQ</v>
          </cell>
          <cell r="C1482">
            <v>254.85</v>
          </cell>
          <cell r="D1482">
            <v>255.05</v>
          </cell>
          <cell r="E1482">
            <v>246.4</v>
          </cell>
          <cell r="F1482">
            <v>249.2</v>
          </cell>
        </row>
        <row r="1483">
          <cell r="A1483" t="str">
            <v>RUCHINFRA</v>
          </cell>
          <cell r="B1483" t="str">
            <v>BE</v>
          </cell>
          <cell r="C1483">
            <v>9.25</v>
          </cell>
          <cell r="D1483">
            <v>9.35</v>
          </cell>
          <cell r="E1483">
            <v>9</v>
          </cell>
          <cell r="F1483">
            <v>9.0500000000000007</v>
          </cell>
        </row>
        <row r="1484">
          <cell r="A1484" t="str">
            <v>RUCHIRA</v>
          </cell>
          <cell r="B1484" t="str">
            <v>EQ</v>
          </cell>
          <cell r="C1484">
            <v>131.6</v>
          </cell>
          <cell r="D1484">
            <v>131.6</v>
          </cell>
          <cell r="E1484">
            <v>125.2</v>
          </cell>
          <cell r="F1484">
            <v>127.9</v>
          </cell>
        </row>
        <row r="1485">
          <cell r="A1485" t="str">
            <v>RUPA</v>
          </cell>
          <cell r="B1485" t="str">
            <v>EQ</v>
          </cell>
          <cell r="C1485">
            <v>312.7</v>
          </cell>
          <cell r="D1485">
            <v>313.10000000000002</v>
          </cell>
          <cell r="E1485">
            <v>306.3</v>
          </cell>
          <cell r="F1485">
            <v>311</v>
          </cell>
        </row>
        <row r="1486">
          <cell r="A1486" t="str">
            <v>RUSHIL</v>
          </cell>
          <cell r="B1486" t="str">
            <v>EQ</v>
          </cell>
          <cell r="C1486">
            <v>520</v>
          </cell>
          <cell r="D1486">
            <v>523</v>
          </cell>
          <cell r="E1486">
            <v>490</v>
          </cell>
          <cell r="F1486">
            <v>493.95</v>
          </cell>
        </row>
        <row r="1487">
          <cell r="A1487" t="str">
            <v>RVHL</v>
          </cell>
          <cell r="B1487" t="str">
            <v>EQ</v>
          </cell>
          <cell r="C1487">
            <v>26</v>
          </cell>
          <cell r="D1487">
            <v>29</v>
          </cell>
          <cell r="E1487">
            <v>26</v>
          </cell>
          <cell r="F1487">
            <v>28.3</v>
          </cell>
        </row>
        <row r="1488">
          <cell r="A1488" t="str">
            <v>RVNL</v>
          </cell>
          <cell r="B1488" t="str">
            <v>EQ</v>
          </cell>
          <cell r="C1488">
            <v>37</v>
          </cell>
          <cell r="D1488">
            <v>37.700000000000003</v>
          </cell>
          <cell r="E1488">
            <v>36.799999999999997</v>
          </cell>
          <cell r="F1488">
            <v>37</v>
          </cell>
        </row>
        <row r="1489">
          <cell r="A1489" t="str">
            <v>S&amp;SPOWER</v>
          </cell>
          <cell r="B1489" t="str">
            <v>BE</v>
          </cell>
          <cell r="C1489">
            <v>27.7</v>
          </cell>
          <cell r="D1489">
            <v>29</v>
          </cell>
          <cell r="E1489">
            <v>27.7</v>
          </cell>
          <cell r="F1489">
            <v>28.55</v>
          </cell>
        </row>
        <row r="1490">
          <cell r="A1490" t="str">
            <v>SABEVENTS</v>
          </cell>
          <cell r="B1490" t="str">
            <v>EQ</v>
          </cell>
          <cell r="C1490">
            <v>6.55</v>
          </cell>
          <cell r="D1490">
            <v>6.55</v>
          </cell>
          <cell r="E1490">
            <v>6.55</v>
          </cell>
          <cell r="F1490">
            <v>6.55</v>
          </cell>
        </row>
        <row r="1491">
          <cell r="A1491" t="str">
            <v>SADBHAV</v>
          </cell>
          <cell r="B1491" t="str">
            <v>EQ</v>
          </cell>
          <cell r="C1491">
            <v>13.55</v>
          </cell>
          <cell r="D1491">
            <v>13.55</v>
          </cell>
          <cell r="E1491">
            <v>12.7</v>
          </cell>
          <cell r="F1491">
            <v>12.95</v>
          </cell>
        </row>
        <row r="1492">
          <cell r="A1492" t="str">
            <v>SADBHIN</v>
          </cell>
          <cell r="B1492" t="str">
            <v>EQ</v>
          </cell>
          <cell r="C1492">
            <v>6.7</v>
          </cell>
          <cell r="D1492">
            <v>6.8</v>
          </cell>
          <cell r="E1492">
            <v>6.4</v>
          </cell>
          <cell r="F1492">
            <v>6.65</v>
          </cell>
        </row>
        <row r="1493">
          <cell r="A1493" t="str">
            <v>SAFARI</v>
          </cell>
          <cell r="B1493" t="str">
            <v>EQ</v>
          </cell>
          <cell r="C1493">
            <v>1751</v>
          </cell>
          <cell r="D1493">
            <v>1757.9</v>
          </cell>
          <cell r="E1493">
            <v>1716</v>
          </cell>
          <cell r="F1493">
            <v>1745.55</v>
          </cell>
        </row>
        <row r="1494">
          <cell r="A1494" t="str">
            <v>SAGARDEEP</v>
          </cell>
          <cell r="B1494" t="str">
            <v>EQ</v>
          </cell>
          <cell r="C1494">
            <v>29</v>
          </cell>
          <cell r="D1494">
            <v>29</v>
          </cell>
          <cell r="E1494">
            <v>28</v>
          </cell>
          <cell r="F1494">
            <v>28.35</v>
          </cell>
        </row>
        <row r="1495">
          <cell r="A1495" t="str">
            <v>SAGCEM</v>
          </cell>
          <cell r="B1495" t="str">
            <v>EQ</v>
          </cell>
          <cell r="C1495">
            <v>203.4</v>
          </cell>
          <cell r="D1495">
            <v>207</v>
          </cell>
          <cell r="E1495">
            <v>200.1</v>
          </cell>
          <cell r="F1495">
            <v>204.85</v>
          </cell>
        </row>
        <row r="1496">
          <cell r="A1496" t="str">
            <v>SAIL</v>
          </cell>
          <cell r="B1496" t="str">
            <v>EQ</v>
          </cell>
          <cell r="C1496">
            <v>79.5</v>
          </cell>
          <cell r="D1496">
            <v>80</v>
          </cell>
          <cell r="E1496">
            <v>78.150000000000006</v>
          </cell>
          <cell r="F1496">
            <v>79.5</v>
          </cell>
        </row>
        <row r="1497">
          <cell r="A1497" t="str">
            <v>SAKAR</v>
          </cell>
          <cell r="B1497" t="str">
            <v>EQ</v>
          </cell>
          <cell r="C1497">
            <v>282</v>
          </cell>
          <cell r="D1497">
            <v>288.85000000000002</v>
          </cell>
          <cell r="E1497">
            <v>271.25</v>
          </cell>
          <cell r="F1497">
            <v>276.35000000000002</v>
          </cell>
        </row>
        <row r="1498">
          <cell r="A1498" t="str">
            <v>SAKHTISUG</v>
          </cell>
          <cell r="B1498" t="str">
            <v>EQ</v>
          </cell>
          <cell r="C1498">
            <v>23.35</v>
          </cell>
          <cell r="D1498">
            <v>23.8</v>
          </cell>
          <cell r="E1498">
            <v>22.6</v>
          </cell>
          <cell r="F1498">
            <v>22.9</v>
          </cell>
        </row>
        <row r="1499">
          <cell r="A1499" t="str">
            <v>SAKSOFT</v>
          </cell>
          <cell r="B1499" t="str">
            <v>EQ</v>
          </cell>
          <cell r="C1499">
            <v>98.3</v>
          </cell>
          <cell r="D1499">
            <v>102</v>
          </cell>
          <cell r="E1499">
            <v>97.5</v>
          </cell>
          <cell r="F1499">
            <v>98.8</v>
          </cell>
        </row>
        <row r="1500">
          <cell r="A1500" t="str">
            <v>SAKUMA</v>
          </cell>
          <cell r="B1500" t="str">
            <v>EQ</v>
          </cell>
          <cell r="C1500">
            <v>14.45</v>
          </cell>
          <cell r="D1500">
            <v>14.45</v>
          </cell>
          <cell r="E1500">
            <v>14</v>
          </cell>
          <cell r="F1500">
            <v>14.1</v>
          </cell>
        </row>
        <row r="1501">
          <cell r="A1501" t="str">
            <v>SALASAR</v>
          </cell>
          <cell r="B1501" t="str">
            <v>EQ</v>
          </cell>
          <cell r="C1501">
            <v>29.8</v>
          </cell>
          <cell r="D1501">
            <v>29.9</v>
          </cell>
          <cell r="E1501">
            <v>28.6</v>
          </cell>
          <cell r="F1501">
            <v>28.95</v>
          </cell>
        </row>
        <row r="1502">
          <cell r="A1502" t="str">
            <v>SALONA</v>
          </cell>
          <cell r="B1502" t="str">
            <v>EQ</v>
          </cell>
          <cell r="C1502">
            <v>269.8</v>
          </cell>
          <cell r="D1502">
            <v>269.95</v>
          </cell>
          <cell r="E1502">
            <v>256.55</v>
          </cell>
          <cell r="F1502">
            <v>263.89999999999998</v>
          </cell>
        </row>
        <row r="1503">
          <cell r="A1503" t="str">
            <v>SALSTEEL</v>
          </cell>
          <cell r="B1503" t="str">
            <v>EQ</v>
          </cell>
          <cell r="C1503">
            <v>14.4</v>
          </cell>
          <cell r="D1503">
            <v>14.4</v>
          </cell>
          <cell r="E1503">
            <v>13.65</v>
          </cell>
          <cell r="F1503">
            <v>13.75</v>
          </cell>
        </row>
        <row r="1504">
          <cell r="A1504" t="str">
            <v>SALZERELEC</v>
          </cell>
          <cell r="B1504" t="str">
            <v>EQ</v>
          </cell>
          <cell r="C1504">
            <v>250.05</v>
          </cell>
          <cell r="D1504">
            <v>256.45</v>
          </cell>
          <cell r="E1504">
            <v>245.6</v>
          </cell>
          <cell r="F1504">
            <v>249.15</v>
          </cell>
        </row>
        <row r="1505">
          <cell r="A1505" t="str">
            <v>SAMBHAAV</v>
          </cell>
          <cell r="B1505" t="str">
            <v>BE</v>
          </cell>
          <cell r="C1505">
            <v>4.4000000000000004</v>
          </cell>
          <cell r="D1505">
            <v>4.4000000000000004</v>
          </cell>
          <cell r="E1505">
            <v>4.05</v>
          </cell>
          <cell r="F1505">
            <v>4.05</v>
          </cell>
        </row>
        <row r="1506">
          <cell r="A1506" t="str">
            <v>SANCO</v>
          </cell>
          <cell r="B1506" t="str">
            <v>BE</v>
          </cell>
          <cell r="C1506">
            <v>9.15</v>
          </cell>
          <cell r="D1506">
            <v>9.15</v>
          </cell>
          <cell r="E1506">
            <v>8.65</v>
          </cell>
          <cell r="F1506">
            <v>8.8000000000000007</v>
          </cell>
        </row>
        <row r="1507">
          <cell r="A1507" t="str">
            <v>SANDESH</v>
          </cell>
          <cell r="B1507" t="str">
            <v>EQ</v>
          </cell>
          <cell r="C1507">
            <v>753.85</v>
          </cell>
          <cell r="D1507">
            <v>776.85</v>
          </cell>
          <cell r="E1507">
            <v>751</v>
          </cell>
          <cell r="F1507">
            <v>766.55</v>
          </cell>
        </row>
        <row r="1508">
          <cell r="A1508" t="str">
            <v>SANDHAR</v>
          </cell>
          <cell r="B1508" t="str">
            <v>EQ</v>
          </cell>
          <cell r="C1508">
            <v>225.4</v>
          </cell>
          <cell r="D1508">
            <v>227.65</v>
          </cell>
          <cell r="E1508">
            <v>220</v>
          </cell>
          <cell r="F1508">
            <v>223.7</v>
          </cell>
        </row>
        <row r="1509">
          <cell r="A1509" t="str">
            <v>SANGAMIND</v>
          </cell>
          <cell r="B1509" t="str">
            <v>EQ</v>
          </cell>
          <cell r="C1509">
            <v>266.39999999999998</v>
          </cell>
          <cell r="D1509">
            <v>267.3</v>
          </cell>
          <cell r="E1509">
            <v>255.15</v>
          </cell>
          <cell r="F1509">
            <v>260.75</v>
          </cell>
        </row>
        <row r="1510">
          <cell r="A1510" t="str">
            <v>SANGHIIND</v>
          </cell>
          <cell r="B1510" t="str">
            <v>BE</v>
          </cell>
          <cell r="C1510">
            <v>51.7</v>
          </cell>
          <cell r="D1510">
            <v>52.9</v>
          </cell>
          <cell r="E1510">
            <v>51.3</v>
          </cell>
          <cell r="F1510">
            <v>52.65</v>
          </cell>
        </row>
        <row r="1511">
          <cell r="A1511" t="str">
            <v>SANGHVIMOV</v>
          </cell>
          <cell r="B1511" t="str">
            <v>EQ</v>
          </cell>
          <cell r="C1511">
            <v>228.8</v>
          </cell>
          <cell r="D1511">
            <v>230.9</v>
          </cell>
          <cell r="E1511">
            <v>222.05</v>
          </cell>
          <cell r="F1511">
            <v>229.3</v>
          </cell>
        </row>
        <row r="1512">
          <cell r="A1512" t="str">
            <v>SANGINITA</v>
          </cell>
          <cell r="B1512" t="str">
            <v>EQ</v>
          </cell>
          <cell r="C1512">
            <v>23.9</v>
          </cell>
          <cell r="D1512">
            <v>23.9</v>
          </cell>
          <cell r="E1512">
            <v>22.75</v>
          </cell>
          <cell r="F1512">
            <v>22.95</v>
          </cell>
        </row>
        <row r="1513">
          <cell r="A1513" t="str">
            <v>SANOFI</v>
          </cell>
          <cell r="B1513" t="str">
            <v>EQ</v>
          </cell>
          <cell r="C1513">
            <v>5851.55</v>
          </cell>
          <cell r="D1513">
            <v>5865</v>
          </cell>
          <cell r="E1513">
            <v>5827.6</v>
          </cell>
          <cell r="F1513">
            <v>5846.75</v>
          </cell>
        </row>
        <row r="1514">
          <cell r="A1514" t="str">
            <v>SANSERA</v>
          </cell>
          <cell r="B1514" t="str">
            <v>EQ</v>
          </cell>
          <cell r="C1514">
            <v>699.95</v>
          </cell>
          <cell r="D1514">
            <v>705</v>
          </cell>
          <cell r="E1514">
            <v>682.5</v>
          </cell>
          <cell r="F1514">
            <v>700.7</v>
          </cell>
        </row>
        <row r="1515">
          <cell r="A1515" t="str">
            <v>SAPPHIRE</v>
          </cell>
          <cell r="B1515" t="str">
            <v>EQ</v>
          </cell>
          <cell r="C1515">
            <v>1481</v>
          </cell>
          <cell r="D1515">
            <v>1481</v>
          </cell>
          <cell r="E1515">
            <v>1441.2</v>
          </cell>
          <cell r="F1515">
            <v>1448.45</v>
          </cell>
        </row>
        <row r="1516">
          <cell r="A1516" t="str">
            <v>SARDAEN</v>
          </cell>
          <cell r="B1516" t="str">
            <v>EQ</v>
          </cell>
          <cell r="C1516">
            <v>851.9</v>
          </cell>
          <cell r="D1516">
            <v>852</v>
          </cell>
          <cell r="E1516">
            <v>839</v>
          </cell>
          <cell r="F1516">
            <v>841.25</v>
          </cell>
        </row>
        <row r="1517">
          <cell r="A1517" t="str">
            <v>SAREGAMA</v>
          </cell>
          <cell r="B1517" t="str">
            <v>EQ</v>
          </cell>
          <cell r="C1517">
            <v>375</v>
          </cell>
          <cell r="D1517">
            <v>378.2</v>
          </cell>
          <cell r="E1517">
            <v>366.95</v>
          </cell>
          <cell r="F1517">
            <v>375.35</v>
          </cell>
        </row>
        <row r="1518">
          <cell r="A1518" t="str">
            <v>SARLAPOLY</v>
          </cell>
          <cell r="B1518" t="str">
            <v>EQ</v>
          </cell>
          <cell r="C1518">
            <v>48.1</v>
          </cell>
          <cell r="D1518">
            <v>49.2</v>
          </cell>
          <cell r="E1518">
            <v>47.75</v>
          </cell>
          <cell r="F1518">
            <v>48.85</v>
          </cell>
        </row>
        <row r="1519">
          <cell r="A1519" t="str">
            <v>SASKEN</v>
          </cell>
          <cell r="B1519" t="str">
            <v>EQ</v>
          </cell>
          <cell r="C1519">
            <v>834.6</v>
          </cell>
          <cell r="D1519">
            <v>834.6</v>
          </cell>
          <cell r="E1519">
            <v>815</v>
          </cell>
          <cell r="F1519">
            <v>817.35</v>
          </cell>
        </row>
        <row r="1520">
          <cell r="A1520" t="str">
            <v>SASTASUNDR</v>
          </cell>
          <cell r="B1520" t="str">
            <v>EQ</v>
          </cell>
          <cell r="C1520">
            <v>312.7</v>
          </cell>
          <cell r="D1520">
            <v>312.7</v>
          </cell>
          <cell r="E1520">
            <v>303.60000000000002</v>
          </cell>
          <cell r="F1520">
            <v>307.89999999999998</v>
          </cell>
        </row>
        <row r="1521">
          <cell r="A1521" t="str">
            <v>SATIA</v>
          </cell>
          <cell r="B1521" t="str">
            <v>EQ</v>
          </cell>
          <cell r="C1521">
            <v>138</v>
          </cell>
          <cell r="D1521">
            <v>140</v>
          </cell>
          <cell r="E1521">
            <v>133.75</v>
          </cell>
          <cell r="F1521">
            <v>139.05000000000001</v>
          </cell>
        </row>
        <row r="1522">
          <cell r="A1522" t="str">
            <v>SATIN</v>
          </cell>
          <cell r="B1522" t="str">
            <v>EQ</v>
          </cell>
          <cell r="C1522">
            <v>129.9</v>
          </cell>
          <cell r="D1522">
            <v>134.1</v>
          </cell>
          <cell r="E1522">
            <v>128.85</v>
          </cell>
          <cell r="F1522">
            <v>132.9</v>
          </cell>
        </row>
        <row r="1523">
          <cell r="A1523" t="str">
            <v>SBC</v>
          </cell>
          <cell r="B1523" t="str">
            <v>EQ</v>
          </cell>
          <cell r="C1523">
            <v>8.8000000000000007</v>
          </cell>
          <cell r="D1523">
            <v>8.8000000000000007</v>
          </cell>
          <cell r="E1523">
            <v>8.3000000000000007</v>
          </cell>
          <cell r="F1523">
            <v>8.5</v>
          </cell>
        </row>
        <row r="1524">
          <cell r="A1524" t="str">
            <v>SBCL</v>
          </cell>
          <cell r="B1524" t="str">
            <v>EQ</v>
          </cell>
          <cell r="C1524">
            <v>497</v>
          </cell>
          <cell r="D1524">
            <v>504.85</v>
          </cell>
          <cell r="E1524">
            <v>447</v>
          </cell>
          <cell r="F1524">
            <v>454.55</v>
          </cell>
        </row>
        <row r="1525">
          <cell r="A1525" t="str">
            <v>SBICARD</v>
          </cell>
          <cell r="B1525" t="str">
            <v>EQ</v>
          </cell>
          <cell r="C1525">
            <v>875</v>
          </cell>
          <cell r="D1525">
            <v>878.9</v>
          </cell>
          <cell r="E1525">
            <v>861.2</v>
          </cell>
          <cell r="F1525">
            <v>874.05</v>
          </cell>
        </row>
        <row r="1526">
          <cell r="A1526" t="str">
            <v>SBIETFCON</v>
          </cell>
          <cell r="B1526" t="str">
            <v>EQ</v>
          </cell>
          <cell r="C1526">
            <v>78.78</v>
          </cell>
          <cell r="D1526">
            <v>78.78</v>
          </cell>
          <cell r="E1526">
            <v>76.8</v>
          </cell>
          <cell r="F1526">
            <v>77.569999999999993</v>
          </cell>
        </row>
        <row r="1527">
          <cell r="A1527" t="str">
            <v>SBIETFIT</v>
          </cell>
          <cell r="B1527" t="str">
            <v>EQ</v>
          </cell>
          <cell r="C1527">
            <v>288.97000000000003</v>
          </cell>
          <cell r="D1527">
            <v>288.97000000000003</v>
          </cell>
          <cell r="E1527">
            <v>283.2</v>
          </cell>
          <cell r="F1527">
            <v>286.69</v>
          </cell>
        </row>
        <row r="1528">
          <cell r="A1528" t="str">
            <v>SBIETFPB</v>
          </cell>
          <cell r="B1528" t="str">
            <v>EQ</v>
          </cell>
          <cell r="C1528">
            <v>204.47</v>
          </cell>
          <cell r="D1528">
            <v>204.47</v>
          </cell>
          <cell r="E1528">
            <v>201.55</v>
          </cell>
          <cell r="F1528">
            <v>203.22</v>
          </cell>
        </row>
        <row r="1529">
          <cell r="A1529" t="str">
            <v>SBIETFQLTY</v>
          </cell>
          <cell r="B1529" t="str">
            <v>EQ</v>
          </cell>
          <cell r="C1529">
            <v>149.88999999999999</v>
          </cell>
          <cell r="D1529">
            <v>149.88999999999999</v>
          </cell>
          <cell r="E1529">
            <v>147.69999999999999</v>
          </cell>
          <cell r="F1529">
            <v>148.82</v>
          </cell>
        </row>
        <row r="1530">
          <cell r="A1530" t="str">
            <v>SBILIFE</v>
          </cell>
          <cell r="B1530" t="str">
            <v>EQ</v>
          </cell>
          <cell r="C1530">
            <v>1206</v>
          </cell>
          <cell r="D1530">
            <v>1220.45</v>
          </cell>
          <cell r="E1530">
            <v>1200.3</v>
          </cell>
          <cell r="F1530">
            <v>1212.2</v>
          </cell>
        </row>
        <row r="1531">
          <cell r="A1531" t="str">
            <v>SBIN</v>
          </cell>
          <cell r="B1531" t="str">
            <v>EQ</v>
          </cell>
          <cell r="C1531">
            <v>530</v>
          </cell>
          <cell r="D1531">
            <v>535</v>
          </cell>
          <cell r="E1531">
            <v>526</v>
          </cell>
          <cell r="F1531">
            <v>533.79999999999995</v>
          </cell>
        </row>
        <row r="1532">
          <cell r="A1532" t="str">
            <v>SCAPDVR</v>
          </cell>
          <cell r="B1532" t="str">
            <v>EQ</v>
          </cell>
          <cell r="C1532">
            <v>15.35</v>
          </cell>
          <cell r="D1532">
            <v>15.4</v>
          </cell>
          <cell r="E1532">
            <v>14.6</v>
          </cell>
          <cell r="F1532">
            <v>14.7</v>
          </cell>
        </row>
        <row r="1533">
          <cell r="A1533" t="str">
            <v>SCHAEFFLER</v>
          </cell>
          <cell r="B1533" t="str">
            <v>EQ</v>
          </cell>
          <cell r="C1533">
            <v>3300</v>
          </cell>
          <cell r="D1533">
            <v>3333.85</v>
          </cell>
          <cell r="E1533">
            <v>3267.4</v>
          </cell>
          <cell r="F1533">
            <v>3291.1</v>
          </cell>
        </row>
        <row r="1534">
          <cell r="A1534" t="str">
            <v>SCHAND</v>
          </cell>
          <cell r="B1534" t="str">
            <v>EQ</v>
          </cell>
          <cell r="C1534">
            <v>179</v>
          </cell>
          <cell r="D1534">
            <v>184.15</v>
          </cell>
          <cell r="E1534">
            <v>175.85</v>
          </cell>
          <cell r="F1534">
            <v>179.75</v>
          </cell>
        </row>
        <row r="1535">
          <cell r="A1535" t="str">
            <v>SCHNEIDER</v>
          </cell>
          <cell r="B1535" t="str">
            <v>EQ</v>
          </cell>
          <cell r="C1535">
            <v>179.2</v>
          </cell>
          <cell r="D1535">
            <v>180.45</v>
          </cell>
          <cell r="E1535">
            <v>171</v>
          </cell>
          <cell r="F1535">
            <v>179.1</v>
          </cell>
        </row>
        <row r="1536">
          <cell r="A1536" t="str">
            <v>SCI</v>
          </cell>
          <cell r="B1536" t="str">
            <v>EQ</v>
          </cell>
          <cell r="C1536">
            <v>119.8</v>
          </cell>
          <cell r="D1536">
            <v>121.5</v>
          </cell>
          <cell r="E1536">
            <v>117.2</v>
          </cell>
          <cell r="F1536">
            <v>120.4</v>
          </cell>
        </row>
        <row r="1537">
          <cell r="A1537" t="str">
            <v>SDBL</v>
          </cell>
          <cell r="B1537" t="str">
            <v>EQ</v>
          </cell>
          <cell r="C1537">
            <v>118</v>
          </cell>
          <cell r="D1537">
            <v>123.85</v>
          </cell>
          <cell r="E1537">
            <v>113.2</v>
          </cell>
          <cell r="F1537">
            <v>121.4</v>
          </cell>
        </row>
        <row r="1538">
          <cell r="A1538" t="str">
            <v>SDL24BEES</v>
          </cell>
          <cell r="B1538" t="str">
            <v>EQ</v>
          </cell>
          <cell r="C1538">
            <v>108.53</v>
          </cell>
          <cell r="D1538">
            <v>108.53</v>
          </cell>
          <cell r="E1538">
            <v>108.3</v>
          </cell>
          <cell r="F1538">
            <v>108.3</v>
          </cell>
        </row>
        <row r="1539">
          <cell r="A1539" t="str">
            <v>SDL26BEES</v>
          </cell>
          <cell r="B1539" t="str">
            <v>EQ</v>
          </cell>
          <cell r="C1539">
            <v>107.64</v>
          </cell>
          <cell r="D1539">
            <v>107.64</v>
          </cell>
          <cell r="E1539">
            <v>107.46</v>
          </cell>
          <cell r="F1539">
            <v>107.46</v>
          </cell>
        </row>
        <row r="1540">
          <cell r="A1540" t="str">
            <v>SEAMECLTD</v>
          </cell>
          <cell r="B1540" t="str">
            <v>EQ</v>
          </cell>
          <cell r="C1540">
            <v>1116</v>
          </cell>
          <cell r="D1540">
            <v>1142.25</v>
          </cell>
          <cell r="E1540">
            <v>1116</v>
          </cell>
          <cell r="F1540">
            <v>1141.5999999999999</v>
          </cell>
        </row>
        <row r="1541">
          <cell r="A1541" t="str">
            <v>SECURKLOUD</v>
          </cell>
          <cell r="B1541" t="str">
            <v>EQ</v>
          </cell>
          <cell r="C1541">
            <v>64.95</v>
          </cell>
          <cell r="D1541">
            <v>66.95</v>
          </cell>
          <cell r="E1541">
            <v>64</v>
          </cell>
          <cell r="F1541">
            <v>64.8</v>
          </cell>
        </row>
        <row r="1542">
          <cell r="A1542" t="str">
            <v>SELAN</v>
          </cell>
          <cell r="B1542" t="str">
            <v>EQ</v>
          </cell>
          <cell r="C1542">
            <v>320.7</v>
          </cell>
          <cell r="D1542">
            <v>327.75</v>
          </cell>
          <cell r="E1542">
            <v>311</v>
          </cell>
          <cell r="F1542">
            <v>319.85000000000002</v>
          </cell>
        </row>
        <row r="1543">
          <cell r="A1543" t="str">
            <v>SELMC</v>
          </cell>
          <cell r="B1543" t="str">
            <v>BE</v>
          </cell>
          <cell r="C1543">
            <v>700.75</v>
          </cell>
          <cell r="D1543">
            <v>700.75</v>
          </cell>
          <cell r="E1543">
            <v>700</v>
          </cell>
          <cell r="F1543">
            <v>700.75</v>
          </cell>
        </row>
        <row r="1544">
          <cell r="A1544" t="str">
            <v>SEPC</v>
          </cell>
          <cell r="B1544" t="str">
            <v>EQ</v>
          </cell>
          <cell r="C1544">
            <v>8.35</v>
          </cell>
          <cell r="D1544">
            <v>8.35</v>
          </cell>
          <cell r="E1544">
            <v>8.1</v>
          </cell>
          <cell r="F1544">
            <v>8.3000000000000007</v>
          </cell>
        </row>
        <row r="1545">
          <cell r="A1545" t="str">
            <v>SEPOWER</v>
          </cell>
          <cell r="B1545" t="str">
            <v>EQ</v>
          </cell>
          <cell r="C1545">
            <v>19</v>
          </cell>
          <cell r="D1545">
            <v>19</v>
          </cell>
          <cell r="E1545">
            <v>18.05</v>
          </cell>
          <cell r="F1545">
            <v>18.2</v>
          </cell>
        </row>
        <row r="1546">
          <cell r="A1546" t="str">
            <v>SEQUENT</v>
          </cell>
          <cell r="B1546" t="str">
            <v>EQ</v>
          </cell>
          <cell r="C1546">
            <v>106</v>
          </cell>
          <cell r="D1546">
            <v>106.05</v>
          </cell>
          <cell r="E1546">
            <v>102.9</v>
          </cell>
          <cell r="F1546">
            <v>104.2</v>
          </cell>
        </row>
        <row r="1547">
          <cell r="A1547" t="str">
            <v>SERVOTECH</v>
          </cell>
          <cell r="B1547" t="str">
            <v>BE</v>
          </cell>
          <cell r="C1547">
            <v>187.95</v>
          </cell>
          <cell r="D1547">
            <v>187.95</v>
          </cell>
          <cell r="E1547">
            <v>178</v>
          </cell>
          <cell r="F1547">
            <v>179.95</v>
          </cell>
        </row>
        <row r="1548">
          <cell r="A1548" t="str">
            <v>SESHAPAPER</v>
          </cell>
          <cell r="B1548" t="str">
            <v>EQ</v>
          </cell>
          <cell r="C1548">
            <v>287</v>
          </cell>
          <cell r="D1548">
            <v>289.35000000000002</v>
          </cell>
          <cell r="E1548">
            <v>268.25</v>
          </cell>
          <cell r="F1548">
            <v>277.64999999999998</v>
          </cell>
        </row>
        <row r="1549">
          <cell r="A1549" t="str">
            <v>SETCO</v>
          </cell>
          <cell r="B1549" t="str">
            <v>EQ</v>
          </cell>
          <cell r="C1549">
            <v>11.35</v>
          </cell>
          <cell r="D1549">
            <v>11.5</v>
          </cell>
          <cell r="E1549">
            <v>11.05</v>
          </cell>
          <cell r="F1549">
            <v>11.15</v>
          </cell>
        </row>
        <row r="1550">
          <cell r="A1550" t="str">
            <v>SETF10GILT</v>
          </cell>
          <cell r="B1550" t="str">
            <v>EQ</v>
          </cell>
          <cell r="C1550">
            <v>202</v>
          </cell>
          <cell r="D1550">
            <v>202.1</v>
          </cell>
          <cell r="E1550">
            <v>200.85</v>
          </cell>
          <cell r="F1550">
            <v>200.88</v>
          </cell>
        </row>
        <row r="1551">
          <cell r="A1551" t="str">
            <v>SETFGOLD</v>
          </cell>
          <cell r="B1551" t="str">
            <v>EQ</v>
          </cell>
          <cell r="C1551">
            <v>44.89</v>
          </cell>
          <cell r="D1551">
            <v>44.9</v>
          </cell>
          <cell r="E1551">
            <v>44.53</v>
          </cell>
          <cell r="F1551">
            <v>44.78</v>
          </cell>
        </row>
        <row r="1552">
          <cell r="A1552" t="str">
            <v>SETFNIF50</v>
          </cell>
          <cell r="B1552" t="str">
            <v>EQ</v>
          </cell>
          <cell r="C1552">
            <v>176.29</v>
          </cell>
          <cell r="D1552">
            <v>177.43</v>
          </cell>
          <cell r="E1552">
            <v>175.45</v>
          </cell>
          <cell r="F1552">
            <v>177.27</v>
          </cell>
        </row>
        <row r="1553">
          <cell r="A1553" t="str">
            <v>SETFNIFBK</v>
          </cell>
          <cell r="B1553" t="str">
            <v>EQ</v>
          </cell>
          <cell r="C1553">
            <v>389.1</v>
          </cell>
          <cell r="D1553">
            <v>393.06</v>
          </cell>
          <cell r="E1553">
            <v>388.18</v>
          </cell>
          <cell r="F1553">
            <v>392.64</v>
          </cell>
        </row>
        <row r="1554">
          <cell r="A1554" t="str">
            <v>SETFNN50</v>
          </cell>
          <cell r="B1554" t="str">
            <v>EQ</v>
          </cell>
          <cell r="C1554">
            <v>437</v>
          </cell>
          <cell r="D1554">
            <v>439</v>
          </cell>
          <cell r="E1554">
            <v>432</v>
          </cell>
          <cell r="F1554">
            <v>438.33</v>
          </cell>
        </row>
        <row r="1555">
          <cell r="A1555" t="str">
            <v>SETUINFRA</v>
          </cell>
          <cell r="B1555" t="str">
            <v>EQ</v>
          </cell>
          <cell r="C1555">
            <v>1.75</v>
          </cell>
          <cell r="D1555">
            <v>1.8</v>
          </cell>
          <cell r="E1555">
            <v>1.7</v>
          </cell>
          <cell r="F1555">
            <v>1.75</v>
          </cell>
        </row>
        <row r="1556">
          <cell r="A1556" t="str">
            <v>SFL</v>
          </cell>
          <cell r="B1556" t="str">
            <v>EQ</v>
          </cell>
          <cell r="C1556">
            <v>2650</v>
          </cell>
          <cell r="D1556">
            <v>2695</v>
          </cell>
          <cell r="E1556">
            <v>2615.1999999999998</v>
          </cell>
          <cell r="F1556">
            <v>2634.15</v>
          </cell>
        </row>
        <row r="1557">
          <cell r="A1557" t="str">
            <v>SGIL</v>
          </cell>
          <cell r="B1557" t="str">
            <v>EQ</v>
          </cell>
          <cell r="C1557">
            <v>154.25</v>
          </cell>
          <cell r="D1557">
            <v>154.25</v>
          </cell>
          <cell r="E1557">
            <v>146.6</v>
          </cell>
          <cell r="F1557">
            <v>148</v>
          </cell>
        </row>
        <row r="1558">
          <cell r="A1558" t="str">
            <v>SGL</v>
          </cell>
          <cell r="B1558" t="str">
            <v>EQ</v>
          </cell>
          <cell r="C1558">
            <v>22.75</v>
          </cell>
          <cell r="D1558">
            <v>24.5</v>
          </cell>
          <cell r="E1558">
            <v>22.7</v>
          </cell>
          <cell r="F1558">
            <v>23.8</v>
          </cell>
        </row>
        <row r="1559">
          <cell r="A1559" t="str">
            <v>SHAHALLOYS</v>
          </cell>
          <cell r="B1559" t="str">
            <v>EQ</v>
          </cell>
          <cell r="C1559">
            <v>65.95</v>
          </cell>
          <cell r="D1559">
            <v>66.5</v>
          </cell>
          <cell r="E1559">
            <v>63.25</v>
          </cell>
          <cell r="F1559">
            <v>64.349999999999994</v>
          </cell>
        </row>
        <row r="1560">
          <cell r="A1560" t="str">
            <v>SHAILY</v>
          </cell>
          <cell r="B1560" t="str">
            <v>EQ</v>
          </cell>
          <cell r="C1560">
            <v>1864.4</v>
          </cell>
          <cell r="D1560">
            <v>1869.1</v>
          </cell>
          <cell r="E1560">
            <v>1812.1</v>
          </cell>
          <cell r="F1560">
            <v>1822.95</v>
          </cell>
        </row>
        <row r="1561">
          <cell r="A1561" t="str">
            <v>SHAKTIPUMP</v>
          </cell>
          <cell r="B1561" t="str">
            <v>EQ</v>
          </cell>
          <cell r="C1561">
            <v>511.95</v>
          </cell>
          <cell r="D1561">
            <v>515.15</v>
          </cell>
          <cell r="E1561">
            <v>493.1</v>
          </cell>
          <cell r="F1561">
            <v>503.05</v>
          </cell>
        </row>
        <row r="1562">
          <cell r="A1562" t="str">
            <v>SHALBY</v>
          </cell>
          <cell r="B1562" t="str">
            <v>EQ</v>
          </cell>
          <cell r="C1562">
            <v>135.65</v>
          </cell>
          <cell r="D1562">
            <v>135.85</v>
          </cell>
          <cell r="E1562">
            <v>133.05000000000001</v>
          </cell>
          <cell r="F1562">
            <v>133.55000000000001</v>
          </cell>
        </row>
        <row r="1563">
          <cell r="A1563" t="str">
            <v>SHALPAINTS</v>
          </cell>
          <cell r="B1563" t="str">
            <v>EQ</v>
          </cell>
          <cell r="C1563">
            <v>169.9</v>
          </cell>
          <cell r="D1563">
            <v>170</v>
          </cell>
          <cell r="E1563">
            <v>166.5</v>
          </cell>
          <cell r="F1563">
            <v>167</v>
          </cell>
        </row>
        <row r="1564">
          <cell r="A1564" t="str">
            <v>SHANKARA</v>
          </cell>
          <cell r="B1564" t="str">
            <v>EQ</v>
          </cell>
          <cell r="C1564">
            <v>715</v>
          </cell>
          <cell r="D1564">
            <v>715</v>
          </cell>
          <cell r="E1564">
            <v>693.05</v>
          </cell>
          <cell r="F1564">
            <v>697.55</v>
          </cell>
        </row>
        <row r="1565">
          <cell r="A1565" t="str">
            <v>SHANTI</v>
          </cell>
          <cell r="B1565" t="str">
            <v>EQ</v>
          </cell>
          <cell r="C1565">
            <v>22.45</v>
          </cell>
          <cell r="D1565">
            <v>22.45</v>
          </cell>
          <cell r="E1565">
            <v>21.5</v>
          </cell>
          <cell r="F1565">
            <v>21.6</v>
          </cell>
        </row>
        <row r="1566">
          <cell r="A1566" t="str">
            <v>SHANTIGEAR</v>
          </cell>
          <cell r="B1566" t="str">
            <v>EQ</v>
          </cell>
          <cell r="C1566">
            <v>359</v>
          </cell>
          <cell r="D1566">
            <v>363.75</v>
          </cell>
          <cell r="E1566">
            <v>350.1</v>
          </cell>
          <cell r="F1566">
            <v>359.3</v>
          </cell>
        </row>
        <row r="1567">
          <cell r="A1567" t="str">
            <v>SHARDACROP</v>
          </cell>
          <cell r="B1567" t="str">
            <v>EQ</v>
          </cell>
          <cell r="C1567">
            <v>437.9</v>
          </cell>
          <cell r="D1567">
            <v>441.6</v>
          </cell>
          <cell r="E1567">
            <v>434</v>
          </cell>
          <cell r="F1567">
            <v>435.9</v>
          </cell>
        </row>
        <row r="1568">
          <cell r="A1568" t="str">
            <v>SHARDAMOTR</v>
          </cell>
          <cell r="B1568" t="str">
            <v>EQ</v>
          </cell>
          <cell r="C1568">
            <v>806</v>
          </cell>
          <cell r="D1568">
            <v>814.95</v>
          </cell>
          <cell r="E1568">
            <v>777.15</v>
          </cell>
          <cell r="F1568">
            <v>785.2</v>
          </cell>
        </row>
        <row r="1569">
          <cell r="A1569" t="str">
            <v>SHAREINDIA</v>
          </cell>
          <cell r="B1569" t="str">
            <v>EQ</v>
          </cell>
          <cell r="C1569">
            <v>1260</v>
          </cell>
          <cell r="D1569">
            <v>1265</v>
          </cell>
          <cell r="E1569">
            <v>1239.95</v>
          </cell>
          <cell r="F1569">
            <v>1256.1500000000001</v>
          </cell>
        </row>
        <row r="1570">
          <cell r="A1570" t="str">
            <v>SHARIABEES</v>
          </cell>
          <cell r="B1570" t="str">
            <v>EQ</v>
          </cell>
          <cell r="C1570">
            <v>399.18</v>
          </cell>
          <cell r="D1570">
            <v>399.18</v>
          </cell>
          <cell r="E1570">
            <v>390.11</v>
          </cell>
          <cell r="F1570">
            <v>396.19</v>
          </cell>
        </row>
        <row r="1571">
          <cell r="A1571" t="str">
            <v>SHEMAROO</v>
          </cell>
          <cell r="B1571" t="str">
            <v>EQ</v>
          </cell>
          <cell r="C1571">
            <v>152.75</v>
          </cell>
          <cell r="D1571">
            <v>167</v>
          </cell>
          <cell r="E1571">
            <v>152.55000000000001</v>
          </cell>
          <cell r="F1571">
            <v>160.15</v>
          </cell>
        </row>
        <row r="1572">
          <cell r="A1572" t="str">
            <v>SHILPAMED</v>
          </cell>
          <cell r="B1572" t="str">
            <v>EQ</v>
          </cell>
          <cell r="C1572">
            <v>357.9</v>
          </cell>
          <cell r="D1572">
            <v>359.95</v>
          </cell>
          <cell r="E1572">
            <v>354</v>
          </cell>
          <cell r="F1572">
            <v>356.35</v>
          </cell>
        </row>
        <row r="1573">
          <cell r="A1573" t="str">
            <v>SHIVALIK</v>
          </cell>
          <cell r="B1573" t="str">
            <v>EQ</v>
          </cell>
          <cell r="C1573">
            <v>830.2</v>
          </cell>
          <cell r="D1573">
            <v>853.4</v>
          </cell>
          <cell r="E1573">
            <v>821</v>
          </cell>
          <cell r="F1573">
            <v>824.25</v>
          </cell>
        </row>
        <row r="1574">
          <cell r="A1574" t="str">
            <v>SHIVAMAUTO</v>
          </cell>
          <cell r="B1574" t="str">
            <v>EQ</v>
          </cell>
          <cell r="C1574">
            <v>37.85</v>
          </cell>
          <cell r="D1574">
            <v>38</v>
          </cell>
          <cell r="E1574">
            <v>37.1</v>
          </cell>
          <cell r="F1574">
            <v>37.25</v>
          </cell>
        </row>
        <row r="1575">
          <cell r="A1575" t="str">
            <v>SHIVAMILLS</v>
          </cell>
          <cell r="B1575" t="str">
            <v>EQ</v>
          </cell>
          <cell r="C1575">
            <v>123.1</v>
          </cell>
          <cell r="D1575">
            <v>124.95</v>
          </cell>
          <cell r="E1575">
            <v>120.5</v>
          </cell>
          <cell r="F1575">
            <v>121.75</v>
          </cell>
        </row>
        <row r="1576">
          <cell r="A1576" t="str">
            <v>SHIVATEX</v>
          </cell>
          <cell r="B1576" t="str">
            <v>EQ</v>
          </cell>
          <cell r="C1576">
            <v>160</v>
          </cell>
          <cell r="D1576">
            <v>160</v>
          </cell>
          <cell r="E1576">
            <v>156</v>
          </cell>
          <cell r="F1576">
            <v>157.35</v>
          </cell>
        </row>
        <row r="1577">
          <cell r="A1577" t="str">
            <v>SHK</v>
          </cell>
          <cell r="B1577" t="str">
            <v>EQ</v>
          </cell>
          <cell r="C1577">
            <v>144</v>
          </cell>
          <cell r="D1577">
            <v>144</v>
          </cell>
          <cell r="E1577">
            <v>140.6</v>
          </cell>
          <cell r="F1577">
            <v>141.55000000000001</v>
          </cell>
        </row>
        <row r="1578">
          <cell r="A1578" t="str">
            <v>SHOPERSTOP</v>
          </cell>
          <cell r="B1578" t="str">
            <v>EQ</v>
          </cell>
          <cell r="C1578">
            <v>758.85</v>
          </cell>
          <cell r="D1578">
            <v>779.95</v>
          </cell>
          <cell r="E1578">
            <v>758</v>
          </cell>
          <cell r="F1578">
            <v>771.5</v>
          </cell>
        </row>
        <row r="1579">
          <cell r="A1579" t="str">
            <v>SHRADHA</v>
          </cell>
          <cell r="B1579" t="str">
            <v>BE</v>
          </cell>
          <cell r="C1579">
            <v>64.95</v>
          </cell>
          <cell r="D1579">
            <v>66.599999999999994</v>
          </cell>
          <cell r="E1579">
            <v>64</v>
          </cell>
          <cell r="F1579">
            <v>64.05</v>
          </cell>
        </row>
        <row r="1580">
          <cell r="A1580" t="str">
            <v>SHREDIGCEM</v>
          </cell>
          <cell r="B1580" t="str">
            <v>EQ</v>
          </cell>
          <cell r="C1580">
            <v>66.7</v>
          </cell>
          <cell r="D1580">
            <v>67.2</v>
          </cell>
          <cell r="E1580">
            <v>66</v>
          </cell>
          <cell r="F1580">
            <v>66.849999999999994</v>
          </cell>
        </row>
        <row r="1581">
          <cell r="A1581" t="str">
            <v>SHREECEM</v>
          </cell>
          <cell r="B1581" t="str">
            <v>EQ</v>
          </cell>
          <cell r="C1581">
            <v>20906.150000000001</v>
          </cell>
          <cell r="D1581">
            <v>21097.5</v>
          </cell>
          <cell r="E1581">
            <v>20685</v>
          </cell>
          <cell r="F1581">
            <v>21012.15</v>
          </cell>
        </row>
        <row r="1582">
          <cell r="A1582" t="str">
            <v>SHREEPUSHK</v>
          </cell>
          <cell r="B1582" t="str">
            <v>EQ</v>
          </cell>
          <cell r="C1582">
            <v>231.5</v>
          </cell>
          <cell r="D1582">
            <v>248.7</v>
          </cell>
          <cell r="E1582">
            <v>230.05</v>
          </cell>
          <cell r="F1582">
            <v>243.7</v>
          </cell>
        </row>
        <row r="1583">
          <cell r="A1583" t="str">
            <v>SHREERAMA</v>
          </cell>
          <cell r="B1583" t="str">
            <v>BE</v>
          </cell>
          <cell r="C1583">
            <v>13.85</v>
          </cell>
          <cell r="D1583">
            <v>14.6</v>
          </cell>
          <cell r="E1583">
            <v>13.55</v>
          </cell>
          <cell r="F1583">
            <v>14.05</v>
          </cell>
        </row>
        <row r="1584">
          <cell r="A1584" t="str">
            <v>SHRENIK</v>
          </cell>
          <cell r="B1584" t="str">
            <v>EQ</v>
          </cell>
          <cell r="C1584">
            <v>2</v>
          </cell>
          <cell r="D1584">
            <v>2.0499999999999998</v>
          </cell>
          <cell r="E1584">
            <v>1.9</v>
          </cell>
          <cell r="F1584">
            <v>1.95</v>
          </cell>
        </row>
        <row r="1585">
          <cell r="A1585" t="str">
            <v>SHREYANIND</v>
          </cell>
          <cell r="B1585" t="str">
            <v>EQ</v>
          </cell>
          <cell r="C1585">
            <v>128.35</v>
          </cell>
          <cell r="D1585">
            <v>130.9</v>
          </cell>
          <cell r="E1585">
            <v>127.5</v>
          </cell>
          <cell r="F1585">
            <v>128.4</v>
          </cell>
        </row>
        <row r="1586">
          <cell r="A1586" t="str">
            <v>SHREYAS</v>
          </cell>
          <cell r="B1586" t="str">
            <v>EQ</v>
          </cell>
          <cell r="C1586">
            <v>334.2</v>
          </cell>
          <cell r="D1586">
            <v>348.85</v>
          </cell>
          <cell r="E1586">
            <v>331.55</v>
          </cell>
          <cell r="F1586">
            <v>343</v>
          </cell>
        </row>
        <row r="1587">
          <cell r="A1587" t="str">
            <v>SHRIPISTON</v>
          </cell>
          <cell r="B1587" t="str">
            <v>BE</v>
          </cell>
          <cell r="C1587">
            <v>831</v>
          </cell>
          <cell r="D1587">
            <v>831</v>
          </cell>
          <cell r="E1587">
            <v>771.15</v>
          </cell>
          <cell r="F1587">
            <v>772.8</v>
          </cell>
        </row>
        <row r="1588">
          <cell r="A1588" t="str">
            <v>SHRIRAMCIT</v>
          </cell>
          <cell r="B1588" t="str">
            <v>EQ</v>
          </cell>
          <cell r="C1588">
            <v>1731.45</v>
          </cell>
          <cell r="D1588">
            <v>1757.55</v>
          </cell>
          <cell r="E1588">
            <v>1719.45</v>
          </cell>
          <cell r="F1588">
            <v>1752.8</v>
          </cell>
        </row>
        <row r="1589">
          <cell r="A1589" t="str">
            <v>SHRIRAMPPS</v>
          </cell>
          <cell r="B1589" t="str">
            <v>EQ</v>
          </cell>
          <cell r="C1589">
            <v>76.45</v>
          </cell>
          <cell r="D1589">
            <v>77.900000000000006</v>
          </cell>
          <cell r="E1589">
            <v>75.3</v>
          </cell>
          <cell r="F1589">
            <v>77.099999999999994</v>
          </cell>
        </row>
        <row r="1590">
          <cell r="A1590" t="str">
            <v>SHYAMCENT</v>
          </cell>
          <cell r="B1590" t="str">
            <v>EQ</v>
          </cell>
          <cell r="C1590">
            <v>22.95</v>
          </cell>
          <cell r="D1590">
            <v>23.2</v>
          </cell>
          <cell r="E1590">
            <v>22.55</v>
          </cell>
          <cell r="F1590">
            <v>22.7</v>
          </cell>
        </row>
        <row r="1591">
          <cell r="A1591" t="str">
            <v>SHYAMMETL</v>
          </cell>
          <cell r="B1591" t="str">
            <v>EQ</v>
          </cell>
          <cell r="C1591">
            <v>281.95</v>
          </cell>
          <cell r="D1591">
            <v>285</v>
          </cell>
          <cell r="E1591">
            <v>280.05</v>
          </cell>
          <cell r="F1591">
            <v>284.05</v>
          </cell>
        </row>
        <row r="1592">
          <cell r="A1592" t="str">
            <v>SHYAMTEL</v>
          </cell>
          <cell r="B1592" t="str">
            <v>BE</v>
          </cell>
          <cell r="C1592">
            <v>10.199999999999999</v>
          </cell>
          <cell r="D1592">
            <v>10.5</v>
          </cell>
          <cell r="E1592">
            <v>9.5</v>
          </cell>
          <cell r="F1592">
            <v>9.65</v>
          </cell>
        </row>
        <row r="1593">
          <cell r="A1593" t="str">
            <v>SIEMENS</v>
          </cell>
          <cell r="B1593" t="str">
            <v>EQ</v>
          </cell>
          <cell r="C1593">
            <v>2740</v>
          </cell>
          <cell r="D1593">
            <v>2779.8</v>
          </cell>
          <cell r="E1593">
            <v>2701.6</v>
          </cell>
          <cell r="F1593">
            <v>2769.95</v>
          </cell>
        </row>
        <row r="1594">
          <cell r="A1594" t="str">
            <v>SIGACHI</v>
          </cell>
          <cell r="B1594" t="str">
            <v>EQ</v>
          </cell>
          <cell r="C1594">
            <v>266.75</v>
          </cell>
          <cell r="D1594">
            <v>271</v>
          </cell>
          <cell r="E1594">
            <v>263.55</v>
          </cell>
          <cell r="F1594">
            <v>266.39999999999998</v>
          </cell>
        </row>
        <row r="1595">
          <cell r="A1595" t="str">
            <v>SIGIND</v>
          </cell>
          <cell r="B1595" t="str">
            <v>EQ</v>
          </cell>
          <cell r="C1595">
            <v>39.450000000000003</v>
          </cell>
          <cell r="D1595">
            <v>40.200000000000003</v>
          </cell>
          <cell r="E1595">
            <v>38.799999999999997</v>
          </cell>
          <cell r="F1595">
            <v>39.200000000000003</v>
          </cell>
        </row>
        <row r="1596">
          <cell r="A1596" t="str">
            <v>SIKKO</v>
          </cell>
          <cell r="B1596" t="str">
            <v>EQ</v>
          </cell>
          <cell r="C1596">
            <v>145.55000000000001</v>
          </cell>
          <cell r="D1596">
            <v>145.55000000000001</v>
          </cell>
          <cell r="E1596">
            <v>142</v>
          </cell>
          <cell r="F1596">
            <v>145.55000000000001</v>
          </cell>
        </row>
        <row r="1597">
          <cell r="A1597" t="str">
            <v>SIL</v>
          </cell>
          <cell r="B1597" t="str">
            <v>BE</v>
          </cell>
          <cell r="C1597">
            <v>22.05</v>
          </cell>
          <cell r="D1597">
            <v>22.4</v>
          </cell>
          <cell r="E1597">
            <v>21.85</v>
          </cell>
          <cell r="F1597">
            <v>22.1</v>
          </cell>
        </row>
        <row r="1598">
          <cell r="A1598" t="str">
            <v>SILGO</v>
          </cell>
          <cell r="B1598" t="str">
            <v>EQ</v>
          </cell>
          <cell r="C1598">
            <v>24.75</v>
          </cell>
          <cell r="D1598">
            <v>25.5</v>
          </cell>
          <cell r="E1598">
            <v>24.1</v>
          </cell>
          <cell r="F1598">
            <v>24.3</v>
          </cell>
        </row>
        <row r="1599">
          <cell r="A1599" t="str">
            <v>SILINV</v>
          </cell>
          <cell r="B1599" t="str">
            <v>EQ</v>
          </cell>
          <cell r="C1599">
            <v>311.10000000000002</v>
          </cell>
          <cell r="D1599">
            <v>318</v>
          </cell>
          <cell r="E1599">
            <v>301.60000000000002</v>
          </cell>
          <cell r="F1599">
            <v>311.45</v>
          </cell>
        </row>
        <row r="1600">
          <cell r="A1600" t="str">
            <v>SILLYMONKS</v>
          </cell>
          <cell r="B1600" t="str">
            <v>EQ</v>
          </cell>
          <cell r="C1600">
            <v>29.8</v>
          </cell>
          <cell r="D1600">
            <v>31.25</v>
          </cell>
          <cell r="E1600">
            <v>27.5</v>
          </cell>
          <cell r="F1600">
            <v>29.45</v>
          </cell>
        </row>
        <row r="1601">
          <cell r="A1601" t="str">
            <v>SILVER</v>
          </cell>
          <cell r="B1601" t="str">
            <v>EQ</v>
          </cell>
          <cell r="C1601">
            <v>59.04</v>
          </cell>
          <cell r="D1601">
            <v>59.29</v>
          </cell>
          <cell r="E1601">
            <v>58.81</v>
          </cell>
          <cell r="F1601">
            <v>59.13</v>
          </cell>
        </row>
        <row r="1602">
          <cell r="A1602" t="str">
            <v>SILVERBEES</v>
          </cell>
          <cell r="B1602" t="str">
            <v>EQ</v>
          </cell>
          <cell r="C1602">
            <v>56.94</v>
          </cell>
          <cell r="D1602">
            <v>57.2</v>
          </cell>
          <cell r="E1602">
            <v>56.73</v>
          </cell>
          <cell r="F1602">
            <v>57.15</v>
          </cell>
        </row>
        <row r="1603">
          <cell r="A1603" t="str">
            <v>SILVERTUC</v>
          </cell>
          <cell r="B1603" t="str">
            <v>BE</v>
          </cell>
          <cell r="C1603">
            <v>352.05</v>
          </cell>
          <cell r="D1603">
            <v>386.45</v>
          </cell>
          <cell r="E1603">
            <v>352.05</v>
          </cell>
          <cell r="F1603">
            <v>359.45</v>
          </cell>
        </row>
        <row r="1604">
          <cell r="A1604" t="str">
            <v>SIMBHALS</v>
          </cell>
          <cell r="B1604" t="str">
            <v>EQ</v>
          </cell>
          <cell r="C1604">
            <v>21.1</v>
          </cell>
          <cell r="D1604">
            <v>21.1</v>
          </cell>
          <cell r="E1604">
            <v>20.5</v>
          </cell>
          <cell r="F1604">
            <v>20.6</v>
          </cell>
        </row>
        <row r="1605">
          <cell r="A1605" t="str">
            <v>SIMPLEXINF</v>
          </cell>
          <cell r="B1605" t="str">
            <v>EQ</v>
          </cell>
          <cell r="C1605">
            <v>59.75</v>
          </cell>
          <cell r="D1605">
            <v>60.85</v>
          </cell>
          <cell r="E1605">
            <v>57.15</v>
          </cell>
          <cell r="F1605">
            <v>57.9</v>
          </cell>
        </row>
        <row r="1606">
          <cell r="A1606" t="str">
            <v>SINTERCOM</v>
          </cell>
          <cell r="B1606" t="str">
            <v>EQ</v>
          </cell>
          <cell r="C1606">
            <v>83.8</v>
          </cell>
          <cell r="D1606">
            <v>84</v>
          </cell>
          <cell r="E1606">
            <v>82</v>
          </cell>
          <cell r="F1606">
            <v>83.35</v>
          </cell>
        </row>
        <row r="1607">
          <cell r="A1607" t="str">
            <v>SIRCA</v>
          </cell>
          <cell r="B1607" t="str">
            <v>EQ</v>
          </cell>
          <cell r="C1607">
            <v>613.9</v>
          </cell>
          <cell r="D1607">
            <v>614.1</v>
          </cell>
          <cell r="E1607">
            <v>604.70000000000005</v>
          </cell>
          <cell r="F1607">
            <v>609.04999999999995</v>
          </cell>
        </row>
        <row r="1608">
          <cell r="A1608" t="str">
            <v>SIS</v>
          </cell>
          <cell r="B1608" t="str">
            <v>EQ</v>
          </cell>
          <cell r="C1608">
            <v>419</v>
          </cell>
          <cell r="D1608">
            <v>423.45</v>
          </cell>
          <cell r="E1608">
            <v>414.5</v>
          </cell>
          <cell r="F1608">
            <v>416.3</v>
          </cell>
        </row>
        <row r="1609">
          <cell r="A1609" t="str">
            <v>SITINET</v>
          </cell>
          <cell r="B1609" t="str">
            <v>EQ</v>
          </cell>
          <cell r="C1609">
            <v>1.95</v>
          </cell>
          <cell r="D1609">
            <v>2</v>
          </cell>
          <cell r="E1609">
            <v>1.75</v>
          </cell>
          <cell r="F1609">
            <v>1.8</v>
          </cell>
        </row>
        <row r="1610">
          <cell r="A1610" t="str">
            <v>SIYSIL</v>
          </cell>
          <cell r="B1610" t="str">
            <v>EQ</v>
          </cell>
          <cell r="C1610">
            <v>467.3</v>
          </cell>
          <cell r="D1610">
            <v>471.85</v>
          </cell>
          <cell r="E1610">
            <v>456.8</v>
          </cell>
          <cell r="F1610">
            <v>462.6</v>
          </cell>
        </row>
        <row r="1611">
          <cell r="A1611" t="str">
            <v>SJS</v>
          </cell>
          <cell r="B1611" t="str">
            <v>EQ</v>
          </cell>
          <cell r="C1611">
            <v>430</v>
          </cell>
          <cell r="D1611">
            <v>436.9</v>
          </cell>
          <cell r="E1611">
            <v>420.35</v>
          </cell>
          <cell r="F1611">
            <v>423.1</v>
          </cell>
        </row>
        <row r="1612">
          <cell r="A1612" t="str">
            <v>SJVN</v>
          </cell>
          <cell r="B1612" t="str">
            <v>EQ</v>
          </cell>
          <cell r="C1612">
            <v>32.85</v>
          </cell>
          <cell r="D1612">
            <v>33</v>
          </cell>
          <cell r="E1612">
            <v>32.450000000000003</v>
          </cell>
          <cell r="F1612">
            <v>32.799999999999997</v>
          </cell>
        </row>
        <row r="1613">
          <cell r="A1613" t="str">
            <v>SKFINDIA</v>
          </cell>
          <cell r="B1613" t="str">
            <v>EQ</v>
          </cell>
          <cell r="C1613">
            <v>4599.05</v>
          </cell>
          <cell r="D1613">
            <v>4619.95</v>
          </cell>
          <cell r="E1613">
            <v>4522.55</v>
          </cell>
          <cell r="F1613">
            <v>4548.8999999999996</v>
          </cell>
        </row>
        <row r="1614">
          <cell r="A1614" t="str">
            <v>SKIPPER</v>
          </cell>
          <cell r="B1614" t="str">
            <v>EQ</v>
          </cell>
          <cell r="C1614">
            <v>70.25</v>
          </cell>
          <cell r="D1614">
            <v>71.599999999999994</v>
          </cell>
          <cell r="E1614">
            <v>68.900000000000006</v>
          </cell>
          <cell r="F1614">
            <v>70.05</v>
          </cell>
        </row>
        <row r="1615">
          <cell r="A1615" t="str">
            <v>SKMEGGPROD</v>
          </cell>
          <cell r="B1615" t="str">
            <v>BE</v>
          </cell>
          <cell r="C1615">
            <v>114.25</v>
          </cell>
          <cell r="D1615">
            <v>117</v>
          </cell>
          <cell r="E1615">
            <v>113.65</v>
          </cell>
          <cell r="F1615">
            <v>113.65</v>
          </cell>
        </row>
        <row r="1616">
          <cell r="A1616" t="str">
            <v>SMARTLINK</v>
          </cell>
          <cell r="B1616" t="str">
            <v>EQ</v>
          </cell>
          <cell r="C1616">
            <v>130.9</v>
          </cell>
          <cell r="D1616">
            <v>130.9</v>
          </cell>
          <cell r="E1616">
            <v>125.2</v>
          </cell>
          <cell r="F1616">
            <v>130.1</v>
          </cell>
        </row>
        <row r="1617">
          <cell r="A1617" t="str">
            <v>SMCGLOBAL</v>
          </cell>
          <cell r="B1617" t="str">
            <v>EQ</v>
          </cell>
          <cell r="C1617">
            <v>79.7</v>
          </cell>
          <cell r="D1617">
            <v>79.7</v>
          </cell>
          <cell r="E1617">
            <v>75</v>
          </cell>
          <cell r="F1617">
            <v>76.599999999999994</v>
          </cell>
        </row>
        <row r="1618">
          <cell r="A1618" t="str">
            <v>SMLISUZU</v>
          </cell>
          <cell r="B1618" t="str">
            <v>EQ</v>
          </cell>
          <cell r="C1618">
            <v>800</v>
          </cell>
          <cell r="D1618">
            <v>814</v>
          </cell>
          <cell r="E1618">
            <v>780.1</v>
          </cell>
          <cell r="F1618">
            <v>787.4</v>
          </cell>
        </row>
        <row r="1619">
          <cell r="A1619" t="str">
            <v>SMLT</v>
          </cell>
          <cell r="B1619" t="str">
            <v>EQ</v>
          </cell>
          <cell r="C1619">
            <v>127</v>
          </cell>
          <cell r="D1619">
            <v>128.9</v>
          </cell>
          <cell r="E1619">
            <v>122.7</v>
          </cell>
          <cell r="F1619">
            <v>123.4</v>
          </cell>
        </row>
        <row r="1620">
          <cell r="A1620" t="str">
            <v>SMSLIFE</v>
          </cell>
          <cell r="B1620" t="str">
            <v>EQ</v>
          </cell>
          <cell r="C1620">
            <v>678</v>
          </cell>
          <cell r="D1620">
            <v>678</v>
          </cell>
          <cell r="E1620">
            <v>658</v>
          </cell>
          <cell r="F1620">
            <v>658.35</v>
          </cell>
        </row>
        <row r="1621">
          <cell r="A1621" t="str">
            <v>SMSPHARMA</v>
          </cell>
          <cell r="B1621" t="str">
            <v>EQ</v>
          </cell>
          <cell r="C1621">
            <v>87.35</v>
          </cell>
          <cell r="D1621">
            <v>88.9</v>
          </cell>
          <cell r="E1621">
            <v>87.1</v>
          </cell>
          <cell r="F1621">
            <v>88.35</v>
          </cell>
        </row>
        <row r="1622">
          <cell r="A1622" t="str">
            <v>SNOWMAN</v>
          </cell>
          <cell r="B1622" t="str">
            <v>EQ</v>
          </cell>
          <cell r="C1622">
            <v>35.75</v>
          </cell>
          <cell r="D1622">
            <v>36.049999999999997</v>
          </cell>
          <cell r="E1622">
            <v>35.200000000000003</v>
          </cell>
          <cell r="F1622">
            <v>35.4</v>
          </cell>
        </row>
        <row r="1623">
          <cell r="A1623" t="str">
            <v>SOBHA</v>
          </cell>
          <cell r="B1623" t="str">
            <v>EQ</v>
          </cell>
          <cell r="C1623">
            <v>627</v>
          </cell>
          <cell r="D1623">
            <v>635.6</v>
          </cell>
          <cell r="E1623">
            <v>623.70000000000005</v>
          </cell>
          <cell r="F1623">
            <v>629.79999999999995</v>
          </cell>
        </row>
        <row r="1624">
          <cell r="A1624" t="str">
            <v>SOFTTECH</v>
          </cell>
          <cell r="B1624" t="str">
            <v>EQ</v>
          </cell>
          <cell r="C1624">
            <v>172.2</v>
          </cell>
          <cell r="D1624">
            <v>174.5</v>
          </cell>
          <cell r="E1624">
            <v>162.6</v>
          </cell>
          <cell r="F1624">
            <v>171.8</v>
          </cell>
        </row>
        <row r="1625">
          <cell r="A1625" t="str">
            <v>SOLARA</v>
          </cell>
          <cell r="B1625" t="str">
            <v>EQ</v>
          </cell>
          <cell r="C1625">
            <v>426.1</v>
          </cell>
          <cell r="D1625">
            <v>431.5</v>
          </cell>
          <cell r="E1625">
            <v>414.65</v>
          </cell>
          <cell r="F1625">
            <v>417.7</v>
          </cell>
        </row>
        <row r="1626">
          <cell r="A1626" t="str">
            <v>SOLARINDS</v>
          </cell>
          <cell r="B1626" t="str">
            <v>EQ</v>
          </cell>
          <cell r="C1626">
            <v>3870</v>
          </cell>
          <cell r="D1626">
            <v>3899.65</v>
          </cell>
          <cell r="E1626">
            <v>3837.05</v>
          </cell>
          <cell r="F1626">
            <v>3855.6</v>
          </cell>
        </row>
        <row r="1627">
          <cell r="A1627" t="str">
            <v>SOMANYCERA</v>
          </cell>
          <cell r="B1627" t="str">
            <v>EQ</v>
          </cell>
          <cell r="C1627">
            <v>576.04999999999995</v>
          </cell>
          <cell r="D1627">
            <v>582</v>
          </cell>
          <cell r="E1627">
            <v>546.29999999999995</v>
          </cell>
          <cell r="F1627">
            <v>554.65</v>
          </cell>
        </row>
        <row r="1628">
          <cell r="A1628" t="str">
            <v>SOMATEX</v>
          </cell>
          <cell r="B1628" t="str">
            <v>EQ</v>
          </cell>
          <cell r="C1628">
            <v>7.75</v>
          </cell>
          <cell r="D1628">
            <v>7.75</v>
          </cell>
          <cell r="E1628">
            <v>7.35</v>
          </cell>
          <cell r="F1628">
            <v>7.6</v>
          </cell>
        </row>
        <row r="1629">
          <cell r="A1629" t="str">
            <v>SOMICONVEY</v>
          </cell>
          <cell r="B1629" t="str">
            <v>BE</v>
          </cell>
          <cell r="C1629">
            <v>43.9</v>
          </cell>
          <cell r="D1629">
            <v>46.2</v>
          </cell>
          <cell r="E1629">
            <v>43.85</v>
          </cell>
          <cell r="F1629">
            <v>43.9</v>
          </cell>
        </row>
        <row r="1630">
          <cell r="A1630" t="str">
            <v>SONACOMS</v>
          </cell>
          <cell r="B1630" t="str">
            <v>EQ</v>
          </cell>
          <cell r="C1630">
            <v>461.5</v>
          </cell>
          <cell r="D1630">
            <v>465.55</v>
          </cell>
          <cell r="E1630">
            <v>455.25</v>
          </cell>
          <cell r="F1630">
            <v>462.95</v>
          </cell>
        </row>
        <row r="1631">
          <cell r="A1631" t="str">
            <v>SONAMCLOCK</v>
          </cell>
          <cell r="B1631" t="str">
            <v>EQ</v>
          </cell>
          <cell r="C1631">
            <v>37.049999999999997</v>
          </cell>
          <cell r="D1631">
            <v>38.700000000000003</v>
          </cell>
          <cell r="E1631">
            <v>36.950000000000003</v>
          </cell>
          <cell r="F1631">
            <v>37.799999999999997</v>
          </cell>
        </row>
        <row r="1632">
          <cell r="A1632" t="str">
            <v>SONATSOFTW</v>
          </cell>
          <cell r="B1632" t="str">
            <v>EQ</v>
          </cell>
          <cell r="C1632">
            <v>514.4</v>
          </cell>
          <cell r="D1632">
            <v>521.04999999999995</v>
          </cell>
          <cell r="E1632">
            <v>508.8</v>
          </cell>
          <cell r="F1632">
            <v>514.4</v>
          </cell>
        </row>
        <row r="1633">
          <cell r="A1633" t="str">
            <v>SOTL</v>
          </cell>
          <cell r="B1633" t="str">
            <v>EQ</v>
          </cell>
          <cell r="C1633">
            <v>292.5</v>
          </cell>
          <cell r="D1633">
            <v>293.5</v>
          </cell>
          <cell r="E1633">
            <v>285.10000000000002</v>
          </cell>
          <cell r="F1633">
            <v>288.35000000000002</v>
          </cell>
        </row>
        <row r="1634">
          <cell r="A1634" t="str">
            <v>SOUTHBANK</v>
          </cell>
          <cell r="B1634" t="str">
            <v>EQ</v>
          </cell>
          <cell r="C1634">
            <v>9.85</v>
          </cell>
          <cell r="D1634">
            <v>9.9499999999999993</v>
          </cell>
          <cell r="E1634">
            <v>9.75</v>
          </cell>
          <cell r="F1634">
            <v>9.8000000000000007</v>
          </cell>
        </row>
        <row r="1635">
          <cell r="A1635" t="str">
            <v>SOUTHWEST</v>
          </cell>
          <cell r="B1635" t="str">
            <v>EQ</v>
          </cell>
          <cell r="C1635">
            <v>150.35</v>
          </cell>
          <cell r="D1635">
            <v>150.35</v>
          </cell>
          <cell r="E1635">
            <v>146.25</v>
          </cell>
          <cell r="F1635">
            <v>147.65</v>
          </cell>
        </row>
        <row r="1636">
          <cell r="A1636" t="str">
            <v>SPAL</v>
          </cell>
          <cell r="B1636" t="str">
            <v>EQ</v>
          </cell>
          <cell r="C1636">
            <v>429.8</v>
          </cell>
          <cell r="D1636">
            <v>429.8</v>
          </cell>
          <cell r="E1636">
            <v>391.35</v>
          </cell>
          <cell r="F1636">
            <v>399.65</v>
          </cell>
        </row>
        <row r="1637">
          <cell r="A1637" t="str">
            <v>SPANDANA</v>
          </cell>
          <cell r="B1637" t="str">
            <v>BE</v>
          </cell>
          <cell r="C1637">
            <v>554</v>
          </cell>
          <cell r="D1637">
            <v>575.95000000000005</v>
          </cell>
          <cell r="E1637">
            <v>554</v>
          </cell>
          <cell r="F1637">
            <v>571.79999999999995</v>
          </cell>
        </row>
        <row r="1638">
          <cell r="A1638" t="str">
            <v>SPARC</v>
          </cell>
          <cell r="B1638" t="str">
            <v>EQ</v>
          </cell>
          <cell r="C1638">
            <v>228.7</v>
          </cell>
          <cell r="D1638">
            <v>233</v>
          </cell>
          <cell r="E1638">
            <v>220.1</v>
          </cell>
          <cell r="F1638">
            <v>229.65</v>
          </cell>
        </row>
        <row r="1639">
          <cell r="A1639" t="str">
            <v>SPCENET</v>
          </cell>
          <cell r="B1639" t="str">
            <v>BE</v>
          </cell>
          <cell r="C1639">
            <v>18.600000000000001</v>
          </cell>
          <cell r="D1639">
            <v>19.100000000000001</v>
          </cell>
          <cell r="E1639">
            <v>18.05</v>
          </cell>
          <cell r="F1639">
            <v>18.25</v>
          </cell>
        </row>
        <row r="1640">
          <cell r="A1640" t="str">
            <v>SPECIALITY</v>
          </cell>
          <cell r="B1640" t="str">
            <v>EQ</v>
          </cell>
          <cell r="C1640">
            <v>216.5</v>
          </cell>
          <cell r="D1640">
            <v>217.35</v>
          </cell>
          <cell r="E1640">
            <v>208</v>
          </cell>
          <cell r="F1640">
            <v>214.4</v>
          </cell>
        </row>
        <row r="1641">
          <cell r="A1641" t="str">
            <v>SPENCERS</v>
          </cell>
          <cell r="B1641" t="str">
            <v>EQ</v>
          </cell>
          <cell r="C1641">
            <v>75.2</v>
          </cell>
          <cell r="D1641">
            <v>75.5</v>
          </cell>
          <cell r="E1641">
            <v>73.150000000000006</v>
          </cell>
          <cell r="F1641">
            <v>74.05</v>
          </cell>
        </row>
        <row r="1642">
          <cell r="A1642" t="str">
            <v>SPIC</v>
          </cell>
          <cell r="B1642" t="str">
            <v>EQ</v>
          </cell>
          <cell r="C1642">
            <v>54.15</v>
          </cell>
          <cell r="D1642">
            <v>55.3</v>
          </cell>
          <cell r="E1642">
            <v>53.1</v>
          </cell>
          <cell r="F1642">
            <v>54.7</v>
          </cell>
        </row>
        <row r="1643">
          <cell r="A1643" t="str">
            <v>SPICEJET</v>
          </cell>
          <cell r="B1643" t="str">
            <v>EQ</v>
          </cell>
          <cell r="C1643">
            <v>39.5</v>
          </cell>
          <cell r="D1643">
            <v>40</v>
          </cell>
          <cell r="E1643">
            <v>39.200000000000003</v>
          </cell>
          <cell r="F1643">
            <v>39.549999999999997</v>
          </cell>
        </row>
        <row r="1644">
          <cell r="A1644" t="str">
            <v>SPLIL</v>
          </cell>
          <cell r="B1644" t="str">
            <v>EQ</v>
          </cell>
          <cell r="C1644">
            <v>57</v>
          </cell>
          <cell r="D1644">
            <v>57.3</v>
          </cell>
          <cell r="E1644">
            <v>55.65</v>
          </cell>
          <cell r="F1644">
            <v>56.65</v>
          </cell>
        </row>
        <row r="1645">
          <cell r="A1645" t="str">
            <v>SPLPETRO</v>
          </cell>
          <cell r="B1645" t="str">
            <v>EQ</v>
          </cell>
          <cell r="C1645">
            <v>773</v>
          </cell>
          <cell r="D1645">
            <v>782.45</v>
          </cell>
          <cell r="E1645">
            <v>760.25</v>
          </cell>
          <cell r="F1645">
            <v>764.7</v>
          </cell>
        </row>
        <row r="1646">
          <cell r="A1646" t="str">
            <v>SPMLINFRA</v>
          </cell>
          <cell r="B1646" t="str">
            <v>EQ</v>
          </cell>
          <cell r="C1646">
            <v>34.5</v>
          </cell>
          <cell r="D1646">
            <v>35.299999999999997</v>
          </cell>
          <cell r="E1646">
            <v>33.950000000000003</v>
          </cell>
          <cell r="F1646">
            <v>34.5</v>
          </cell>
        </row>
        <row r="1647">
          <cell r="A1647" t="str">
            <v>SPORTKING</v>
          </cell>
          <cell r="B1647" t="str">
            <v>EQ</v>
          </cell>
          <cell r="C1647">
            <v>867</v>
          </cell>
          <cell r="D1647">
            <v>909.5</v>
          </cell>
          <cell r="E1647">
            <v>837.95</v>
          </cell>
          <cell r="F1647">
            <v>845.4</v>
          </cell>
        </row>
        <row r="1648">
          <cell r="A1648" t="str">
            <v>SPTL</v>
          </cell>
          <cell r="B1648" t="str">
            <v>BE</v>
          </cell>
          <cell r="C1648">
            <v>3.4</v>
          </cell>
          <cell r="D1648">
            <v>3.45</v>
          </cell>
          <cell r="E1648">
            <v>3.35</v>
          </cell>
          <cell r="F1648">
            <v>3.35</v>
          </cell>
        </row>
        <row r="1649">
          <cell r="A1649" t="str">
            <v>SREEL</v>
          </cell>
          <cell r="B1649" t="str">
            <v>EQ</v>
          </cell>
          <cell r="C1649">
            <v>238.9</v>
          </cell>
          <cell r="D1649">
            <v>248.5</v>
          </cell>
          <cell r="E1649">
            <v>225</v>
          </cell>
          <cell r="F1649">
            <v>228.4</v>
          </cell>
        </row>
        <row r="1650">
          <cell r="A1650" t="str">
            <v>SRF</v>
          </cell>
          <cell r="B1650" t="str">
            <v>EQ</v>
          </cell>
          <cell r="C1650">
            <v>2519.15</v>
          </cell>
          <cell r="D1650">
            <v>2539.85</v>
          </cell>
          <cell r="E1650">
            <v>2480.0500000000002</v>
          </cell>
          <cell r="F1650">
            <v>2529.1999999999998</v>
          </cell>
        </row>
        <row r="1651">
          <cell r="A1651" t="str">
            <v>SRHHYPOLTD</v>
          </cell>
          <cell r="B1651" t="str">
            <v>EQ</v>
          </cell>
          <cell r="C1651">
            <v>779</v>
          </cell>
          <cell r="D1651">
            <v>784.05</v>
          </cell>
          <cell r="E1651">
            <v>750</v>
          </cell>
          <cell r="F1651">
            <v>767.3</v>
          </cell>
        </row>
        <row r="1652">
          <cell r="A1652" t="str">
            <v>SRPL</v>
          </cell>
          <cell r="B1652" t="str">
            <v>EQ</v>
          </cell>
          <cell r="C1652">
            <v>75.2</v>
          </cell>
          <cell r="D1652">
            <v>82.65</v>
          </cell>
          <cell r="E1652">
            <v>74.8</v>
          </cell>
          <cell r="F1652">
            <v>81.900000000000006</v>
          </cell>
        </row>
        <row r="1653">
          <cell r="A1653" t="str">
            <v>SRTRANSFIN</v>
          </cell>
          <cell r="B1653" t="str">
            <v>EQ</v>
          </cell>
          <cell r="C1653">
            <v>1179.75</v>
          </cell>
          <cell r="D1653">
            <v>1217.8499999999999</v>
          </cell>
          <cell r="E1653">
            <v>1171.6500000000001</v>
          </cell>
          <cell r="F1653">
            <v>1212</v>
          </cell>
        </row>
        <row r="1654">
          <cell r="A1654" t="str">
            <v>SSWL</v>
          </cell>
          <cell r="B1654" t="str">
            <v>EQ</v>
          </cell>
          <cell r="C1654">
            <v>791.5</v>
          </cell>
          <cell r="D1654">
            <v>798.95</v>
          </cell>
          <cell r="E1654">
            <v>764</v>
          </cell>
          <cell r="F1654">
            <v>774.5</v>
          </cell>
        </row>
        <row r="1655">
          <cell r="A1655" t="str">
            <v>STAR</v>
          </cell>
          <cell r="B1655" t="str">
            <v>EQ</v>
          </cell>
          <cell r="C1655">
            <v>320</v>
          </cell>
          <cell r="D1655">
            <v>322.39999999999998</v>
          </cell>
          <cell r="E1655">
            <v>311</v>
          </cell>
          <cell r="F1655">
            <v>318.2</v>
          </cell>
        </row>
        <row r="1656">
          <cell r="A1656" t="str">
            <v>STARCEMENT</v>
          </cell>
          <cell r="B1656" t="str">
            <v>EQ</v>
          </cell>
          <cell r="C1656">
            <v>110.65</v>
          </cell>
          <cell r="D1656">
            <v>111.3</v>
          </cell>
          <cell r="E1656">
            <v>103.1</v>
          </cell>
          <cell r="F1656">
            <v>108.9</v>
          </cell>
        </row>
        <row r="1657">
          <cell r="A1657" t="str">
            <v>STARHEALTH</v>
          </cell>
          <cell r="B1657" t="str">
            <v>EQ</v>
          </cell>
          <cell r="C1657">
            <v>721</v>
          </cell>
          <cell r="D1657">
            <v>728</v>
          </cell>
          <cell r="E1657">
            <v>701.45</v>
          </cell>
          <cell r="F1657">
            <v>721</v>
          </cell>
        </row>
        <row r="1658">
          <cell r="A1658" t="str">
            <v>STARPAPER</v>
          </cell>
          <cell r="B1658" t="str">
            <v>EQ</v>
          </cell>
          <cell r="C1658">
            <v>197.4</v>
          </cell>
          <cell r="D1658">
            <v>197.4</v>
          </cell>
          <cell r="E1658">
            <v>192.8</v>
          </cell>
          <cell r="F1658">
            <v>195.05</v>
          </cell>
        </row>
        <row r="1659">
          <cell r="A1659" t="str">
            <v>STARTECK</v>
          </cell>
          <cell r="B1659" t="str">
            <v>EQ</v>
          </cell>
          <cell r="C1659">
            <v>132.05000000000001</v>
          </cell>
          <cell r="D1659">
            <v>136.05000000000001</v>
          </cell>
          <cell r="E1659">
            <v>131</v>
          </cell>
          <cell r="F1659">
            <v>133.75</v>
          </cell>
        </row>
        <row r="1660">
          <cell r="A1660" t="str">
            <v>STCINDIA</v>
          </cell>
          <cell r="B1660" t="str">
            <v>EQ</v>
          </cell>
          <cell r="C1660">
            <v>83.5</v>
          </cell>
          <cell r="D1660">
            <v>86.5</v>
          </cell>
          <cell r="E1660">
            <v>83.1</v>
          </cell>
          <cell r="F1660">
            <v>85.2</v>
          </cell>
        </row>
        <row r="1661">
          <cell r="A1661" t="str">
            <v>STEELCAS</v>
          </cell>
          <cell r="B1661" t="str">
            <v>EQ</v>
          </cell>
          <cell r="C1661">
            <v>429.6</v>
          </cell>
          <cell r="D1661">
            <v>435.85</v>
          </cell>
          <cell r="E1661">
            <v>426.2</v>
          </cell>
          <cell r="F1661">
            <v>430.9</v>
          </cell>
        </row>
        <row r="1662">
          <cell r="A1662" t="str">
            <v>STEELCITY</v>
          </cell>
          <cell r="B1662" t="str">
            <v>EQ</v>
          </cell>
          <cell r="C1662">
            <v>57.25</v>
          </cell>
          <cell r="D1662">
            <v>59.35</v>
          </cell>
          <cell r="E1662">
            <v>57.25</v>
          </cell>
          <cell r="F1662">
            <v>58.5</v>
          </cell>
        </row>
        <row r="1663">
          <cell r="A1663" t="str">
            <v>STEELXIND</v>
          </cell>
          <cell r="B1663" t="str">
            <v>EQ</v>
          </cell>
          <cell r="C1663">
            <v>13.1</v>
          </cell>
          <cell r="D1663">
            <v>13.2</v>
          </cell>
          <cell r="E1663">
            <v>12.7</v>
          </cell>
          <cell r="F1663">
            <v>13.05</v>
          </cell>
        </row>
        <row r="1664">
          <cell r="A1664" t="str">
            <v>STEL</v>
          </cell>
          <cell r="B1664" t="str">
            <v>EQ</v>
          </cell>
          <cell r="C1664">
            <v>134.30000000000001</v>
          </cell>
          <cell r="D1664">
            <v>137.19999999999999</v>
          </cell>
          <cell r="E1664">
            <v>128</v>
          </cell>
          <cell r="F1664">
            <v>130.30000000000001</v>
          </cell>
        </row>
        <row r="1665">
          <cell r="A1665" t="str">
            <v>STERTOOLS</v>
          </cell>
          <cell r="B1665" t="str">
            <v>EQ</v>
          </cell>
          <cell r="C1665">
            <v>212</v>
          </cell>
          <cell r="D1665">
            <v>216</v>
          </cell>
          <cell r="E1665">
            <v>206.15</v>
          </cell>
          <cell r="F1665">
            <v>209.3</v>
          </cell>
        </row>
        <row r="1666">
          <cell r="A1666" t="str">
            <v>STLTECH</v>
          </cell>
          <cell r="B1666" t="str">
            <v>EQ</v>
          </cell>
          <cell r="C1666">
            <v>174.7</v>
          </cell>
          <cell r="D1666">
            <v>174.7</v>
          </cell>
          <cell r="E1666">
            <v>169</v>
          </cell>
          <cell r="F1666">
            <v>171.9</v>
          </cell>
        </row>
        <row r="1667">
          <cell r="A1667" t="str">
            <v>STOVEKRAFT</v>
          </cell>
          <cell r="B1667" t="str">
            <v>EQ</v>
          </cell>
          <cell r="C1667">
            <v>671.2</v>
          </cell>
          <cell r="D1667">
            <v>677.6</v>
          </cell>
          <cell r="E1667">
            <v>668</v>
          </cell>
          <cell r="F1667">
            <v>670.1</v>
          </cell>
        </row>
        <row r="1668">
          <cell r="A1668" t="str">
            <v>STYLAMIND</v>
          </cell>
          <cell r="B1668" t="str">
            <v>EQ</v>
          </cell>
          <cell r="C1668">
            <v>1104</v>
          </cell>
          <cell r="D1668">
            <v>1115.2</v>
          </cell>
          <cell r="E1668">
            <v>1076.5999999999999</v>
          </cell>
          <cell r="F1668">
            <v>1092.3499999999999</v>
          </cell>
        </row>
        <row r="1669">
          <cell r="A1669" t="str">
            <v>SUBCAPCITY</v>
          </cell>
          <cell r="B1669" t="str">
            <v>EQ</v>
          </cell>
          <cell r="C1669">
            <v>129.6</v>
          </cell>
          <cell r="D1669">
            <v>129.6</v>
          </cell>
          <cell r="E1669">
            <v>125.95</v>
          </cell>
          <cell r="F1669">
            <v>129.6</v>
          </cell>
        </row>
        <row r="1670">
          <cell r="A1670" t="str">
            <v>SUBEXLTD</v>
          </cell>
          <cell r="B1670" t="str">
            <v>EQ</v>
          </cell>
          <cell r="C1670">
            <v>32.5</v>
          </cell>
          <cell r="D1670">
            <v>32.700000000000003</v>
          </cell>
          <cell r="E1670">
            <v>31.8</v>
          </cell>
          <cell r="F1670">
            <v>31.9</v>
          </cell>
        </row>
        <row r="1671">
          <cell r="A1671" t="str">
            <v>SUBROS</v>
          </cell>
          <cell r="B1671" t="str">
            <v>EQ</v>
          </cell>
          <cell r="C1671">
            <v>370</v>
          </cell>
          <cell r="D1671">
            <v>385</v>
          </cell>
          <cell r="E1671">
            <v>363</v>
          </cell>
          <cell r="F1671">
            <v>374.55</v>
          </cell>
        </row>
        <row r="1672">
          <cell r="A1672" t="str">
            <v>SUDARSCHEM</v>
          </cell>
          <cell r="B1672" t="str">
            <v>EQ</v>
          </cell>
          <cell r="C1672">
            <v>416</v>
          </cell>
          <cell r="D1672">
            <v>420.25</v>
          </cell>
          <cell r="E1672">
            <v>412</v>
          </cell>
          <cell r="F1672">
            <v>412.7</v>
          </cell>
        </row>
        <row r="1673">
          <cell r="A1673" t="str">
            <v>SUMEETINDS</v>
          </cell>
          <cell r="B1673" t="str">
            <v>EQ</v>
          </cell>
          <cell r="C1673">
            <v>6.25</v>
          </cell>
          <cell r="D1673">
            <v>6.5</v>
          </cell>
          <cell r="E1673">
            <v>6.1</v>
          </cell>
          <cell r="F1673">
            <v>6.15</v>
          </cell>
        </row>
        <row r="1674">
          <cell r="A1674" t="str">
            <v>SUMICHEM</v>
          </cell>
          <cell r="B1674" t="str">
            <v>EQ</v>
          </cell>
          <cell r="C1674">
            <v>502.9</v>
          </cell>
          <cell r="D1674">
            <v>506.6</v>
          </cell>
          <cell r="E1674">
            <v>495.7</v>
          </cell>
          <cell r="F1674">
            <v>500.9</v>
          </cell>
        </row>
        <row r="1675">
          <cell r="A1675" t="str">
            <v>SUMIT</v>
          </cell>
          <cell r="B1675" t="str">
            <v>BE</v>
          </cell>
          <cell r="C1675">
            <v>12.7</v>
          </cell>
          <cell r="D1675">
            <v>12.7</v>
          </cell>
          <cell r="E1675">
            <v>12.1</v>
          </cell>
          <cell r="F1675">
            <v>12.65</v>
          </cell>
        </row>
        <row r="1676">
          <cell r="A1676" t="str">
            <v>SUMMITSEC</v>
          </cell>
          <cell r="B1676" t="str">
            <v>EQ</v>
          </cell>
          <cell r="C1676">
            <v>660.45</v>
          </cell>
          <cell r="D1676">
            <v>660.45</v>
          </cell>
          <cell r="E1676">
            <v>606.5</v>
          </cell>
          <cell r="F1676">
            <v>616.25</v>
          </cell>
        </row>
        <row r="1677">
          <cell r="A1677" t="str">
            <v>SUNCLAYLTD</v>
          </cell>
          <cell r="B1677" t="str">
            <v>EQ</v>
          </cell>
          <cell r="C1677">
            <v>4432.6000000000004</v>
          </cell>
          <cell r="D1677">
            <v>4452.45</v>
          </cell>
          <cell r="E1677">
            <v>4410</v>
          </cell>
          <cell r="F1677">
            <v>4432.6499999999996</v>
          </cell>
        </row>
        <row r="1678">
          <cell r="A1678" t="str">
            <v>SUNDARAM</v>
          </cell>
          <cell r="B1678" t="str">
            <v>EQ</v>
          </cell>
          <cell r="C1678">
            <v>2.95</v>
          </cell>
          <cell r="D1678">
            <v>3</v>
          </cell>
          <cell r="E1678">
            <v>2.85</v>
          </cell>
          <cell r="F1678">
            <v>2.85</v>
          </cell>
        </row>
        <row r="1679">
          <cell r="A1679" t="str">
            <v>SUNDARMFIN</v>
          </cell>
          <cell r="B1679" t="str">
            <v>EQ</v>
          </cell>
          <cell r="C1679">
            <v>2154.85</v>
          </cell>
          <cell r="D1679">
            <v>2208.4499999999998</v>
          </cell>
          <cell r="E1679">
            <v>2140.15</v>
          </cell>
          <cell r="F1679">
            <v>2201.65</v>
          </cell>
        </row>
        <row r="1680">
          <cell r="A1680" t="str">
            <v>SUNDARMHLD</v>
          </cell>
          <cell r="B1680" t="str">
            <v>EQ</v>
          </cell>
          <cell r="C1680">
            <v>93.9</v>
          </cell>
          <cell r="D1680">
            <v>97</v>
          </cell>
          <cell r="E1680">
            <v>92.25</v>
          </cell>
          <cell r="F1680">
            <v>96.55</v>
          </cell>
        </row>
        <row r="1681">
          <cell r="A1681" t="str">
            <v>SUNDRMBRAK</v>
          </cell>
          <cell r="B1681" t="str">
            <v>EQ</v>
          </cell>
          <cell r="C1681">
            <v>347.4</v>
          </cell>
          <cell r="D1681">
            <v>349</v>
          </cell>
          <cell r="E1681">
            <v>346</v>
          </cell>
          <cell r="F1681">
            <v>346.15</v>
          </cell>
        </row>
        <row r="1682">
          <cell r="A1682" t="str">
            <v>SUNDRMFAST</v>
          </cell>
          <cell r="B1682" t="str">
            <v>EQ</v>
          </cell>
          <cell r="C1682">
            <v>930.15</v>
          </cell>
          <cell r="D1682">
            <v>945</v>
          </cell>
          <cell r="E1682">
            <v>923.6</v>
          </cell>
          <cell r="F1682">
            <v>929.35</v>
          </cell>
        </row>
        <row r="1683">
          <cell r="A1683" t="str">
            <v>SUNFLAG</v>
          </cell>
          <cell r="B1683" t="str">
            <v>EQ</v>
          </cell>
          <cell r="C1683">
            <v>83.55</v>
          </cell>
          <cell r="D1683">
            <v>84.6</v>
          </cell>
          <cell r="E1683">
            <v>80.150000000000006</v>
          </cell>
          <cell r="F1683">
            <v>83.45</v>
          </cell>
        </row>
        <row r="1684">
          <cell r="A1684" t="str">
            <v>SUNPHARMA</v>
          </cell>
          <cell r="B1684" t="str">
            <v>EQ</v>
          </cell>
          <cell r="C1684">
            <v>946</v>
          </cell>
          <cell r="D1684">
            <v>960</v>
          </cell>
          <cell r="E1684">
            <v>941.05</v>
          </cell>
          <cell r="F1684">
            <v>955.55</v>
          </cell>
        </row>
        <row r="1685">
          <cell r="A1685" t="str">
            <v>SUNTECK</v>
          </cell>
          <cell r="B1685" t="str">
            <v>EQ</v>
          </cell>
          <cell r="C1685">
            <v>402.45</v>
          </cell>
          <cell r="D1685">
            <v>403.9</v>
          </cell>
          <cell r="E1685">
            <v>384.25</v>
          </cell>
          <cell r="F1685">
            <v>399.1</v>
          </cell>
        </row>
        <row r="1686">
          <cell r="A1686" t="str">
            <v>SUNTV</v>
          </cell>
          <cell r="B1686" t="str">
            <v>EQ</v>
          </cell>
          <cell r="C1686">
            <v>530</v>
          </cell>
          <cell r="D1686">
            <v>540.95000000000005</v>
          </cell>
          <cell r="E1686">
            <v>523.1</v>
          </cell>
          <cell r="F1686">
            <v>538.79999999999995</v>
          </cell>
        </row>
        <row r="1687">
          <cell r="A1687" t="str">
            <v>SUPERHOUSE</v>
          </cell>
          <cell r="B1687" t="str">
            <v>EQ</v>
          </cell>
          <cell r="C1687">
            <v>244</v>
          </cell>
          <cell r="D1687">
            <v>251.5</v>
          </cell>
          <cell r="E1687">
            <v>237.05</v>
          </cell>
          <cell r="F1687">
            <v>241.5</v>
          </cell>
        </row>
        <row r="1688">
          <cell r="A1688" t="str">
            <v>SUPERSPIN</v>
          </cell>
          <cell r="B1688" t="str">
            <v>EQ</v>
          </cell>
          <cell r="C1688">
            <v>10.5</v>
          </cell>
          <cell r="D1688">
            <v>10.6</v>
          </cell>
          <cell r="E1688">
            <v>10.1</v>
          </cell>
          <cell r="F1688">
            <v>10.4</v>
          </cell>
        </row>
        <row r="1689">
          <cell r="A1689" t="str">
            <v>SUPRAJIT</v>
          </cell>
          <cell r="B1689" t="str">
            <v>EQ</v>
          </cell>
          <cell r="C1689">
            <v>325.60000000000002</v>
          </cell>
          <cell r="D1689">
            <v>327.9</v>
          </cell>
          <cell r="E1689">
            <v>320.10000000000002</v>
          </cell>
          <cell r="F1689">
            <v>325.45</v>
          </cell>
        </row>
        <row r="1690">
          <cell r="A1690" t="str">
            <v>SUPREMEENG</v>
          </cell>
          <cell r="B1690" t="str">
            <v>EQ</v>
          </cell>
          <cell r="C1690">
            <v>1.8</v>
          </cell>
          <cell r="D1690">
            <v>1.85</v>
          </cell>
          <cell r="E1690">
            <v>1.75</v>
          </cell>
          <cell r="F1690">
            <v>1.75</v>
          </cell>
        </row>
        <row r="1691">
          <cell r="A1691" t="str">
            <v>SUPREMEIND</v>
          </cell>
          <cell r="B1691" t="str">
            <v>EQ</v>
          </cell>
          <cell r="C1691">
            <v>1971.55</v>
          </cell>
          <cell r="D1691">
            <v>2035</v>
          </cell>
          <cell r="E1691">
            <v>1965.3</v>
          </cell>
          <cell r="F1691">
            <v>2021.9</v>
          </cell>
        </row>
        <row r="1692">
          <cell r="A1692" t="str">
            <v>SUPREMEINF</v>
          </cell>
          <cell r="B1692" t="str">
            <v>BE</v>
          </cell>
          <cell r="C1692">
            <v>32.35</v>
          </cell>
          <cell r="D1692">
            <v>32.35</v>
          </cell>
          <cell r="E1692">
            <v>29.35</v>
          </cell>
          <cell r="F1692">
            <v>29.35</v>
          </cell>
        </row>
        <row r="1693">
          <cell r="A1693" t="str">
            <v>SUPRIYA</v>
          </cell>
          <cell r="B1693" t="str">
            <v>EQ</v>
          </cell>
          <cell r="C1693">
            <v>291.45</v>
          </cell>
          <cell r="D1693">
            <v>295</v>
          </cell>
          <cell r="E1693">
            <v>282.2</v>
          </cell>
          <cell r="F1693">
            <v>287.85000000000002</v>
          </cell>
        </row>
        <row r="1694">
          <cell r="A1694" t="str">
            <v>SURANASOL</v>
          </cell>
          <cell r="B1694" t="str">
            <v>EQ</v>
          </cell>
          <cell r="C1694">
            <v>24.3</v>
          </cell>
          <cell r="D1694">
            <v>24.4</v>
          </cell>
          <cell r="E1694">
            <v>23.15</v>
          </cell>
          <cell r="F1694">
            <v>23.45</v>
          </cell>
        </row>
        <row r="1695">
          <cell r="A1695" t="str">
            <v>SURANAT&amp;P</v>
          </cell>
          <cell r="B1695" t="str">
            <v>EQ</v>
          </cell>
          <cell r="C1695">
            <v>11.7</v>
          </cell>
          <cell r="D1695">
            <v>11.75</v>
          </cell>
          <cell r="E1695">
            <v>11.2</v>
          </cell>
          <cell r="F1695">
            <v>11.3</v>
          </cell>
        </row>
        <row r="1696">
          <cell r="A1696" t="str">
            <v>SURYALAXMI</v>
          </cell>
          <cell r="B1696" t="str">
            <v>EQ</v>
          </cell>
          <cell r="C1696">
            <v>66.900000000000006</v>
          </cell>
          <cell r="D1696">
            <v>67.400000000000006</v>
          </cell>
          <cell r="E1696">
            <v>63.5</v>
          </cell>
          <cell r="F1696">
            <v>64</v>
          </cell>
        </row>
        <row r="1697">
          <cell r="A1697" t="str">
            <v>SURYAROSNI</v>
          </cell>
          <cell r="B1697" t="str">
            <v>EQ</v>
          </cell>
          <cell r="C1697">
            <v>469</v>
          </cell>
          <cell r="D1697">
            <v>470.45</v>
          </cell>
          <cell r="E1697">
            <v>455</v>
          </cell>
          <cell r="F1697">
            <v>467.35</v>
          </cell>
        </row>
        <row r="1698">
          <cell r="A1698" t="str">
            <v>SURYODAY</v>
          </cell>
          <cell r="B1698" t="str">
            <v>EQ</v>
          </cell>
          <cell r="C1698">
            <v>98.7</v>
          </cell>
          <cell r="D1698">
            <v>101.25</v>
          </cell>
          <cell r="E1698">
            <v>96</v>
          </cell>
          <cell r="F1698">
            <v>96.35</v>
          </cell>
        </row>
        <row r="1699">
          <cell r="A1699" t="str">
            <v>SUTLEJTEX</v>
          </cell>
          <cell r="B1699" t="str">
            <v>EQ</v>
          </cell>
          <cell r="C1699">
            <v>67.099999999999994</v>
          </cell>
          <cell r="D1699">
            <v>67.95</v>
          </cell>
          <cell r="E1699">
            <v>65.849999999999994</v>
          </cell>
          <cell r="F1699">
            <v>67.349999999999994</v>
          </cell>
        </row>
        <row r="1700">
          <cell r="A1700" t="str">
            <v>SUULD</v>
          </cell>
          <cell r="B1700" t="str">
            <v>EQ</v>
          </cell>
          <cell r="C1700">
            <v>45.1</v>
          </cell>
          <cell r="D1700">
            <v>45.5</v>
          </cell>
          <cell r="E1700">
            <v>43.5</v>
          </cell>
          <cell r="F1700">
            <v>43.75</v>
          </cell>
        </row>
        <row r="1701">
          <cell r="A1701" t="str">
            <v>SUVEN</v>
          </cell>
          <cell r="B1701" t="str">
            <v>EQ</v>
          </cell>
          <cell r="C1701">
            <v>71.45</v>
          </cell>
          <cell r="D1701">
            <v>71.599999999999994</v>
          </cell>
          <cell r="E1701">
            <v>70.3</v>
          </cell>
          <cell r="F1701">
            <v>70.8</v>
          </cell>
        </row>
        <row r="1702">
          <cell r="A1702" t="str">
            <v>SUVENPHAR</v>
          </cell>
          <cell r="B1702" t="str">
            <v>EQ</v>
          </cell>
          <cell r="C1702">
            <v>417</v>
          </cell>
          <cell r="D1702">
            <v>417.25</v>
          </cell>
          <cell r="E1702">
            <v>408.2</v>
          </cell>
          <cell r="F1702">
            <v>411.4</v>
          </cell>
        </row>
        <row r="1703">
          <cell r="A1703" t="str">
            <v>SUVIDHAA</v>
          </cell>
          <cell r="B1703" t="str">
            <v>EQ</v>
          </cell>
          <cell r="C1703">
            <v>5.85</v>
          </cell>
          <cell r="D1703">
            <v>5.85</v>
          </cell>
          <cell r="E1703">
            <v>5.75</v>
          </cell>
          <cell r="F1703">
            <v>5.75</v>
          </cell>
        </row>
        <row r="1704">
          <cell r="A1704" t="str">
            <v>SUZLON</v>
          </cell>
          <cell r="B1704" t="str">
            <v>EQ</v>
          </cell>
          <cell r="C1704">
            <v>7.25</v>
          </cell>
          <cell r="D1704">
            <v>7.4</v>
          </cell>
          <cell r="E1704">
            <v>6.9</v>
          </cell>
          <cell r="F1704">
            <v>6.95</v>
          </cell>
        </row>
        <row r="1705">
          <cell r="A1705" t="str">
            <v>SUZLON-RE</v>
          </cell>
          <cell r="B1705" t="str">
            <v>BE</v>
          </cell>
          <cell r="C1705">
            <v>1.75</v>
          </cell>
          <cell r="D1705">
            <v>1.8</v>
          </cell>
          <cell r="E1705">
            <v>1.1000000000000001</v>
          </cell>
          <cell r="F1705">
            <v>1.1499999999999999</v>
          </cell>
        </row>
        <row r="1706">
          <cell r="A1706" t="str">
            <v>SVPGLOB</v>
          </cell>
          <cell r="B1706" t="str">
            <v>EQ</v>
          </cell>
          <cell r="C1706">
            <v>28.75</v>
          </cell>
          <cell r="D1706">
            <v>29.35</v>
          </cell>
          <cell r="E1706">
            <v>28.05</v>
          </cell>
          <cell r="F1706">
            <v>28.3</v>
          </cell>
        </row>
        <row r="1707">
          <cell r="A1707" t="str">
            <v>SWANENERGY</v>
          </cell>
          <cell r="B1707" t="str">
            <v>EQ</v>
          </cell>
          <cell r="C1707">
            <v>218</v>
          </cell>
          <cell r="D1707">
            <v>219.55</v>
          </cell>
          <cell r="E1707">
            <v>212.95</v>
          </cell>
          <cell r="F1707">
            <v>213.35</v>
          </cell>
        </row>
        <row r="1708">
          <cell r="A1708" t="str">
            <v>SWARAJENG</v>
          </cell>
          <cell r="B1708" t="str">
            <v>EQ</v>
          </cell>
          <cell r="C1708">
            <v>1680</v>
          </cell>
          <cell r="D1708">
            <v>1683.45</v>
          </cell>
          <cell r="E1708">
            <v>1622.05</v>
          </cell>
          <cell r="F1708">
            <v>1655.3</v>
          </cell>
        </row>
        <row r="1709">
          <cell r="A1709" t="str">
            <v>SWELECTES</v>
          </cell>
          <cell r="B1709" t="str">
            <v>EQ</v>
          </cell>
          <cell r="C1709">
            <v>332.75</v>
          </cell>
          <cell r="D1709">
            <v>344.9</v>
          </cell>
          <cell r="E1709">
            <v>332.75</v>
          </cell>
          <cell r="F1709">
            <v>339.25</v>
          </cell>
        </row>
        <row r="1710">
          <cell r="A1710" t="str">
            <v>SWSOLAR</v>
          </cell>
          <cell r="B1710" t="str">
            <v>EQ</v>
          </cell>
          <cell r="C1710">
            <v>298</v>
          </cell>
          <cell r="D1710">
            <v>308.8</v>
          </cell>
          <cell r="E1710">
            <v>298</v>
          </cell>
          <cell r="F1710">
            <v>303.05</v>
          </cell>
        </row>
        <row r="1711">
          <cell r="A1711" t="str">
            <v>SYMPHONY</v>
          </cell>
          <cell r="B1711" t="str">
            <v>EQ</v>
          </cell>
          <cell r="C1711">
            <v>860.85</v>
          </cell>
          <cell r="D1711">
            <v>867.6</v>
          </cell>
          <cell r="E1711">
            <v>850</v>
          </cell>
          <cell r="F1711">
            <v>855.15</v>
          </cell>
        </row>
        <row r="1712">
          <cell r="A1712" t="str">
            <v>SYNGENE</v>
          </cell>
          <cell r="B1712" t="str">
            <v>EQ</v>
          </cell>
          <cell r="C1712">
            <v>564.9</v>
          </cell>
          <cell r="D1712">
            <v>565.45000000000005</v>
          </cell>
          <cell r="E1712">
            <v>553.15</v>
          </cell>
          <cell r="F1712">
            <v>555.15</v>
          </cell>
        </row>
        <row r="1713">
          <cell r="A1713" t="str">
            <v>SYRMA</v>
          </cell>
          <cell r="B1713" t="str">
            <v>EQ</v>
          </cell>
          <cell r="C1713">
            <v>293</v>
          </cell>
          <cell r="D1713">
            <v>295.55</v>
          </cell>
          <cell r="E1713">
            <v>288.05</v>
          </cell>
          <cell r="F1713">
            <v>293</v>
          </cell>
        </row>
        <row r="1714">
          <cell r="A1714" t="str">
            <v>TAINWALCHM</v>
          </cell>
          <cell r="B1714" t="str">
            <v>EQ</v>
          </cell>
          <cell r="C1714">
            <v>91.7</v>
          </cell>
          <cell r="D1714">
            <v>91.9</v>
          </cell>
          <cell r="E1714">
            <v>88.7</v>
          </cell>
          <cell r="F1714">
            <v>90.35</v>
          </cell>
        </row>
        <row r="1715">
          <cell r="A1715" t="str">
            <v>TAJGVK</v>
          </cell>
          <cell r="B1715" t="str">
            <v>EQ</v>
          </cell>
          <cell r="C1715">
            <v>196</v>
          </cell>
          <cell r="D1715">
            <v>197.7</v>
          </cell>
          <cell r="E1715">
            <v>187.85</v>
          </cell>
          <cell r="F1715">
            <v>193.5</v>
          </cell>
        </row>
        <row r="1716">
          <cell r="A1716" t="str">
            <v>TAKE</v>
          </cell>
          <cell r="B1716" t="str">
            <v>EQ</v>
          </cell>
          <cell r="C1716">
            <v>25</v>
          </cell>
          <cell r="D1716">
            <v>25.1</v>
          </cell>
          <cell r="E1716">
            <v>24.3</v>
          </cell>
          <cell r="F1716">
            <v>24.65</v>
          </cell>
        </row>
        <row r="1717">
          <cell r="A1717" t="str">
            <v>TALBROAUTO</v>
          </cell>
          <cell r="B1717" t="str">
            <v>EQ</v>
          </cell>
          <cell r="C1717">
            <v>483.75</v>
          </cell>
          <cell r="D1717">
            <v>483.75</v>
          </cell>
          <cell r="E1717">
            <v>464.45</v>
          </cell>
          <cell r="F1717">
            <v>470.4</v>
          </cell>
        </row>
        <row r="1718">
          <cell r="A1718" t="str">
            <v>TANLA</v>
          </cell>
          <cell r="B1718" t="str">
            <v>EQ</v>
          </cell>
          <cell r="C1718">
            <v>784</v>
          </cell>
          <cell r="D1718">
            <v>798</v>
          </cell>
          <cell r="E1718">
            <v>775.1</v>
          </cell>
          <cell r="F1718">
            <v>783.75</v>
          </cell>
        </row>
        <row r="1719">
          <cell r="A1719" t="str">
            <v>TARAPUR</v>
          </cell>
          <cell r="B1719" t="str">
            <v>EQ</v>
          </cell>
          <cell r="C1719">
            <v>4.5</v>
          </cell>
          <cell r="D1719">
            <v>4.55</v>
          </cell>
          <cell r="E1719">
            <v>4.5</v>
          </cell>
          <cell r="F1719">
            <v>4.5</v>
          </cell>
        </row>
        <row r="1720">
          <cell r="A1720" t="str">
            <v>TARC</v>
          </cell>
          <cell r="B1720" t="str">
            <v>EQ</v>
          </cell>
          <cell r="C1720">
            <v>42.75</v>
          </cell>
          <cell r="D1720">
            <v>43.4</v>
          </cell>
          <cell r="E1720">
            <v>41.8</v>
          </cell>
          <cell r="F1720">
            <v>42.85</v>
          </cell>
        </row>
        <row r="1721">
          <cell r="A1721" t="str">
            <v>TARMAT</v>
          </cell>
          <cell r="B1721" t="str">
            <v>EQ</v>
          </cell>
          <cell r="C1721">
            <v>53.95</v>
          </cell>
          <cell r="D1721">
            <v>53.95</v>
          </cell>
          <cell r="E1721">
            <v>51.5</v>
          </cell>
          <cell r="F1721">
            <v>52.5</v>
          </cell>
        </row>
        <row r="1722">
          <cell r="A1722" t="str">
            <v>TARSONS</v>
          </cell>
          <cell r="B1722" t="str">
            <v>EQ</v>
          </cell>
          <cell r="C1722">
            <v>787.85</v>
          </cell>
          <cell r="D1722">
            <v>816</v>
          </cell>
          <cell r="E1722">
            <v>777.05</v>
          </cell>
          <cell r="F1722">
            <v>810.4</v>
          </cell>
        </row>
        <row r="1723">
          <cell r="A1723" t="str">
            <v>TASTYBITE</v>
          </cell>
          <cell r="B1723" t="str">
            <v>EQ</v>
          </cell>
          <cell r="C1723">
            <v>12300</v>
          </cell>
          <cell r="D1723">
            <v>12425</v>
          </cell>
          <cell r="E1723">
            <v>12180.55</v>
          </cell>
          <cell r="F1723">
            <v>12214</v>
          </cell>
        </row>
        <row r="1724">
          <cell r="A1724" t="str">
            <v>TATACHEM</v>
          </cell>
          <cell r="B1724" t="str">
            <v>EQ</v>
          </cell>
          <cell r="C1724">
            <v>1170.2</v>
          </cell>
          <cell r="D1724">
            <v>1173</v>
          </cell>
          <cell r="E1724">
            <v>1146.5</v>
          </cell>
          <cell r="F1724">
            <v>1162.95</v>
          </cell>
        </row>
        <row r="1725">
          <cell r="A1725" t="str">
            <v>TATACOFFEE</v>
          </cell>
          <cell r="B1725" t="str">
            <v>EQ</v>
          </cell>
          <cell r="C1725">
            <v>212.7</v>
          </cell>
          <cell r="D1725">
            <v>216.45</v>
          </cell>
          <cell r="E1725">
            <v>210.95</v>
          </cell>
          <cell r="F1725">
            <v>215.45</v>
          </cell>
        </row>
        <row r="1726">
          <cell r="A1726" t="str">
            <v>TATACOMM</v>
          </cell>
          <cell r="B1726" t="str">
            <v>EQ</v>
          </cell>
          <cell r="C1726">
            <v>1182.7</v>
          </cell>
          <cell r="D1726">
            <v>1187.75</v>
          </cell>
          <cell r="E1726">
            <v>1163.5</v>
          </cell>
          <cell r="F1726">
            <v>1183.25</v>
          </cell>
        </row>
        <row r="1727">
          <cell r="A1727" t="str">
            <v>TATACONSUM</v>
          </cell>
          <cell r="B1727" t="str">
            <v>EQ</v>
          </cell>
          <cell r="C1727">
            <v>745.5</v>
          </cell>
          <cell r="D1727">
            <v>759</v>
          </cell>
          <cell r="E1727">
            <v>738.8</v>
          </cell>
          <cell r="F1727">
            <v>757.35</v>
          </cell>
        </row>
        <row r="1728">
          <cell r="A1728" t="str">
            <v>TATAELXSI</v>
          </cell>
          <cell r="B1728" t="str">
            <v>EQ</v>
          </cell>
          <cell r="C1728">
            <v>8509.9</v>
          </cell>
          <cell r="D1728">
            <v>8549</v>
          </cell>
          <cell r="E1728">
            <v>8330</v>
          </cell>
          <cell r="F1728">
            <v>8360.65</v>
          </cell>
        </row>
        <row r="1729">
          <cell r="A1729" t="str">
            <v>TATAINVEST</v>
          </cell>
          <cell r="B1729" t="str">
            <v>EQ</v>
          </cell>
          <cell r="C1729">
            <v>2347</v>
          </cell>
          <cell r="D1729">
            <v>2348.9</v>
          </cell>
          <cell r="E1729">
            <v>2266.1999999999998</v>
          </cell>
          <cell r="F1729">
            <v>2324.1</v>
          </cell>
        </row>
        <row r="1730">
          <cell r="A1730" t="str">
            <v>TATAMETALI</v>
          </cell>
          <cell r="B1730" t="str">
            <v>EQ</v>
          </cell>
          <cell r="C1730">
            <v>735.85</v>
          </cell>
          <cell r="D1730">
            <v>736</v>
          </cell>
          <cell r="E1730">
            <v>723.3</v>
          </cell>
          <cell r="F1730">
            <v>728.8</v>
          </cell>
        </row>
        <row r="1731">
          <cell r="A1731" t="str">
            <v>TATAMOTORS</v>
          </cell>
          <cell r="B1731" t="str">
            <v>EQ</v>
          </cell>
          <cell r="C1731">
            <v>394.55</v>
          </cell>
          <cell r="D1731">
            <v>398.2</v>
          </cell>
          <cell r="E1731">
            <v>391.1</v>
          </cell>
          <cell r="F1731">
            <v>396.55</v>
          </cell>
        </row>
        <row r="1732">
          <cell r="A1732" t="str">
            <v>TATAMTRDVR</v>
          </cell>
          <cell r="B1732" t="str">
            <v>EQ</v>
          </cell>
          <cell r="C1732">
            <v>192.6</v>
          </cell>
          <cell r="D1732">
            <v>193.9</v>
          </cell>
          <cell r="E1732">
            <v>189.5</v>
          </cell>
          <cell r="F1732">
            <v>192.55</v>
          </cell>
        </row>
        <row r="1733">
          <cell r="A1733" t="str">
            <v>TATAPOWER</v>
          </cell>
          <cell r="B1733" t="str">
            <v>EQ</v>
          </cell>
          <cell r="C1733">
            <v>218</v>
          </cell>
          <cell r="D1733">
            <v>219.4</v>
          </cell>
          <cell r="E1733">
            <v>215.05</v>
          </cell>
          <cell r="F1733">
            <v>217.95</v>
          </cell>
        </row>
        <row r="1734">
          <cell r="A1734" t="str">
            <v>TATASTEEL</v>
          </cell>
          <cell r="B1734" t="str">
            <v>EQ</v>
          </cell>
          <cell r="C1734">
            <v>100.35</v>
          </cell>
          <cell r="D1734">
            <v>101.2</v>
          </cell>
          <cell r="E1734">
            <v>99</v>
          </cell>
          <cell r="F1734">
            <v>100.55</v>
          </cell>
        </row>
        <row r="1735">
          <cell r="A1735" t="str">
            <v>TATASTLLP</v>
          </cell>
          <cell r="B1735" t="str">
            <v>EQ</v>
          </cell>
          <cell r="C1735">
            <v>617.5</v>
          </cell>
          <cell r="D1735">
            <v>618</v>
          </cell>
          <cell r="E1735">
            <v>605.15</v>
          </cell>
          <cell r="F1735">
            <v>616.29999999999995</v>
          </cell>
        </row>
        <row r="1736">
          <cell r="A1736" t="str">
            <v>TATVA</v>
          </cell>
          <cell r="B1736" t="str">
            <v>EQ</v>
          </cell>
          <cell r="C1736">
            <v>2480.5</v>
          </cell>
          <cell r="D1736">
            <v>2502</v>
          </cell>
          <cell r="E1736">
            <v>2424.8000000000002</v>
          </cell>
          <cell r="F1736">
            <v>2486</v>
          </cell>
        </row>
        <row r="1737">
          <cell r="A1737" t="str">
            <v>TBZ</v>
          </cell>
          <cell r="B1737" t="str">
            <v>EQ</v>
          </cell>
          <cell r="C1737">
            <v>80.349999999999994</v>
          </cell>
          <cell r="D1737">
            <v>80.8</v>
          </cell>
          <cell r="E1737">
            <v>78.25</v>
          </cell>
          <cell r="F1737">
            <v>80.400000000000006</v>
          </cell>
        </row>
        <row r="1738">
          <cell r="A1738" t="str">
            <v>TCI</v>
          </cell>
          <cell r="B1738" t="str">
            <v>EQ</v>
          </cell>
          <cell r="C1738">
            <v>760.8</v>
          </cell>
          <cell r="D1738">
            <v>792</v>
          </cell>
          <cell r="E1738">
            <v>757.65</v>
          </cell>
          <cell r="F1738">
            <v>779.4</v>
          </cell>
        </row>
        <row r="1739">
          <cell r="A1739" t="str">
            <v>TCIDEVELOP</v>
          </cell>
          <cell r="B1739" t="str">
            <v>EQ</v>
          </cell>
          <cell r="C1739">
            <v>382.6</v>
          </cell>
          <cell r="D1739">
            <v>391.95</v>
          </cell>
          <cell r="E1739">
            <v>382.5</v>
          </cell>
          <cell r="F1739">
            <v>387</v>
          </cell>
        </row>
        <row r="1740">
          <cell r="A1740" t="str">
            <v>TCIEXP</v>
          </cell>
          <cell r="B1740" t="str">
            <v>EQ</v>
          </cell>
          <cell r="C1740">
            <v>1883.9</v>
          </cell>
          <cell r="D1740">
            <v>1906.75</v>
          </cell>
          <cell r="E1740">
            <v>1861.6</v>
          </cell>
          <cell r="F1740">
            <v>1903.9</v>
          </cell>
        </row>
        <row r="1741">
          <cell r="A1741" t="str">
            <v>TCNSBRANDS</v>
          </cell>
          <cell r="B1741" t="str">
            <v>EQ</v>
          </cell>
          <cell r="C1741">
            <v>630.70000000000005</v>
          </cell>
          <cell r="D1741">
            <v>650</v>
          </cell>
          <cell r="E1741">
            <v>625.85</v>
          </cell>
          <cell r="F1741">
            <v>642.15</v>
          </cell>
        </row>
        <row r="1742">
          <cell r="A1742" t="str">
            <v>TCPLPACK</v>
          </cell>
          <cell r="B1742" t="str">
            <v>EQ</v>
          </cell>
          <cell r="C1742">
            <v>1211.95</v>
          </cell>
          <cell r="D1742">
            <v>1241.95</v>
          </cell>
          <cell r="E1742">
            <v>1183.3</v>
          </cell>
          <cell r="F1742">
            <v>1226.5999999999999</v>
          </cell>
        </row>
        <row r="1743">
          <cell r="A1743" t="str">
            <v>TCS</v>
          </cell>
          <cell r="B1743" t="str">
            <v>EQ</v>
          </cell>
          <cell r="C1743">
            <v>3084.9</v>
          </cell>
          <cell r="D1743">
            <v>3109.9</v>
          </cell>
          <cell r="E1743">
            <v>3062.05</v>
          </cell>
          <cell r="F1743">
            <v>3100.75</v>
          </cell>
        </row>
        <row r="1744">
          <cell r="A1744" t="str">
            <v>TDPOWERSYS</v>
          </cell>
          <cell r="B1744" t="str">
            <v>EQ</v>
          </cell>
          <cell r="C1744">
            <v>629.1</v>
          </cell>
          <cell r="D1744">
            <v>642.20000000000005</v>
          </cell>
          <cell r="E1744">
            <v>608</v>
          </cell>
          <cell r="F1744">
            <v>621.15</v>
          </cell>
        </row>
        <row r="1745">
          <cell r="A1745" t="str">
            <v>TEAMLEASE</v>
          </cell>
          <cell r="B1745" t="str">
            <v>EQ</v>
          </cell>
          <cell r="C1745">
            <v>3061</v>
          </cell>
          <cell r="D1745">
            <v>3098</v>
          </cell>
          <cell r="E1745">
            <v>3027.1</v>
          </cell>
          <cell r="F1745">
            <v>3040.9</v>
          </cell>
        </row>
        <row r="1746">
          <cell r="A1746" t="str">
            <v>TECH</v>
          </cell>
          <cell r="B1746" t="str">
            <v>EQ</v>
          </cell>
          <cell r="C1746">
            <v>28.3</v>
          </cell>
          <cell r="D1746">
            <v>28.44</v>
          </cell>
          <cell r="E1746">
            <v>27.75</v>
          </cell>
          <cell r="F1746">
            <v>27.99</v>
          </cell>
        </row>
        <row r="1747">
          <cell r="A1747" t="str">
            <v>TECHIN</v>
          </cell>
          <cell r="B1747" t="str">
            <v>EQ</v>
          </cell>
          <cell r="C1747">
            <v>9.9</v>
          </cell>
          <cell r="D1747">
            <v>10.25</v>
          </cell>
          <cell r="E1747">
            <v>9.6999999999999993</v>
          </cell>
          <cell r="F1747">
            <v>9.9</v>
          </cell>
        </row>
        <row r="1748">
          <cell r="A1748" t="str">
            <v>TECHM</v>
          </cell>
          <cell r="B1748" t="str">
            <v>EQ</v>
          </cell>
          <cell r="C1748">
            <v>1007.8</v>
          </cell>
          <cell r="D1748">
            <v>1018.8</v>
          </cell>
          <cell r="E1748">
            <v>998.2</v>
          </cell>
          <cell r="F1748">
            <v>1015.9</v>
          </cell>
        </row>
        <row r="1749">
          <cell r="A1749" t="str">
            <v>TECHNOE</v>
          </cell>
          <cell r="B1749" t="str">
            <v>EQ</v>
          </cell>
          <cell r="C1749">
            <v>278.89999999999998</v>
          </cell>
          <cell r="D1749">
            <v>282.89999999999998</v>
          </cell>
          <cell r="E1749">
            <v>276.55</v>
          </cell>
          <cell r="F1749">
            <v>280.64999999999998</v>
          </cell>
        </row>
        <row r="1750">
          <cell r="A1750" t="str">
            <v>TEGA</v>
          </cell>
          <cell r="B1750" t="str">
            <v>EQ</v>
          </cell>
          <cell r="C1750">
            <v>549</v>
          </cell>
          <cell r="D1750">
            <v>550</v>
          </cell>
          <cell r="E1750">
            <v>530</v>
          </cell>
          <cell r="F1750">
            <v>536.45000000000005</v>
          </cell>
        </row>
        <row r="1751">
          <cell r="A1751" t="str">
            <v>TEJASNET</v>
          </cell>
          <cell r="B1751" t="str">
            <v>EQ</v>
          </cell>
          <cell r="C1751">
            <v>719.5</v>
          </cell>
          <cell r="D1751">
            <v>731.8</v>
          </cell>
          <cell r="E1751">
            <v>698</v>
          </cell>
          <cell r="F1751">
            <v>714.9</v>
          </cell>
        </row>
        <row r="1752">
          <cell r="A1752" t="str">
            <v>TEMBO</v>
          </cell>
          <cell r="B1752" t="str">
            <v>EQ</v>
          </cell>
          <cell r="C1752">
            <v>98.5</v>
          </cell>
          <cell r="D1752">
            <v>100.35</v>
          </cell>
          <cell r="E1752">
            <v>93.55</v>
          </cell>
          <cell r="F1752">
            <v>94.5</v>
          </cell>
        </row>
        <row r="1753">
          <cell r="A1753" t="str">
            <v>TERASOFT</v>
          </cell>
          <cell r="B1753" t="str">
            <v>EQ</v>
          </cell>
          <cell r="C1753">
            <v>49.2</v>
          </cell>
          <cell r="D1753">
            <v>50.7</v>
          </cell>
          <cell r="E1753">
            <v>47</v>
          </cell>
          <cell r="F1753">
            <v>47.45</v>
          </cell>
        </row>
        <row r="1754">
          <cell r="A1754" t="str">
            <v>TEXINFRA</v>
          </cell>
          <cell r="B1754" t="str">
            <v>EQ</v>
          </cell>
          <cell r="C1754">
            <v>60.5</v>
          </cell>
          <cell r="D1754">
            <v>61</v>
          </cell>
          <cell r="E1754">
            <v>59.65</v>
          </cell>
          <cell r="F1754">
            <v>60.25</v>
          </cell>
        </row>
        <row r="1755">
          <cell r="A1755" t="str">
            <v>TEXMOPIPES</v>
          </cell>
          <cell r="B1755" t="str">
            <v>EQ</v>
          </cell>
          <cell r="C1755">
            <v>63.2</v>
          </cell>
          <cell r="D1755">
            <v>63.45</v>
          </cell>
          <cell r="E1755">
            <v>62.2</v>
          </cell>
          <cell r="F1755">
            <v>62.75</v>
          </cell>
        </row>
        <row r="1756">
          <cell r="A1756" t="str">
            <v>TEXRAIL</v>
          </cell>
          <cell r="B1756" t="str">
            <v>EQ</v>
          </cell>
          <cell r="C1756">
            <v>49.4</v>
          </cell>
          <cell r="D1756">
            <v>51.6</v>
          </cell>
          <cell r="E1756">
            <v>46.75</v>
          </cell>
          <cell r="F1756">
            <v>47.55</v>
          </cell>
        </row>
        <row r="1757">
          <cell r="A1757" t="str">
            <v>TFCILTD</v>
          </cell>
          <cell r="B1757" t="str">
            <v>EQ</v>
          </cell>
          <cell r="C1757">
            <v>67.7</v>
          </cell>
          <cell r="D1757">
            <v>68.099999999999994</v>
          </cell>
          <cell r="E1757">
            <v>66.25</v>
          </cell>
          <cell r="F1757">
            <v>67.099999999999994</v>
          </cell>
        </row>
        <row r="1758">
          <cell r="A1758" t="str">
            <v>TFL</v>
          </cell>
          <cell r="B1758" t="str">
            <v>BE</v>
          </cell>
          <cell r="C1758">
            <v>9.6</v>
          </cell>
          <cell r="D1758">
            <v>9.6</v>
          </cell>
          <cell r="E1758">
            <v>9.1</v>
          </cell>
          <cell r="F1758">
            <v>9.15</v>
          </cell>
        </row>
        <row r="1759">
          <cell r="A1759" t="str">
            <v>TGBHOTELS</v>
          </cell>
          <cell r="B1759" t="str">
            <v>EQ</v>
          </cell>
          <cell r="C1759">
            <v>11.3</v>
          </cell>
          <cell r="D1759">
            <v>11.5</v>
          </cell>
          <cell r="E1759">
            <v>10.95</v>
          </cell>
          <cell r="F1759">
            <v>11.1</v>
          </cell>
        </row>
        <row r="1760">
          <cell r="A1760" t="str">
            <v>THANGAMAYL</v>
          </cell>
          <cell r="B1760" t="str">
            <v>EQ</v>
          </cell>
          <cell r="C1760">
            <v>1263.8</v>
          </cell>
          <cell r="D1760">
            <v>1290</v>
          </cell>
          <cell r="E1760">
            <v>1250</v>
          </cell>
          <cell r="F1760">
            <v>1258.45</v>
          </cell>
        </row>
        <row r="1761">
          <cell r="A1761" t="str">
            <v>THEINVEST</v>
          </cell>
          <cell r="B1761" t="str">
            <v>EQ</v>
          </cell>
          <cell r="C1761">
            <v>93.85</v>
          </cell>
          <cell r="D1761">
            <v>94.45</v>
          </cell>
          <cell r="E1761">
            <v>92.3</v>
          </cell>
          <cell r="F1761">
            <v>92.65</v>
          </cell>
        </row>
        <row r="1762">
          <cell r="A1762" t="str">
            <v>THEMISMED</v>
          </cell>
          <cell r="B1762" t="str">
            <v>EQ</v>
          </cell>
          <cell r="C1762">
            <v>1008.7</v>
          </cell>
          <cell r="D1762">
            <v>1015.9</v>
          </cell>
          <cell r="E1762">
            <v>981</v>
          </cell>
          <cell r="F1762">
            <v>993.8</v>
          </cell>
        </row>
        <row r="1763">
          <cell r="A1763" t="str">
            <v>THERMAX</v>
          </cell>
          <cell r="B1763" t="str">
            <v>EQ</v>
          </cell>
          <cell r="C1763">
            <v>2092</v>
          </cell>
          <cell r="D1763">
            <v>2105.25</v>
          </cell>
          <cell r="E1763">
            <v>1953.75</v>
          </cell>
          <cell r="F1763">
            <v>2063.75</v>
          </cell>
        </row>
        <row r="1764">
          <cell r="A1764" t="str">
            <v>THOMASCOOK</v>
          </cell>
          <cell r="B1764" t="str">
            <v>EQ</v>
          </cell>
          <cell r="C1764">
            <v>77.95</v>
          </cell>
          <cell r="D1764">
            <v>79.900000000000006</v>
          </cell>
          <cell r="E1764">
            <v>77.05</v>
          </cell>
          <cell r="F1764">
            <v>77.599999999999994</v>
          </cell>
        </row>
        <row r="1765">
          <cell r="A1765" t="str">
            <v>THOMASCOTT</v>
          </cell>
          <cell r="B1765" t="str">
            <v>BE</v>
          </cell>
          <cell r="C1765">
            <v>38.950000000000003</v>
          </cell>
          <cell r="D1765">
            <v>38.950000000000003</v>
          </cell>
          <cell r="E1765">
            <v>36.5</v>
          </cell>
          <cell r="F1765">
            <v>38.700000000000003</v>
          </cell>
        </row>
        <row r="1766">
          <cell r="A1766" t="str">
            <v>THYROCARE</v>
          </cell>
          <cell r="B1766" t="str">
            <v>EQ</v>
          </cell>
          <cell r="C1766">
            <v>688</v>
          </cell>
          <cell r="D1766">
            <v>689</v>
          </cell>
          <cell r="E1766">
            <v>670</v>
          </cell>
          <cell r="F1766">
            <v>679.2</v>
          </cell>
        </row>
        <row r="1767">
          <cell r="A1767" t="str">
            <v>TI</v>
          </cell>
          <cell r="B1767" t="str">
            <v>EQ</v>
          </cell>
          <cell r="C1767">
            <v>101.2</v>
          </cell>
          <cell r="D1767">
            <v>104.8</v>
          </cell>
          <cell r="E1767">
            <v>98.1</v>
          </cell>
          <cell r="F1767">
            <v>100.8</v>
          </cell>
        </row>
        <row r="1768">
          <cell r="A1768" t="str">
            <v>TIDEWATER</v>
          </cell>
          <cell r="B1768" t="str">
            <v>EQ</v>
          </cell>
          <cell r="C1768">
            <v>1033.0999999999999</v>
          </cell>
          <cell r="D1768">
            <v>1048.9000000000001</v>
          </cell>
          <cell r="E1768">
            <v>1026</v>
          </cell>
          <cell r="F1768">
            <v>1039.2</v>
          </cell>
        </row>
        <row r="1769">
          <cell r="A1769" t="str">
            <v>TIIL</v>
          </cell>
          <cell r="B1769" t="str">
            <v>EQ</v>
          </cell>
          <cell r="C1769">
            <v>752.25</v>
          </cell>
          <cell r="D1769">
            <v>765.5</v>
          </cell>
          <cell r="E1769">
            <v>750.05</v>
          </cell>
          <cell r="F1769">
            <v>756.6</v>
          </cell>
        </row>
        <row r="1770">
          <cell r="A1770" t="str">
            <v>TIINDIA</v>
          </cell>
          <cell r="B1770" t="str">
            <v>EQ</v>
          </cell>
          <cell r="C1770">
            <v>2696</v>
          </cell>
          <cell r="D1770">
            <v>2699.85</v>
          </cell>
          <cell r="E1770">
            <v>2621.85</v>
          </cell>
          <cell r="F1770">
            <v>2648.8</v>
          </cell>
        </row>
        <row r="1771">
          <cell r="A1771" t="str">
            <v>TIJARIA</v>
          </cell>
          <cell r="B1771" t="str">
            <v>EQ</v>
          </cell>
          <cell r="C1771">
            <v>4.6500000000000004</v>
          </cell>
          <cell r="D1771">
            <v>4.8</v>
          </cell>
          <cell r="E1771">
            <v>4.5999999999999996</v>
          </cell>
          <cell r="F1771">
            <v>4.6500000000000004</v>
          </cell>
        </row>
        <row r="1772">
          <cell r="A1772" t="str">
            <v>TIL</v>
          </cell>
          <cell r="B1772" t="str">
            <v>EQ</v>
          </cell>
          <cell r="C1772">
            <v>119.7</v>
          </cell>
          <cell r="D1772">
            <v>120.55</v>
          </cell>
          <cell r="E1772">
            <v>113.25</v>
          </cell>
          <cell r="F1772">
            <v>114.5</v>
          </cell>
        </row>
        <row r="1773">
          <cell r="A1773" t="str">
            <v>TIMESGTY</v>
          </cell>
          <cell r="B1773" t="str">
            <v>EQ</v>
          </cell>
          <cell r="C1773">
            <v>52.35</v>
          </cell>
          <cell r="D1773">
            <v>52.35</v>
          </cell>
          <cell r="E1773">
            <v>50.25</v>
          </cell>
          <cell r="F1773">
            <v>51.75</v>
          </cell>
        </row>
        <row r="1774">
          <cell r="A1774" t="str">
            <v>TIMETECHNO</v>
          </cell>
          <cell r="B1774" t="str">
            <v>EQ</v>
          </cell>
          <cell r="C1774">
            <v>107.85</v>
          </cell>
          <cell r="D1774">
            <v>107.9</v>
          </cell>
          <cell r="E1774">
            <v>104.9</v>
          </cell>
          <cell r="F1774">
            <v>105.4</v>
          </cell>
        </row>
        <row r="1775">
          <cell r="A1775" t="str">
            <v>TIMKEN</v>
          </cell>
          <cell r="B1775" t="str">
            <v>EQ</v>
          </cell>
          <cell r="C1775">
            <v>3321.9</v>
          </cell>
          <cell r="D1775">
            <v>3385</v>
          </cell>
          <cell r="E1775">
            <v>3192.35</v>
          </cell>
          <cell r="F1775">
            <v>3245</v>
          </cell>
        </row>
        <row r="1776">
          <cell r="A1776" t="str">
            <v>TINPLATE</v>
          </cell>
          <cell r="B1776" t="str">
            <v>EQ</v>
          </cell>
          <cell r="C1776">
            <v>303.7</v>
          </cell>
          <cell r="D1776">
            <v>304.85000000000002</v>
          </cell>
          <cell r="E1776">
            <v>299.10000000000002</v>
          </cell>
          <cell r="F1776">
            <v>302.95</v>
          </cell>
        </row>
        <row r="1777">
          <cell r="A1777" t="str">
            <v>TIPSFILMS</v>
          </cell>
          <cell r="B1777" t="str">
            <v>BE</v>
          </cell>
          <cell r="C1777">
            <v>348.3</v>
          </cell>
          <cell r="D1777">
            <v>348.3</v>
          </cell>
          <cell r="E1777">
            <v>348.3</v>
          </cell>
          <cell r="F1777">
            <v>348.3</v>
          </cell>
        </row>
        <row r="1778">
          <cell r="A1778" t="str">
            <v>TIPSINDLTD</v>
          </cell>
          <cell r="B1778" t="str">
            <v>EQ</v>
          </cell>
          <cell r="C1778">
            <v>1514.95</v>
          </cell>
          <cell r="D1778">
            <v>1574.75</v>
          </cell>
          <cell r="E1778">
            <v>1485.25</v>
          </cell>
          <cell r="F1778">
            <v>1570.6</v>
          </cell>
        </row>
        <row r="1779">
          <cell r="A1779" t="str">
            <v>TIRUMALCHM</v>
          </cell>
          <cell r="B1779" t="str">
            <v>EQ</v>
          </cell>
          <cell r="C1779">
            <v>219</v>
          </cell>
          <cell r="D1779">
            <v>219.9</v>
          </cell>
          <cell r="E1779">
            <v>213.15</v>
          </cell>
          <cell r="F1779">
            <v>215.1</v>
          </cell>
        </row>
        <row r="1780">
          <cell r="A1780" t="str">
            <v>TIRUPATIFL</v>
          </cell>
          <cell r="B1780" t="str">
            <v>EQ</v>
          </cell>
          <cell r="C1780">
            <v>15.55</v>
          </cell>
          <cell r="D1780">
            <v>15.55</v>
          </cell>
          <cell r="E1780">
            <v>14.95</v>
          </cell>
          <cell r="F1780">
            <v>15.2</v>
          </cell>
        </row>
        <row r="1781">
          <cell r="A1781" t="str">
            <v>TITAN</v>
          </cell>
          <cell r="B1781" t="str">
            <v>EQ</v>
          </cell>
          <cell r="C1781">
            <v>2630</v>
          </cell>
          <cell r="D1781">
            <v>2644.9</v>
          </cell>
          <cell r="E1781">
            <v>2606</v>
          </cell>
          <cell r="F1781">
            <v>2621.35</v>
          </cell>
        </row>
        <row r="1782">
          <cell r="A1782" t="str">
            <v>TMB</v>
          </cell>
          <cell r="B1782" t="str">
            <v>EQ</v>
          </cell>
          <cell r="C1782">
            <v>468</v>
          </cell>
          <cell r="D1782">
            <v>471.05</v>
          </cell>
          <cell r="E1782">
            <v>464.45</v>
          </cell>
          <cell r="F1782">
            <v>467</v>
          </cell>
        </row>
        <row r="1783">
          <cell r="A1783" t="str">
            <v>TNIDETF</v>
          </cell>
          <cell r="B1783" t="str">
            <v>EQ</v>
          </cell>
          <cell r="C1783">
            <v>55.72</v>
          </cell>
          <cell r="D1783">
            <v>55.99</v>
          </cell>
          <cell r="E1783">
            <v>54.69</v>
          </cell>
          <cell r="F1783">
            <v>55.57</v>
          </cell>
        </row>
        <row r="1784">
          <cell r="A1784" t="str">
            <v>TNPETRO</v>
          </cell>
          <cell r="B1784" t="str">
            <v>EQ</v>
          </cell>
          <cell r="C1784">
            <v>99.45</v>
          </cell>
          <cell r="D1784">
            <v>99.45</v>
          </cell>
          <cell r="E1784">
            <v>97.8</v>
          </cell>
          <cell r="F1784">
            <v>98.15</v>
          </cell>
        </row>
        <row r="1785">
          <cell r="A1785" t="str">
            <v>TNPL</v>
          </cell>
          <cell r="B1785" t="str">
            <v>EQ</v>
          </cell>
          <cell r="C1785">
            <v>235.4</v>
          </cell>
          <cell r="D1785">
            <v>239.4</v>
          </cell>
          <cell r="E1785">
            <v>228.05</v>
          </cell>
          <cell r="F1785">
            <v>232.05</v>
          </cell>
        </row>
        <row r="1786">
          <cell r="A1786" t="str">
            <v>TNTELE</v>
          </cell>
          <cell r="B1786" t="str">
            <v>BE</v>
          </cell>
          <cell r="C1786">
            <v>8.15</v>
          </cell>
          <cell r="D1786">
            <v>8.25</v>
          </cell>
          <cell r="E1786">
            <v>7.65</v>
          </cell>
          <cell r="F1786">
            <v>8</v>
          </cell>
        </row>
        <row r="1787">
          <cell r="A1787" t="str">
            <v>TOKYOPLAST</v>
          </cell>
          <cell r="B1787" t="str">
            <v>EQ</v>
          </cell>
          <cell r="C1787">
            <v>97.55</v>
          </cell>
          <cell r="D1787">
            <v>98.75</v>
          </cell>
          <cell r="E1787">
            <v>96.45</v>
          </cell>
          <cell r="F1787">
            <v>97.05</v>
          </cell>
        </row>
        <row r="1788">
          <cell r="A1788" t="str">
            <v>TORNTPHARM</v>
          </cell>
          <cell r="B1788" t="str">
            <v>EQ</v>
          </cell>
          <cell r="C1788">
            <v>1596.05</v>
          </cell>
          <cell r="D1788">
            <v>1615</v>
          </cell>
          <cell r="E1788">
            <v>1583.35</v>
          </cell>
          <cell r="F1788">
            <v>1588.8</v>
          </cell>
        </row>
        <row r="1789">
          <cell r="A1789" t="str">
            <v>TORNTPOWER</v>
          </cell>
          <cell r="B1789" t="str">
            <v>EQ</v>
          </cell>
          <cell r="C1789">
            <v>482.9</v>
          </cell>
          <cell r="D1789">
            <v>486.65</v>
          </cell>
          <cell r="E1789">
            <v>480.4</v>
          </cell>
          <cell r="F1789">
            <v>483.85</v>
          </cell>
        </row>
        <row r="1790">
          <cell r="A1790" t="str">
            <v>TOTAL</v>
          </cell>
          <cell r="B1790" t="str">
            <v>EQ</v>
          </cell>
          <cell r="C1790">
            <v>172</v>
          </cell>
          <cell r="D1790">
            <v>172</v>
          </cell>
          <cell r="E1790">
            <v>165</v>
          </cell>
          <cell r="F1790">
            <v>167.1</v>
          </cell>
        </row>
        <row r="1791">
          <cell r="A1791" t="str">
            <v>TOUCHWOOD</v>
          </cell>
          <cell r="B1791" t="str">
            <v>BE</v>
          </cell>
          <cell r="C1791">
            <v>104</v>
          </cell>
          <cell r="D1791">
            <v>107</v>
          </cell>
          <cell r="E1791">
            <v>102.65</v>
          </cell>
          <cell r="F1791">
            <v>103.3</v>
          </cell>
        </row>
        <row r="1792">
          <cell r="A1792" t="str">
            <v>TPLPLASTEH</v>
          </cell>
          <cell r="B1792" t="str">
            <v>EQ</v>
          </cell>
          <cell r="C1792">
            <v>210</v>
          </cell>
          <cell r="D1792">
            <v>213.95</v>
          </cell>
          <cell r="E1792">
            <v>197.05</v>
          </cell>
          <cell r="F1792">
            <v>199.4</v>
          </cell>
        </row>
        <row r="1793">
          <cell r="A1793" t="str">
            <v>TREEHOUSE</v>
          </cell>
          <cell r="B1793" t="str">
            <v>EQ</v>
          </cell>
          <cell r="C1793">
            <v>15.3</v>
          </cell>
          <cell r="D1793">
            <v>15.6</v>
          </cell>
          <cell r="E1793">
            <v>14.1</v>
          </cell>
          <cell r="F1793">
            <v>15.2</v>
          </cell>
        </row>
        <row r="1794">
          <cell r="A1794" t="str">
            <v>TREJHARA</v>
          </cell>
          <cell r="B1794" t="str">
            <v>EQ</v>
          </cell>
          <cell r="C1794">
            <v>75.25</v>
          </cell>
          <cell r="D1794">
            <v>75.25</v>
          </cell>
          <cell r="E1794">
            <v>72.2</v>
          </cell>
          <cell r="F1794">
            <v>73.3</v>
          </cell>
        </row>
        <row r="1795">
          <cell r="A1795" t="str">
            <v>TRENT</v>
          </cell>
          <cell r="B1795" t="str">
            <v>EQ</v>
          </cell>
          <cell r="C1795">
            <v>1420</v>
          </cell>
          <cell r="D1795">
            <v>1439.85</v>
          </cell>
          <cell r="E1795">
            <v>1398</v>
          </cell>
          <cell r="F1795">
            <v>1422.3</v>
          </cell>
        </row>
        <row r="1796">
          <cell r="A1796" t="str">
            <v>TRF</v>
          </cell>
          <cell r="B1796" t="str">
            <v>EQ</v>
          </cell>
          <cell r="C1796">
            <v>192.95</v>
          </cell>
          <cell r="D1796">
            <v>192.95</v>
          </cell>
          <cell r="E1796">
            <v>192.95</v>
          </cell>
          <cell r="F1796">
            <v>192.95</v>
          </cell>
        </row>
        <row r="1797">
          <cell r="A1797" t="str">
            <v>TRIDENT</v>
          </cell>
          <cell r="B1797" t="str">
            <v>EQ</v>
          </cell>
          <cell r="C1797">
            <v>37</v>
          </cell>
          <cell r="D1797">
            <v>37.1</v>
          </cell>
          <cell r="E1797">
            <v>36.200000000000003</v>
          </cell>
          <cell r="F1797">
            <v>36.549999999999997</v>
          </cell>
        </row>
        <row r="1798">
          <cell r="A1798" t="str">
            <v>TRIGYN</v>
          </cell>
          <cell r="B1798" t="str">
            <v>EQ</v>
          </cell>
          <cell r="C1798">
            <v>102.25</v>
          </cell>
          <cell r="D1798">
            <v>103.45</v>
          </cell>
          <cell r="E1798">
            <v>100.55</v>
          </cell>
          <cell r="F1798">
            <v>101.1</v>
          </cell>
        </row>
        <row r="1799">
          <cell r="A1799" t="str">
            <v>TRIL</v>
          </cell>
          <cell r="B1799" t="str">
            <v>EQ</v>
          </cell>
          <cell r="C1799">
            <v>52.25</v>
          </cell>
          <cell r="D1799">
            <v>54.05</v>
          </cell>
          <cell r="E1799">
            <v>50.2</v>
          </cell>
          <cell r="F1799">
            <v>52.25</v>
          </cell>
        </row>
        <row r="1800">
          <cell r="A1800" t="str">
            <v>TRITURBINE</v>
          </cell>
          <cell r="B1800" t="str">
            <v>EQ</v>
          </cell>
          <cell r="C1800">
            <v>255.5</v>
          </cell>
          <cell r="D1800">
            <v>269.39999999999998</v>
          </cell>
          <cell r="E1800">
            <v>253.05</v>
          </cell>
          <cell r="F1800">
            <v>266.3</v>
          </cell>
        </row>
        <row r="1801">
          <cell r="A1801" t="str">
            <v>TRIVENI</v>
          </cell>
          <cell r="B1801" t="str">
            <v>EQ</v>
          </cell>
          <cell r="C1801">
            <v>266.64999999999998</v>
          </cell>
          <cell r="D1801">
            <v>277.89999999999998</v>
          </cell>
          <cell r="E1801">
            <v>265.14999999999998</v>
          </cell>
          <cell r="F1801">
            <v>275.75</v>
          </cell>
        </row>
        <row r="1802">
          <cell r="A1802" t="str">
            <v>TRU</v>
          </cell>
          <cell r="B1802" t="str">
            <v>EQ</v>
          </cell>
          <cell r="C1802">
            <v>61.8</v>
          </cell>
          <cell r="D1802">
            <v>63</v>
          </cell>
          <cell r="E1802">
            <v>59.55</v>
          </cell>
          <cell r="F1802">
            <v>60.75</v>
          </cell>
        </row>
        <row r="1803">
          <cell r="A1803" t="str">
            <v>TTKHLTCARE</v>
          </cell>
          <cell r="B1803" t="str">
            <v>EQ</v>
          </cell>
          <cell r="C1803">
            <v>960</v>
          </cell>
          <cell r="D1803">
            <v>990.35</v>
          </cell>
          <cell r="E1803">
            <v>940</v>
          </cell>
          <cell r="F1803">
            <v>977.2</v>
          </cell>
        </row>
        <row r="1804">
          <cell r="A1804" t="str">
            <v>TTKPRESTIG</v>
          </cell>
          <cell r="B1804" t="str">
            <v>EQ</v>
          </cell>
          <cell r="C1804">
            <v>975</v>
          </cell>
          <cell r="D1804">
            <v>985</v>
          </cell>
          <cell r="E1804">
            <v>963.55</v>
          </cell>
          <cell r="F1804">
            <v>980.85</v>
          </cell>
        </row>
        <row r="1805">
          <cell r="A1805" t="str">
            <v>TTL</v>
          </cell>
          <cell r="B1805" t="str">
            <v>EQ</v>
          </cell>
          <cell r="C1805">
            <v>90</v>
          </cell>
          <cell r="D1805">
            <v>90.6</v>
          </cell>
          <cell r="E1805">
            <v>87.5</v>
          </cell>
          <cell r="F1805">
            <v>87.95</v>
          </cell>
        </row>
        <row r="1806">
          <cell r="A1806" t="str">
            <v>TTML</v>
          </cell>
          <cell r="B1806" t="str">
            <v>BE</v>
          </cell>
          <cell r="C1806">
            <v>101.75</v>
          </cell>
          <cell r="D1806">
            <v>101.95</v>
          </cell>
          <cell r="E1806">
            <v>99.3</v>
          </cell>
          <cell r="F1806">
            <v>99.8</v>
          </cell>
        </row>
        <row r="1807">
          <cell r="A1807" t="str">
            <v>TV18BRDCST</v>
          </cell>
          <cell r="B1807" t="str">
            <v>EQ</v>
          </cell>
          <cell r="C1807">
            <v>38</v>
          </cell>
          <cell r="D1807">
            <v>38.15</v>
          </cell>
          <cell r="E1807">
            <v>36.65</v>
          </cell>
          <cell r="F1807">
            <v>37.450000000000003</v>
          </cell>
        </row>
        <row r="1808">
          <cell r="A1808" t="str">
            <v>TVSELECT</v>
          </cell>
          <cell r="B1808" t="str">
            <v>EQ</v>
          </cell>
          <cell r="C1808">
            <v>243.1</v>
          </cell>
          <cell r="D1808">
            <v>248.75</v>
          </cell>
          <cell r="E1808">
            <v>241.7</v>
          </cell>
          <cell r="F1808">
            <v>244.75</v>
          </cell>
        </row>
        <row r="1809">
          <cell r="A1809" t="str">
            <v>TVSMOTOR</v>
          </cell>
          <cell r="B1809" t="str">
            <v>EQ</v>
          </cell>
          <cell r="C1809">
            <v>1050.4000000000001</v>
          </cell>
          <cell r="D1809">
            <v>1093.2</v>
          </cell>
          <cell r="E1809">
            <v>1047.2</v>
          </cell>
          <cell r="F1809">
            <v>1087.7</v>
          </cell>
        </row>
        <row r="1810">
          <cell r="A1810" t="str">
            <v>TVSSRICHAK</v>
          </cell>
          <cell r="B1810" t="str">
            <v>EQ</v>
          </cell>
          <cell r="C1810">
            <v>2445.6</v>
          </cell>
          <cell r="D1810">
            <v>2454.25</v>
          </cell>
          <cell r="E1810">
            <v>2373.6</v>
          </cell>
          <cell r="F1810">
            <v>2406.5</v>
          </cell>
        </row>
        <row r="1811">
          <cell r="A1811" t="str">
            <v>TVTODAY</v>
          </cell>
          <cell r="B1811" t="str">
            <v>EQ</v>
          </cell>
          <cell r="C1811">
            <v>272</v>
          </cell>
          <cell r="D1811">
            <v>273.7</v>
          </cell>
          <cell r="E1811">
            <v>270</v>
          </cell>
          <cell r="F1811">
            <v>271.89999999999998</v>
          </cell>
        </row>
        <row r="1812">
          <cell r="A1812" t="str">
            <v>TVVISION</v>
          </cell>
          <cell r="B1812" t="str">
            <v>BE</v>
          </cell>
          <cell r="C1812">
            <v>2.65</v>
          </cell>
          <cell r="D1812">
            <v>2.65</v>
          </cell>
          <cell r="E1812">
            <v>2.65</v>
          </cell>
          <cell r="F1812">
            <v>2.65</v>
          </cell>
        </row>
        <row r="1813">
          <cell r="A1813" t="str">
            <v>TWL</v>
          </cell>
          <cell r="B1813" t="str">
            <v>BE</v>
          </cell>
          <cell r="C1813">
            <v>157.5</v>
          </cell>
          <cell r="D1813">
            <v>159.9</v>
          </cell>
          <cell r="E1813">
            <v>151</v>
          </cell>
          <cell r="F1813">
            <v>157.25</v>
          </cell>
        </row>
        <row r="1814">
          <cell r="A1814" t="str">
            <v>UBL</v>
          </cell>
          <cell r="B1814" t="str">
            <v>EQ</v>
          </cell>
          <cell r="C1814">
            <v>1644</v>
          </cell>
          <cell r="D1814">
            <v>1677.95</v>
          </cell>
          <cell r="E1814">
            <v>1624.15</v>
          </cell>
          <cell r="F1814">
            <v>1669.4</v>
          </cell>
        </row>
        <row r="1815">
          <cell r="A1815" t="str">
            <v>UCALFUEL</v>
          </cell>
          <cell r="B1815" t="str">
            <v>EQ</v>
          </cell>
          <cell r="C1815">
            <v>130</v>
          </cell>
          <cell r="D1815">
            <v>130</v>
          </cell>
          <cell r="E1815">
            <v>126.65</v>
          </cell>
          <cell r="F1815">
            <v>128.1</v>
          </cell>
        </row>
        <row r="1816">
          <cell r="A1816" t="str">
            <v>UCOBANK</v>
          </cell>
          <cell r="B1816" t="str">
            <v>EQ</v>
          </cell>
          <cell r="C1816">
            <v>11.65</v>
          </cell>
          <cell r="D1816">
            <v>11.75</v>
          </cell>
          <cell r="E1816">
            <v>11.65</v>
          </cell>
          <cell r="F1816">
            <v>11.7</v>
          </cell>
        </row>
        <row r="1817">
          <cell r="A1817" t="str">
            <v>UDAICEMENT</v>
          </cell>
          <cell r="B1817" t="str">
            <v>EQ</v>
          </cell>
          <cell r="C1817">
            <v>32.15</v>
          </cell>
          <cell r="D1817">
            <v>33.299999999999997</v>
          </cell>
          <cell r="E1817">
            <v>32.15</v>
          </cell>
          <cell r="F1817">
            <v>32.6</v>
          </cell>
        </row>
        <row r="1818">
          <cell r="A1818" t="str">
            <v>UFLEX</v>
          </cell>
          <cell r="B1818" t="str">
            <v>EQ</v>
          </cell>
          <cell r="C1818">
            <v>715.05</v>
          </cell>
          <cell r="D1818">
            <v>720</v>
          </cell>
          <cell r="E1818">
            <v>696.55</v>
          </cell>
          <cell r="F1818">
            <v>703.5</v>
          </cell>
        </row>
        <row r="1819">
          <cell r="A1819" t="str">
            <v>UFO</v>
          </cell>
          <cell r="B1819" t="str">
            <v>EQ</v>
          </cell>
          <cell r="C1819">
            <v>114.4</v>
          </cell>
          <cell r="D1819">
            <v>117.25</v>
          </cell>
          <cell r="E1819">
            <v>113.25</v>
          </cell>
          <cell r="F1819">
            <v>114.3</v>
          </cell>
        </row>
        <row r="1820">
          <cell r="A1820" t="str">
            <v>UGARSUGAR</v>
          </cell>
          <cell r="B1820" t="str">
            <v>EQ</v>
          </cell>
          <cell r="C1820">
            <v>71.650000000000006</v>
          </cell>
          <cell r="D1820">
            <v>72.45</v>
          </cell>
          <cell r="E1820">
            <v>67.900000000000006</v>
          </cell>
          <cell r="F1820">
            <v>70.900000000000006</v>
          </cell>
        </row>
        <row r="1821">
          <cell r="A1821" t="str">
            <v>UGROCAP</v>
          </cell>
          <cell r="B1821" t="str">
            <v>EQ</v>
          </cell>
          <cell r="C1821">
            <v>177.95</v>
          </cell>
          <cell r="D1821">
            <v>178.65</v>
          </cell>
          <cell r="E1821">
            <v>169.95</v>
          </cell>
          <cell r="F1821">
            <v>174.4</v>
          </cell>
        </row>
        <row r="1822">
          <cell r="A1822" t="str">
            <v>UJAAS</v>
          </cell>
          <cell r="B1822" t="str">
            <v>BE</v>
          </cell>
          <cell r="C1822">
            <v>3.15</v>
          </cell>
          <cell r="D1822">
            <v>3.15</v>
          </cell>
          <cell r="E1822">
            <v>3.05</v>
          </cell>
          <cell r="F1822">
            <v>3.1</v>
          </cell>
        </row>
        <row r="1823">
          <cell r="A1823" t="str">
            <v>UJJIVAN</v>
          </cell>
          <cell r="B1823" t="str">
            <v>EQ</v>
          </cell>
          <cell r="C1823">
            <v>245.2</v>
          </cell>
          <cell r="D1823">
            <v>249</v>
          </cell>
          <cell r="E1823">
            <v>242</v>
          </cell>
          <cell r="F1823">
            <v>247.6</v>
          </cell>
        </row>
        <row r="1824">
          <cell r="A1824" t="str">
            <v>UJJIVANSFB</v>
          </cell>
          <cell r="B1824" t="str">
            <v>EQ</v>
          </cell>
          <cell r="C1824">
            <v>25</v>
          </cell>
          <cell r="D1824">
            <v>25.6</v>
          </cell>
          <cell r="E1824">
            <v>24.6</v>
          </cell>
          <cell r="F1824">
            <v>24.8</v>
          </cell>
        </row>
        <row r="1825">
          <cell r="A1825" t="str">
            <v>ULTRACEMCO</v>
          </cell>
          <cell r="B1825" t="str">
            <v>EQ</v>
          </cell>
          <cell r="C1825">
            <v>6085</v>
          </cell>
          <cell r="D1825">
            <v>6190</v>
          </cell>
          <cell r="E1825">
            <v>6057.8</v>
          </cell>
          <cell r="F1825">
            <v>6177.7</v>
          </cell>
        </row>
        <row r="1826">
          <cell r="A1826" t="str">
            <v>UMAEXPORTS</v>
          </cell>
          <cell r="B1826" t="str">
            <v>EQ</v>
          </cell>
          <cell r="C1826">
            <v>48</v>
          </cell>
          <cell r="D1826">
            <v>48.45</v>
          </cell>
          <cell r="E1826">
            <v>47.1</v>
          </cell>
          <cell r="F1826">
            <v>47.25</v>
          </cell>
        </row>
        <row r="1827">
          <cell r="A1827" t="str">
            <v>UMANGDAIRY</v>
          </cell>
          <cell r="B1827" t="str">
            <v>EQ</v>
          </cell>
          <cell r="C1827">
            <v>60.1</v>
          </cell>
          <cell r="D1827">
            <v>60.4</v>
          </cell>
          <cell r="E1827">
            <v>58.65</v>
          </cell>
          <cell r="F1827">
            <v>59.1</v>
          </cell>
        </row>
        <row r="1828">
          <cell r="A1828" t="str">
            <v>UMESLTD</v>
          </cell>
          <cell r="B1828" t="str">
            <v>EQ</v>
          </cell>
          <cell r="C1828">
            <v>4.5999999999999996</v>
          </cell>
          <cell r="D1828">
            <v>4.5999999999999996</v>
          </cell>
          <cell r="E1828">
            <v>3.95</v>
          </cell>
          <cell r="F1828">
            <v>4.0999999999999996</v>
          </cell>
        </row>
        <row r="1829">
          <cell r="A1829" t="str">
            <v>UNICHEMLAB</v>
          </cell>
          <cell r="B1829" t="str">
            <v>EQ</v>
          </cell>
          <cell r="C1829">
            <v>354.85</v>
          </cell>
          <cell r="D1829">
            <v>366.95</v>
          </cell>
          <cell r="E1829">
            <v>349.05</v>
          </cell>
          <cell r="F1829">
            <v>363.5</v>
          </cell>
        </row>
        <row r="1830">
          <cell r="A1830" t="str">
            <v>UNIDT</v>
          </cell>
          <cell r="B1830" t="str">
            <v>EQ</v>
          </cell>
          <cell r="C1830">
            <v>321.95</v>
          </cell>
          <cell r="D1830">
            <v>324.8</v>
          </cell>
          <cell r="E1830">
            <v>313.2</v>
          </cell>
          <cell r="F1830">
            <v>318</v>
          </cell>
        </row>
        <row r="1831">
          <cell r="A1831" t="str">
            <v>UNIENTER</v>
          </cell>
          <cell r="B1831" t="str">
            <v>EQ</v>
          </cell>
          <cell r="C1831">
            <v>131.94999999999999</v>
          </cell>
          <cell r="D1831">
            <v>131.94999999999999</v>
          </cell>
          <cell r="E1831">
            <v>128.35</v>
          </cell>
          <cell r="F1831">
            <v>130.94999999999999</v>
          </cell>
        </row>
        <row r="1832">
          <cell r="A1832" t="str">
            <v>UNIINFO</v>
          </cell>
          <cell r="B1832" t="str">
            <v>EQ</v>
          </cell>
          <cell r="C1832">
            <v>25.5</v>
          </cell>
          <cell r="D1832">
            <v>26.95</v>
          </cell>
          <cell r="E1832">
            <v>23.4</v>
          </cell>
          <cell r="F1832">
            <v>23.75</v>
          </cell>
        </row>
        <row r="1833">
          <cell r="A1833" t="str">
            <v>UNIONBANK</v>
          </cell>
          <cell r="B1833" t="str">
            <v>EQ</v>
          </cell>
          <cell r="C1833">
            <v>43</v>
          </cell>
          <cell r="D1833">
            <v>44</v>
          </cell>
          <cell r="E1833">
            <v>42.8</v>
          </cell>
          <cell r="F1833">
            <v>43.8</v>
          </cell>
        </row>
        <row r="1834">
          <cell r="A1834" t="str">
            <v>UNITEDPOLY</v>
          </cell>
          <cell r="B1834" t="str">
            <v>EQ</v>
          </cell>
          <cell r="C1834">
            <v>55</v>
          </cell>
          <cell r="D1834">
            <v>59</v>
          </cell>
          <cell r="E1834">
            <v>55</v>
          </cell>
          <cell r="F1834">
            <v>59</v>
          </cell>
        </row>
        <row r="1835">
          <cell r="A1835" t="str">
            <v>UNITEDTEA</v>
          </cell>
          <cell r="B1835" t="str">
            <v>EQ</v>
          </cell>
          <cell r="C1835">
            <v>300</v>
          </cell>
          <cell r="D1835">
            <v>303</v>
          </cell>
          <cell r="E1835">
            <v>296.2</v>
          </cell>
          <cell r="F1835">
            <v>297.89999999999998</v>
          </cell>
        </row>
        <row r="1836">
          <cell r="A1836" t="str">
            <v>UNIVASTU</v>
          </cell>
          <cell r="B1836" t="str">
            <v>EQ</v>
          </cell>
          <cell r="C1836">
            <v>76.3</v>
          </cell>
          <cell r="D1836">
            <v>78.25</v>
          </cell>
          <cell r="E1836">
            <v>74.849999999999994</v>
          </cell>
          <cell r="F1836">
            <v>77.2</v>
          </cell>
        </row>
        <row r="1837">
          <cell r="A1837" t="str">
            <v>UNIVCABLES</v>
          </cell>
          <cell r="B1837" t="str">
            <v>EQ</v>
          </cell>
          <cell r="C1837">
            <v>236</v>
          </cell>
          <cell r="D1837">
            <v>250.5</v>
          </cell>
          <cell r="E1837">
            <v>230.05</v>
          </cell>
          <cell r="F1837">
            <v>247.65</v>
          </cell>
        </row>
        <row r="1838">
          <cell r="A1838" t="str">
            <v>UNIVPHOTO</v>
          </cell>
          <cell r="B1838" t="str">
            <v>EQ</v>
          </cell>
          <cell r="C1838">
            <v>715</v>
          </cell>
          <cell r="D1838">
            <v>743.8</v>
          </cell>
          <cell r="E1838">
            <v>701.3</v>
          </cell>
          <cell r="F1838">
            <v>717.25</v>
          </cell>
        </row>
        <row r="1839">
          <cell r="A1839" t="str">
            <v>UNOMINDA</v>
          </cell>
          <cell r="B1839" t="str">
            <v>EQ</v>
          </cell>
          <cell r="C1839">
            <v>559</v>
          </cell>
          <cell r="D1839">
            <v>569.65</v>
          </cell>
          <cell r="E1839">
            <v>553</v>
          </cell>
          <cell r="F1839">
            <v>563</v>
          </cell>
        </row>
        <row r="1840">
          <cell r="A1840" t="str">
            <v>UPL</v>
          </cell>
          <cell r="B1840" t="str">
            <v>EQ</v>
          </cell>
          <cell r="C1840">
            <v>665</v>
          </cell>
          <cell r="D1840">
            <v>675.55</v>
          </cell>
          <cell r="E1840">
            <v>660.7</v>
          </cell>
          <cell r="F1840">
            <v>673.6</v>
          </cell>
        </row>
        <row r="1841">
          <cell r="A1841" t="str">
            <v>URJA</v>
          </cell>
          <cell r="B1841" t="str">
            <v>BE</v>
          </cell>
          <cell r="C1841">
            <v>11.2</v>
          </cell>
          <cell r="D1841">
            <v>11.4</v>
          </cell>
          <cell r="E1841">
            <v>11.1</v>
          </cell>
          <cell r="F1841">
            <v>11.15</v>
          </cell>
        </row>
        <row r="1842">
          <cell r="A1842" t="str">
            <v>USHAMART</v>
          </cell>
          <cell r="B1842" t="str">
            <v>EQ</v>
          </cell>
          <cell r="C1842">
            <v>122.4</v>
          </cell>
          <cell r="D1842">
            <v>128.80000000000001</v>
          </cell>
          <cell r="E1842">
            <v>121.4</v>
          </cell>
          <cell r="F1842">
            <v>128.15</v>
          </cell>
        </row>
        <row r="1843">
          <cell r="A1843" t="str">
            <v>UTIAMC</v>
          </cell>
          <cell r="B1843" t="str">
            <v>EQ</v>
          </cell>
          <cell r="C1843">
            <v>718</v>
          </cell>
          <cell r="D1843">
            <v>729.55</v>
          </cell>
          <cell r="E1843">
            <v>708.5</v>
          </cell>
          <cell r="F1843">
            <v>722.9</v>
          </cell>
        </row>
        <row r="1844">
          <cell r="A1844" t="str">
            <v>UTIBANKETF</v>
          </cell>
          <cell r="B1844" t="str">
            <v>EQ</v>
          </cell>
          <cell r="C1844">
            <v>39.119999999999997</v>
          </cell>
          <cell r="D1844">
            <v>39.450000000000003</v>
          </cell>
          <cell r="E1844">
            <v>38.92</v>
          </cell>
          <cell r="F1844">
            <v>39.36</v>
          </cell>
        </row>
        <row r="1845">
          <cell r="A1845" t="str">
            <v>UTINEXT50</v>
          </cell>
          <cell r="B1845" t="str">
            <v>EQ</v>
          </cell>
          <cell r="C1845">
            <v>44.47</v>
          </cell>
          <cell r="D1845">
            <v>44.47</v>
          </cell>
          <cell r="E1845">
            <v>43.5</v>
          </cell>
          <cell r="F1845">
            <v>44.16</v>
          </cell>
        </row>
        <row r="1846">
          <cell r="A1846" t="str">
            <v>UTINIFTETF</v>
          </cell>
          <cell r="B1846" t="str">
            <v>EQ</v>
          </cell>
          <cell r="C1846">
            <v>1815.93</v>
          </cell>
          <cell r="D1846">
            <v>1822</v>
          </cell>
          <cell r="E1846">
            <v>1808</v>
          </cell>
          <cell r="F1846">
            <v>1820.1</v>
          </cell>
        </row>
        <row r="1847">
          <cell r="A1847" t="str">
            <v>UTISENSETF</v>
          </cell>
          <cell r="B1847" t="str">
            <v>EQ</v>
          </cell>
          <cell r="C1847">
            <v>618</v>
          </cell>
          <cell r="D1847">
            <v>618</v>
          </cell>
          <cell r="E1847">
            <v>607</v>
          </cell>
          <cell r="F1847">
            <v>612.79</v>
          </cell>
        </row>
        <row r="1848">
          <cell r="A1848" t="str">
            <v>UTISXN50</v>
          </cell>
          <cell r="B1848" t="str">
            <v>EQ</v>
          </cell>
          <cell r="C1848">
            <v>51</v>
          </cell>
          <cell r="D1848">
            <v>51.75</v>
          </cell>
          <cell r="E1848">
            <v>50.5</v>
          </cell>
          <cell r="F1848">
            <v>50.8</v>
          </cell>
        </row>
        <row r="1849">
          <cell r="A1849" t="str">
            <v>UTTAMSTL</v>
          </cell>
          <cell r="B1849" t="str">
            <v>BE</v>
          </cell>
          <cell r="C1849">
            <v>3.3</v>
          </cell>
          <cell r="D1849">
            <v>3.3</v>
          </cell>
          <cell r="E1849">
            <v>3.2</v>
          </cell>
          <cell r="F1849">
            <v>3.25</v>
          </cell>
        </row>
        <row r="1850">
          <cell r="A1850" t="str">
            <v>UTTAMSUGAR</v>
          </cell>
          <cell r="B1850" t="str">
            <v>EQ</v>
          </cell>
          <cell r="C1850">
            <v>268</v>
          </cell>
          <cell r="D1850">
            <v>268</v>
          </cell>
          <cell r="E1850">
            <v>261.10000000000002</v>
          </cell>
          <cell r="F1850">
            <v>265.39999999999998</v>
          </cell>
        </row>
        <row r="1851">
          <cell r="A1851" t="str">
            <v>V2RETAIL</v>
          </cell>
          <cell r="B1851" t="str">
            <v>EQ</v>
          </cell>
          <cell r="C1851">
            <v>119.6</v>
          </cell>
          <cell r="D1851">
            <v>119.6</v>
          </cell>
          <cell r="E1851">
            <v>110.45</v>
          </cell>
          <cell r="F1851">
            <v>111.7</v>
          </cell>
        </row>
        <row r="1852">
          <cell r="A1852" t="str">
            <v>VADILALIND</v>
          </cell>
          <cell r="B1852" t="str">
            <v>EQ</v>
          </cell>
          <cell r="C1852">
            <v>2582.4</v>
          </cell>
          <cell r="D1852">
            <v>2599</v>
          </cell>
          <cell r="E1852">
            <v>2502</v>
          </cell>
          <cell r="F1852">
            <v>2516.3000000000002</v>
          </cell>
        </row>
        <row r="1853">
          <cell r="A1853" t="str">
            <v>VAIBHAVGBL</v>
          </cell>
          <cell r="B1853" t="str">
            <v>EQ</v>
          </cell>
          <cell r="C1853">
            <v>349</v>
          </cell>
          <cell r="D1853">
            <v>355</v>
          </cell>
          <cell r="E1853">
            <v>345</v>
          </cell>
          <cell r="F1853">
            <v>350.8</v>
          </cell>
        </row>
        <row r="1854">
          <cell r="A1854" t="str">
            <v>VAISHALI</v>
          </cell>
          <cell r="B1854" t="str">
            <v>EQ</v>
          </cell>
          <cell r="C1854">
            <v>99.7</v>
          </cell>
          <cell r="D1854">
            <v>101.5</v>
          </cell>
          <cell r="E1854">
            <v>98.1</v>
          </cell>
          <cell r="F1854">
            <v>99.65</v>
          </cell>
        </row>
        <row r="1855">
          <cell r="A1855" t="str">
            <v>VAKRANGEE</v>
          </cell>
          <cell r="B1855" t="str">
            <v>EQ</v>
          </cell>
          <cell r="C1855">
            <v>35.200000000000003</v>
          </cell>
          <cell r="D1855">
            <v>35.75</v>
          </cell>
          <cell r="E1855">
            <v>33.9</v>
          </cell>
          <cell r="F1855">
            <v>35</v>
          </cell>
        </row>
        <row r="1856">
          <cell r="A1856" t="str">
            <v>VALIANTORG</v>
          </cell>
          <cell r="B1856" t="str">
            <v>EQ</v>
          </cell>
          <cell r="C1856">
            <v>731.7</v>
          </cell>
          <cell r="D1856">
            <v>734.8</v>
          </cell>
          <cell r="E1856">
            <v>714</v>
          </cell>
          <cell r="F1856">
            <v>724.85</v>
          </cell>
        </row>
        <row r="1857">
          <cell r="A1857" t="str">
            <v>VARDHACRLC</v>
          </cell>
          <cell r="B1857" t="str">
            <v>EQ</v>
          </cell>
          <cell r="C1857">
            <v>52.1</v>
          </cell>
          <cell r="D1857">
            <v>52.85</v>
          </cell>
          <cell r="E1857">
            <v>51.9</v>
          </cell>
          <cell r="F1857">
            <v>52.35</v>
          </cell>
        </row>
        <row r="1858">
          <cell r="A1858" t="str">
            <v>VARDMNPOLY</v>
          </cell>
          <cell r="B1858" t="str">
            <v>EQ</v>
          </cell>
          <cell r="C1858">
            <v>20.5</v>
          </cell>
          <cell r="D1858">
            <v>20.5</v>
          </cell>
          <cell r="E1858">
            <v>19.649999999999999</v>
          </cell>
          <cell r="F1858">
            <v>19.850000000000001</v>
          </cell>
        </row>
        <row r="1859">
          <cell r="A1859" t="str">
            <v>VARROC</v>
          </cell>
          <cell r="B1859" t="str">
            <v>EQ</v>
          </cell>
          <cell r="C1859">
            <v>310.7</v>
          </cell>
          <cell r="D1859">
            <v>316</v>
          </cell>
          <cell r="E1859">
            <v>305.95</v>
          </cell>
          <cell r="F1859">
            <v>313.85000000000002</v>
          </cell>
        </row>
        <row r="1860">
          <cell r="A1860" t="str">
            <v>VASCONEQ</v>
          </cell>
          <cell r="B1860" t="str">
            <v>EQ</v>
          </cell>
          <cell r="C1860">
            <v>28.15</v>
          </cell>
          <cell r="D1860">
            <v>28.35</v>
          </cell>
          <cell r="E1860">
            <v>27.45</v>
          </cell>
          <cell r="F1860">
            <v>27.55</v>
          </cell>
        </row>
        <row r="1861">
          <cell r="A1861" t="str">
            <v>VASWANI</v>
          </cell>
          <cell r="B1861" t="str">
            <v>EQ</v>
          </cell>
          <cell r="C1861">
            <v>21.3</v>
          </cell>
          <cell r="D1861">
            <v>21.45</v>
          </cell>
          <cell r="E1861">
            <v>20.45</v>
          </cell>
          <cell r="F1861">
            <v>20.75</v>
          </cell>
        </row>
        <row r="1862">
          <cell r="A1862" t="str">
            <v>VBL</v>
          </cell>
          <cell r="B1862" t="str">
            <v>EQ</v>
          </cell>
          <cell r="C1862">
            <v>1060.4000000000001</v>
          </cell>
          <cell r="D1862">
            <v>1084.8</v>
          </cell>
          <cell r="E1862">
            <v>1025.55</v>
          </cell>
          <cell r="F1862">
            <v>1068.3499999999999</v>
          </cell>
        </row>
        <row r="1863">
          <cell r="A1863" t="str">
            <v>VCL</v>
          </cell>
          <cell r="B1863" t="str">
            <v>EQ</v>
          </cell>
          <cell r="C1863">
            <v>9.5500000000000007</v>
          </cell>
          <cell r="D1863">
            <v>9.85</v>
          </cell>
          <cell r="E1863">
            <v>9.35</v>
          </cell>
          <cell r="F1863">
            <v>9.4499999999999993</v>
          </cell>
        </row>
        <row r="1864">
          <cell r="A1864" t="str">
            <v>VEDL</v>
          </cell>
          <cell r="B1864" t="str">
            <v>EQ</v>
          </cell>
          <cell r="C1864">
            <v>288</v>
          </cell>
          <cell r="D1864">
            <v>290</v>
          </cell>
          <cell r="E1864">
            <v>280.3</v>
          </cell>
          <cell r="F1864">
            <v>287.60000000000002</v>
          </cell>
        </row>
        <row r="1865">
          <cell r="A1865" t="str">
            <v>VENKEYS</v>
          </cell>
          <cell r="B1865" t="str">
            <v>EQ</v>
          </cell>
          <cell r="C1865">
            <v>1992</v>
          </cell>
          <cell r="D1865">
            <v>1992</v>
          </cell>
          <cell r="E1865">
            <v>1932</v>
          </cell>
          <cell r="F1865">
            <v>1949.95</v>
          </cell>
        </row>
        <row r="1866">
          <cell r="A1866" t="str">
            <v>VENUSPIPES</v>
          </cell>
          <cell r="B1866" t="str">
            <v>EQ</v>
          </cell>
          <cell r="C1866">
            <v>620</v>
          </cell>
          <cell r="D1866">
            <v>652.70000000000005</v>
          </cell>
          <cell r="E1866">
            <v>613</v>
          </cell>
          <cell r="F1866">
            <v>646.85</v>
          </cell>
        </row>
        <row r="1867">
          <cell r="A1867" t="str">
            <v>VENUSREM</v>
          </cell>
          <cell r="B1867" t="str">
            <v>EQ</v>
          </cell>
          <cell r="C1867">
            <v>211.85</v>
          </cell>
          <cell r="D1867">
            <v>211.85</v>
          </cell>
          <cell r="E1867">
            <v>200.55</v>
          </cell>
          <cell r="F1867">
            <v>206.05</v>
          </cell>
        </row>
        <row r="1868">
          <cell r="A1868" t="str">
            <v>VERANDA</v>
          </cell>
          <cell r="B1868" t="str">
            <v>EQ</v>
          </cell>
          <cell r="C1868">
            <v>348.5</v>
          </cell>
          <cell r="D1868">
            <v>350</v>
          </cell>
          <cell r="E1868">
            <v>331</v>
          </cell>
          <cell r="F1868">
            <v>343.45</v>
          </cell>
        </row>
        <row r="1869">
          <cell r="A1869" t="str">
            <v>VERTOZ</v>
          </cell>
          <cell r="B1869" t="str">
            <v>EQ</v>
          </cell>
          <cell r="C1869">
            <v>115.65</v>
          </cell>
          <cell r="D1869">
            <v>117.45</v>
          </cell>
          <cell r="E1869">
            <v>114.5</v>
          </cell>
          <cell r="F1869">
            <v>115.05</v>
          </cell>
        </row>
        <row r="1870">
          <cell r="A1870" t="str">
            <v>VESUVIUS</v>
          </cell>
          <cell r="B1870" t="str">
            <v>EQ</v>
          </cell>
          <cell r="C1870">
            <v>1477</v>
          </cell>
          <cell r="D1870">
            <v>1492</v>
          </cell>
          <cell r="E1870">
            <v>1408.5</v>
          </cell>
          <cell r="F1870">
            <v>1462</v>
          </cell>
        </row>
        <row r="1871">
          <cell r="A1871" t="str">
            <v>VETO</v>
          </cell>
          <cell r="B1871" t="str">
            <v>EQ</v>
          </cell>
          <cell r="C1871">
            <v>107.05</v>
          </cell>
          <cell r="D1871">
            <v>107.35</v>
          </cell>
          <cell r="E1871">
            <v>105.05</v>
          </cell>
          <cell r="F1871">
            <v>105.8</v>
          </cell>
        </row>
        <row r="1872">
          <cell r="A1872" t="str">
            <v>VGUARD</v>
          </cell>
          <cell r="B1872" t="str">
            <v>EQ</v>
          </cell>
          <cell r="C1872">
            <v>248.8</v>
          </cell>
          <cell r="D1872">
            <v>252.75</v>
          </cell>
          <cell r="E1872">
            <v>244.05</v>
          </cell>
          <cell r="F1872">
            <v>251</v>
          </cell>
        </row>
        <row r="1873">
          <cell r="A1873" t="str">
            <v>VHL</v>
          </cell>
          <cell r="B1873" t="str">
            <v>EQ</v>
          </cell>
          <cell r="C1873">
            <v>3125</v>
          </cell>
          <cell r="D1873">
            <v>3175</v>
          </cell>
          <cell r="E1873">
            <v>3051</v>
          </cell>
          <cell r="F1873">
            <v>3099.65</v>
          </cell>
        </row>
        <row r="1874">
          <cell r="A1874" t="str">
            <v>VIDHIING</v>
          </cell>
          <cell r="B1874" t="str">
            <v>EQ</v>
          </cell>
          <cell r="C1874">
            <v>383.1</v>
          </cell>
          <cell r="D1874">
            <v>386</v>
          </cell>
          <cell r="E1874">
            <v>380.85</v>
          </cell>
          <cell r="F1874">
            <v>384.55</v>
          </cell>
        </row>
        <row r="1875">
          <cell r="A1875" t="str">
            <v>VIJAYA</v>
          </cell>
          <cell r="B1875" t="str">
            <v>EQ</v>
          </cell>
          <cell r="C1875">
            <v>441.6</v>
          </cell>
          <cell r="D1875">
            <v>441.6</v>
          </cell>
          <cell r="E1875">
            <v>424.05</v>
          </cell>
          <cell r="F1875">
            <v>430.35</v>
          </cell>
        </row>
        <row r="1876">
          <cell r="A1876" t="str">
            <v>VIJIFIN</v>
          </cell>
          <cell r="B1876" t="str">
            <v>EQ</v>
          </cell>
          <cell r="C1876">
            <v>2.4500000000000002</v>
          </cell>
          <cell r="D1876">
            <v>2.5</v>
          </cell>
          <cell r="E1876">
            <v>2.4500000000000002</v>
          </cell>
          <cell r="F1876">
            <v>2.4500000000000002</v>
          </cell>
        </row>
        <row r="1877">
          <cell r="A1877" t="str">
            <v>VIKASECO</v>
          </cell>
          <cell r="B1877" t="str">
            <v>EQ</v>
          </cell>
          <cell r="C1877">
            <v>3.35</v>
          </cell>
          <cell r="D1877">
            <v>3.45</v>
          </cell>
          <cell r="E1877">
            <v>3.25</v>
          </cell>
          <cell r="F1877">
            <v>3.3</v>
          </cell>
        </row>
        <row r="1878">
          <cell r="A1878" t="str">
            <v>VIKASLIFE</v>
          </cell>
          <cell r="B1878" t="str">
            <v>EQ</v>
          </cell>
          <cell r="C1878">
            <v>5.0999999999999996</v>
          </cell>
          <cell r="D1878">
            <v>5.2</v>
          </cell>
          <cell r="E1878">
            <v>4.9000000000000004</v>
          </cell>
          <cell r="F1878">
            <v>4.95</v>
          </cell>
        </row>
        <row r="1879">
          <cell r="A1879" t="str">
            <v>VIKASPROP</v>
          </cell>
          <cell r="B1879" t="str">
            <v>BE</v>
          </cell>
          <cell r="C1879">
            <v>0.85</v>
          </cell>
          <cell r="D1879">
            <v>0.9</v>
          </cell>
          <cell r="E1879">
            <v>0.85</v>
          </cell>
          <cell r="F1879">
            <v>0.85</v>
          </cell>
        </row>
        <row r="1880">
          <cell r="A1880" t="str">
            <v>VIMTALABS</v>
          </cell>
          <cell r="B1880" t="str">
            <v>EQ</v>
          </cell>
          <cell r="C1880">
            <v>326.89999999999998</v>
          </cell>
          <cell r="D1880">
            <v>375.35</v>
          </cell>
          <cell r="E1880">
            <v>321.95</v>
          </cell>
          <cell r="F1880">
            <v>350.9</v>
          </cell>
        </row>
        <row r="1881">
          <cell r="A1881" t="str">
            <v>VINATIORGA</v>
          </cell>
          <cell r="B1881" t="str">
            <v>EQ</v>
          </cell>
          <cell r="C1881">
            <v>1999.8</v>
          </cell>
          <cell r="D1881">
            <v>2003.05</v>
          </cell>
          <cell r="E1881">
            <v>1968</v>
          </cell>
          <cell r="F1881">
            <v>1975.95</v>
          </cell>
        </row>
        <row r="1882">
          <cell r="A1882" t="str">
            <v>VINDHYATEL</v>
          </cell>
          <cell r="B1882" t="str">
            <v>EQ</v>
          </cell>
          <cell r="C1882">
            <v>1410.6</v>
          </cell>
          <cell r="D1882">
            <v>1421.9</v>
          </cell>
          <cell r="E1882">
            <v>1382.75</v>
          </cell>
          <cell r="F1882">
            <v>1404.85</v>
          </cell>
        </row>
        <row r="1883">
          <cell r="A1883" t="str">
            <v>VINEETLAB</v>
          </cell>
          <cell r="B1883" t="str">
            <v>EQ</v>
          </cell>
          <cell r="C1883">
            <v>67.25</v>
          </cell>
          <cell r="D1883">
            <v>68.849999999999994</v>
          </cell>
          <cell r="E1883">
            <v>64.599999999999994</v>
          </cell>
          <cell r="F1883">
            <v>65.599999999999994</v>
          </cell>
        </row>
        <row r="1884">
          <cell r="A1884" t="str">
            <v>VINYLINDIA</v>
          </cell>
          <cell r="B1884" t="str">
            <v>BE</v>
          </cell>
          <cell r="C1884">
            <v>580</v>
          </cell>
          <cell r="D1884">
            <v>604.79999999999995</v>
          </cell>
          <cell r="E1884">
            <v>573</v>
          </cell>
          <cell r="F1884">
            <v>584</v>
          </cell>
        </row>
        <row r="1885">
          <cell r="A1885" t="str">
            <v>VIPCLOTHNG</v>
          </cell>
          <cell r="B1885" t="str">
            <v>EQ</v>
          </cell>
          <cell r="C1885">
            <v>37.15</v>
          </cell>
          <cell r="D1885">
            <v>38.450000000000003</v>
          </cell>
          <cell r="E1885">
            <v>35.75</v>
          </cell>
          <cell r="F1885">
            <v>38.1</v>
          </cell>
        </row>
        <row r="1886">
          <cell r="A1886" t="str">
            <v>VIPIND</v>
          </cell>
          <cell r="B1886" t="str">
            <v>EQ</v>
          </cell>
          <cell r="C1886">
            <v>694.5</v>
          </cell>
          <cell r="D1886">
            <v>695.3</v>
          </cell>
          <cell r="E1886">
            <v>678</v>
          </cell>
          <cell r="F1886">
            <v>688.35</v>
          </cell>
        </row>
        <row r="1887">
          <cell r="A1887" t="str">
            <v>VIPULLTD</v>
          </cell>
          <cell r="B1887" t="str">
            <v>EQ</v>
          </cell>
          <cell r="C1887">
            <v>12.85</v>
          </cell>
          <cell r="D1887">
            <v>12.85</v>
          </cell>
          <cell r="E1887">
            <v>12.4</v>
          </cell>
          <cell r="F1887">
            <v>12.45</v>
          </cell>
        </row>
        <row r="1888">
          <cell r="A1888" t="str">
            <v>VISAKAIND</v>
          </cell>
          <cell r="B1888" t="str">
            <v>EQ</v>
          </cell>
          <cell r="C1888">
            <v>557.5</v>
          </cell>
          <cell r="D1888">
            <v>563.70000000000005</v>
          </cell>
          <cell r="E1888">
            <v>549.9</v>
          </cell>
          <cell r="F1888">
            <v>551.54999999999995</v>
          </cell>
        </row>
        <row r="1889">
          <cell r="A1889" t="str">
            <v>VISASTEEL</v>
          </cell>
          <cell r="B1889" t="str">
            <v>EQ</v>
          </cell>
          <cell r="C1889">
            <v>14.7</v>
          </cell>
          <cell r="D1889">
            <v>14.7</v>
          </cell>
          <cell r="E1889">
            <v>14.05</v>
          </cell>
          <cell r="F1889">
            <v>14.2</v>
          </cell>
        </row>
        <row r="1890">
          <cell r="A1890" t="str">
            <v>VISESHINFO</v>
          </cell>
          <cell r="B1890" t="str">
            <v>EQ</v>
          </cell>
          <cell r="C1890">
            <v>0.6</v>
          </cell>
          <cell r="D1890">
            <v>0.65</v>
          </cell>
          <cell r="E1890">
            <v>0.6</v>
          </cell>
          <cell r="F1890">
            <v>0.6</v>
          </cell>
        </row>
        <row r="1891">
          <cell r="A1891" t="str">
            <v>VISHAL</v>
          </cell>
          <cell r="B1891" t="str">
            <v>EQ</v>
          </cell>
          <cell r="C1891">
            <v>23</v>
          </cell>
          <cell r="D1891">
            <v>23.5</v>
          </cell>
          <cell r="E1891">
            <v>22.65</v>
          </cell>
          <cell r="F1891">
            <v>22.95</v>
          </cell>
        </row>
        <row r="1892">
          <cell r="A1892" t="str">
            <v>VISHNU</v>
          </cell>
          <cell r="B1892" t="str">
            <v>EQ</v>
          </cell>
          <cell r="C1892">
            <v>1891.7</v>
          </cell>
          <cell r="D1892">
            <v>1905</v>
          </cell>
          <cell r="E1892">
            <v>1860</v>
          </cell>
          <cell r="F1892">
            <v>1875.05</v>
          </cell>
        </row>
        <row r="1893">
          <cell r="A1893" t="str">
            <v>VISHWARAJ</v>
          </cell>
          <cell r="B1893" t="str">
            <v>EQ</v>
          </cell>
          <cell r="C1893">
            <v>17.350000000000001</v>
          </cell>
          <cell r="D1893">
            <v>17.600000000000001</v>
          </cell>
          <cell r="E1893">
            <v>17.100000000000001</v>
          </cell>
          <cell r="F1893">
            <v>17.149999999999999</v>
          </cell>
        </row>
        <row r="1894">
          <cell r="A1894" t="str">
            <v>VIVIDHA</v>
          </cell>
          <cell r="B1894" t="str">
            <v>EQ</v>
          </cell>
          <cell r="C1894">
            <v>1.3</v>
          </cell>
          <cell r="D1894">
            <v>1.35</v>
          </cell>
          <cell r="E1894">
            <v>1.25</v>
          </cell>
          <cell r="F1894">
            <v>1.25</v>
          </cell>
        </row>
        <row r="1895">
          <cell r="A1895" t="str">
            <v>VIVIMEDLAB</v>
          </cell>
          <cell r="B1895" t="str">
            <v>EQ</v>
          </cell>
          <cell r="C1895">
            <v>10</v>
          </cell>
          <cell r="D1895">
            <v>10.1</v>
          </cell>
          <cell r="E1895">
            <v>9.85</v>
          </cell>
          <cell r="F1895">
            <v>9.9499999999999993</v>
          </cell>
        </row>
        <row r="1896">
          <cell r="A1896" t="str">
            <v>VLSFINANCE</v>
          </cell>
          <cell r="B1896" t="str">
            <v>EQ</v>
          </cell>
          <cell r="C1896">
            <v>137.65</v>
          </cell>
          <cell r="D1896">
            <v>137.65</v>
          </cell>
          <cell r="E1896">
            <v>133</v>
          </cell>
          <cell r="F1896">
            <v>133.9</v>
          </cell>
        </row>
        <row r="1897">
          <cell r="A1897" t="str">
            <v>VMART</v>
          </cell>
          <cell r="B1897" t="str">
            <v>EQ</v>
          </cell>
          <cell r="C1897">
            <v>2812.15</v>
          </cell>
          <cell r="D1897">
            <v>2812.15</v>
          </cell>
          <cell r="E1897">
            <v>2771</v>
          </cell>
          <cell r="F1897">
            <v>2790.8</v>
          </cell>
        </row>
        <row r="1898">
          <cell r="A1898" t="str">
            <v>VOLTAMP</v>
          </cell>
          <cell r="B1898" t="str">
            <v>EQ</v>
          </cell>
          <cell r="C1898">
            <v>2622.6</v>
          </cell>
          <cell r="D1898">
            <v>2660</v>
          </cell>
          <cell r="E1898">
            <v>2607.5500000000002</v>
          </cell>
          <cell r="F1898">
            <v>2649.3</v>
          </cell>
        </row>
        <row r="1899">
          <cell r="A1899" t="str">
            <v>VOLTAS</v>
          </cell>
          <cell r="B1899" t="str">
            <v>EQ</v>
          </cell>
          <cell r="C1899">
            <v>878</v>
          </cell>
          <cell r="D1899">
            <v>878</v>
          </cell>
          <cell r="E1899">
            <v>859.4</v>
          </cell>
          <cell r="F1899">
            <v>874.3</v>
          </cell>
        </row>
        <row r="1900">
          <cell r="A1900" t="str">
            <v>VRLLOG</v>
          </cell>
          <cell r="B1900" t="str">
            <v>EQ</v>
          </cell>
          <cell r="C1900">
            <v>601</v>
          </cell>
          <cell r="D1900">
            <v>609</v>
          </cell>
          <cell r="E1900">
            <v>592.79999999999995</v>
          </cell>
          <cell r="F1900">
            <v>598.20000000000005</v>
          </cell>
        </row>
        <row r="1901">
          <cell r="A1901" t="str">
            <v>VSSL</v>
          </cell>
          <cell r="B1901" t="str">
            <v>EQ</v>
          </cell>
          <cell r="C1901">
            <v>251</v>
          </cell>
          <cell r="D1901">
            <v>258.95</v>
          </cell>
          <cell r="E1901">
            <v>244.2</v>
          </cell>
          <cell r="F1901">
            <v>251.85</v>
          </cell>
        </row>
        <row r="1902">
          <cell r="A1902" t="str">
            <v>VSTIND</v>
          </cell>
          <cell r="B1902" t="str">
            <v>EQ</v>
          </cell>
          <cell r="C1902">
            <v>3342</v>
          </cell>
          <cell r="D1902">
            <v>3342</v>
          </cell>
          <cell r="E1902">
            <v>3309.35</v>
          </cell>
          <cell r="F1902">
            <v>3318.85</v>
          </cell>
        </row>
        <row r="1903">
          <cell r="A1903" t="str">
            <v>VSTTILLERS</v>
          </cell>
          <cell r="B1903" t="str">
            <v>EQ</v>
          </cell>
          <cell r="C1903">
            <v>2100</v>
          </cell>
          <cell r="D1903">
            <v>2200.4499999999998</v>
          </cell>
          <cell r="E1903">
            <v>2027.95</v>
          </cell>
          <cell r="F1903">
            <v>2198.4</v>
          </cell>
        </row>
        <row r="1904">
          <cell r="A1904" t="str">
            <v>VTL</v>
          </cell>
          <cell r="B1904" t="str">
            <v>EQ</v>
          </cell>
          <cell r="C1904">
            <v>342.6</v>
          </cell>
          <cell r="D1904">
            <v>351.9</v>
          </cell>
          <cell r="E1904">
            <v>342.6</v>
          </cell>
          <cell r="F1904">
            <v>349.6</v>
          </cell>
        </row>
        <row r="1905">
          <cell r="A1905" t="str">
            <v>WABAG</v>
          </cell>
          <cell r="B1905" t="str">
            <v>EQ</v>
          </cell>
          <cell r="C1905">
            <v>264.05</v>
          </cell>
          <cell r="D1905">
            <v>267.2</v>
          </cell>
          <cell r="E1905">
            <v>259</v>
          </cell>
          <cell r="F1905">
            <v>264.55</v>
          </cell>
        </row>
        <row r="1906">
          <cell r="A1906" t="str">
            <v>WALCHANNAG</v>
          </cell>
          <cell r="B1906" t="str">
            <v>BE</v>
          </cell>
          <cell r="C1906">
            <v>58.4</v>
          </cell>
          <cell r="D1906">
            <v>58.8</v>
          </cell>
          <cell r="E1906">
            <v>56.95</v>
          </cell>
          <cell r="F1906">
            <v>57.95</v>
          </cell>
        </row>
        <row r="1907">
          <cell r="A1907" t="str">
            <v>WANBURY</v>
          </cell>
          <cell r="B1907" t="str">
            <v>BE</v>
          </cell>
          <cell r="C1907">
            <v>68</v>
          </cell>
          <cell r="D1907">
            <v>68.5</v>
          </cell>
          <cell r="E1907">
            <v>67.2</v>
          </cell>
          <cell r="F1907">
            <v>68</v>
          </cell>
        </row>
        <row r="1908">
          <cell r="A1908" t="str">
            <v>WATERBASE</v>
          </cell>
          <cell r="B1908" t="str">
            <v>EQ</v>
          </cell>
          <cell r="C1908">
            <v>80.150000000000006</v>
          </cell>
          <cell r="D1908">
            <v>81.5</v>
          </cell>
          <cell r="E1908">
            <v>79.2</v>
          </cell>
          <cell r="F1908">
            <v>81.099999999999994</v>
          </cell>
        </row>
        <row r="1909">
          <cell r="A1909" t="str">
            <v>WEALTH</v>
          </cell>
          <cell r="B1909" t="str">
            <v>EQ</v>
          </cell>
          <cell r="C1909">
            <v>262</v>
          </cell>
          <cell r="D1909">
            <v>270</v>
          </cell>
          <cell r="E1909">
            <v>250</v>
          </cell>
          <cell r="F1909">
            <v>251</v>
          </cell>
        </row>
        <row r="1910">
          <cell r="A1910" t="str">
            <v>WEBELSOLAR</v>
          </cell>
          <cell r="B1910" t="str">
            <v>EQ</v>
          </cell>
          <cell r="C1910">
            <v>97.05</v>
          </cell>
          <cell r="D1910">
            <v>98.05</v>
          </cell>
          <cell r="E1910">
            <v>95.25</v>
          </cell>
          <cell r="F1910">
            <v>96.7</v>
          </cell>
        </row>
        <row r="1911">
          <cell r="A1911" t="str">
            <v>WEIZMANIND</v>
          </cell>
          <cell r="B1911" t="str">
            <v>EQ</v>
          </cell>
          <cell r="C1911">
            <v>84</v>
          </cell>
          <cell r="D1911">
            <v>87.9</v>
          </cell>
          <cell r="E1911">
            <v>84</v>
          </cell>
          <cell r="F1911">
            <v>86.05</v>
          </cell>
        </row>
        <row r="1912">
          <cell r="A1912" t="str">
            <v>WELCORP</v>
          </cell>
          <cell r="B1912" t="str">
            <v>EQ</v>
          </cell>
          <cell r="C1912">
            <v>253.05</v>
          </cell>
          <cell r="D1912">
            <v>254.75</v>
          </cell>
          <cell r="E1912">
            <v>240.6</v>
          </cell>
          <cell r="F1912">
            <v>245.6</v>
          </cell>
        </row>
        <row r="1913">
          <cell r="A1913" t="str">
            <v>WELENT</v>
          </cell>
          <cell r="B1913" t="str">
            <v>EQ</v>
          </cell>
          <cell r="C1913">
            <v>128.44999999999999</v>
          </cell>
          <cell r="D1913">
            <v>129.80000000000001</v>
          </cell>
          <cell r="E1913">
            <v>124.85</v>
          </cell>
          <cell r="F1913">
            <v>126.15</v>
          </cell>
        </row>
        <row r="1914">
          <cell r="A1914" t="str">
            <v>WELINV</v>
          </cell>
          <cell r="B1914" t="str">
            <v>EQ</v>
          </cell>
          <cell r="C1914">
            <v>286.64999999999998</v>
          </cell>
          <cell r="D1914">
            <v>294</v>
          </cell>
          <cell r="E1914">
            <v>284.10000000000002</v>
          </cell>
          <cell r="F1914">
            <v>291.89999999999998</v>
          </cell>
        </row>
        <row r="1915">
          <cell r="A1915" t="str">
            <v>WELSPUNIND</v>
          </cell>
          <cell r="B1915" t="str">
            <v>EQ</v>
          </cell>
          <cell r="C1915">
            <v>77.349999999999994</v>
          </cell>
          <cell r="D1915">
            <v>77.45</v>
          </cell>
          <cell r="E1915">
            <v>75</v>
          </cell>
          <cell r="F1915">
            <v>75.849999999999994</v>
          </cell>
        </row>
        <row r="1916">
          <cell r="A1916" t="str">
            <v>WENDT</v>
          </cell>
          <cell r="B1916" t="str">
            <v>EQ</v>
          </cell>
          <cell r="C1916">
            <v>7541.95</v>
          </cell>
          <cell r="D1916">
            <v>7749.9</v>
          </cell>
          <cell r="E1916">
            <v>7402.55</v>
          </cell>
          <cell r="F1916">
            <v>7662.45</v>
          </cell>
        </row>
        <row r="1917">
          <cell r="A1917" t="str">
            <v>WESTLIFE</v>
          </cell>
          <cell r="B1917" t="str">
            <v>EQ</v>
          </cell>
          <cell r="C1917">
            <v>727.7</v>
          </cell>
          <cell r="D1917">
            <v>728.45</v>
          </cell>
          <cell r="E1917">
            <v>706</v>
          </cell>
          <cell r="F1917">
            <v>719.2</v>
          </cell>
        </row>
        <row r="1918">
          <cell r="A1918" t="str">
            <v>WEWIN</v>
          </cell>
          <cell r="B1918" t="str">
            <v>BE</v>
          </cell>
          <cell r="C1918">
            <v>44.05</v>
          </cell>
          <cell r="D1918">
            <v>47</v>
          </cell>
          <cell r="E1918">
            <v>43.6</v>
          </cell>
          <cell r="F1918">
            <v>47</v>
          </cell>
        </row>
        <row r="1919">
          <cell r="A1919" t="str">
            <v>WFL</v>
          </cell>
          <cell r="B1919" t="str">
            <v>EQ</v>
          </cell>
          <cell r="C1919">
            <v>171.05</v>
          </cell>
          <cell r="D1919">
            <v>173</v>
          </cell>
          <cell r="E1919">
            <v>164.95</v>
          </cell>
          <cell r="F1919">
            <v>167.6</v>
          </cell>
        </row>
        <row r="1920">
          <cell r="A1920" t="str">
            <v>WHEELS</v>
          </cell>
          <cell r="B1920" t="str">
            <v>EQ</v>
          </cell>
          <cell r="C1920">
            <v>615.04999999999995</v>
          </cell>
          <cell r="D1920">
            <v>619.79999999999995</v>
          </cell>
          <cell r="E1920">
            <v>611.04999999999995</v>
          </cell>
          <cell r="F1920">
            <v>615.85</v>
          </cell>
        </row>
        <row r="1921">
          <cell r="A1921" t="str">
            <v>WHIRLPOOL</v>
          </cell>
          <cell r="B1921" t="str">
            <v>EQ</v>
          </cell>
          <cell r="C1921">
            <v>1620</v>
          </cell>
          <cell r="D1921">
            <v>1629.75</v>
          </cell>
          <cell r="E1921">
            <v>1586</v>
          </cell>
          <cell r="F1921">
            <v>1596.9</v>
          </cell>
        </row>
        <row r="1922">
          <cell r="A1922" t="str">
            <v>WILLAMAGOR</v>
          </cell>
          <cell r="B1922" t="str">
            <v>BE</v>
          </cell>
          <cell r="C1922">
            <v>26.2</v>
          </cell>
          <cell r="D1922">
            <v>26.2</v>
          </cell>
          <cell r="E1922">
            <v>26.2</v>
          </cell>
          <cell r="F1922">
            <v>26.2</v>
          </cell>
        </row>
        <row r="1923">
          <cell r="A1923" t="str">
            <v>WINDLAS</v>
          </cell>
          <cell r="B1923" t="str">
            <v>EQ</v>
          </cell>
          <cell r="C1923">
            <v>234.8</v>
          </cell>
          <cell r="D1923">
            <v>236.1</v>
          </cell>
          <cell r="E1923">
            <v>230.55</v>
          </cell>
          <cell r="F1923">
            <v>231.3</v>
          </cell>
        </row>
        <row r="1924">
          <cell r="A1924" t="str">
            <v>WINDMACHIN</v>
          </cell>
          <cell r="B1924" t="str">
            <v>EQ</v>
          </cell>
          <cell r="C1924">
            <v>35.950000000000003</v>
          </cell>
          <cell r="D1924">
            <v>37</v>
          </cell>
          <cell r="E1924">
            <v>35.950000000000003</v>
          </cell>
          <cell r="F1924">
            <v>36.549999999999997</v>
          </cell>
        </row>
        <row r="1925">
          <cell r="A1925" t="str">
            <v>WINPRO</v>
          </cell>
          <cell r="B1925" t="str">
            <v>EQ</v>
          </cell>
          <cell r="C1925">
            <v>5.85</v>
          </cell>
          <cell r="D1925">
            <v>5.85</v>
          </cell>
          <cell r="E1925">
            <v>5.5</v>
          </cell>
          <cell r="F1925">
            <v>5.65</v>
          </cell>
        </row>
        <row r="1926">
          <cell r="A1926" t="str">
            <v>WIPL</v>
          </cell>
          <cell r="B1926" t="str">
            <v>BE</v>
          </cell>
          <cell r="C1926">
            <v>104</v>
          </cell>
          <cell r="D1926">
            <v>107.7</v>
          </cell>
          <cell r="E1926">
            <v>102.1</v>
          </cell>
          <cell r="F1926">
            <v>107.7</v>
          </cell>
        </row>
        <row r="1927">
          <cell r="A1927" t="str">
            <v>WIPRO</v>
          </cell>
          <cell r="B1927" t="str">
            <v>EQ</v>
          </cell>
          <cell r="C1927">
            <v>404.25</v>
          </cell>
          <cell r="D1927">
            <v>409.6</v>
          </cell>
          <cell r="E1927">
            <v>401.6</v>
          </cell>
          <cell r="F1927">
            <v>407.95</v>
          </cell>
        </row>
        <row r="1928">
          <cell r="A1928" t="str">
            <v>WOCKPHARMA</v>
          </cell>
          <cell r="B1928" t="str">
            <v>EQ</v>
          </cell>
          <cell r="C1928">
            <v>248</v>
          </cell>
          <cell r="D1928">
            <v>248.4</v>
          </cell>
          <cell r="E1928">
            <v>240.25</v>
          </cell>
          <cell r="F1928">
            <v>243.65</v>
          </cell>
        </row>
        <row r="1929">
          <cell r="A1929" t="str">
            <v>WONDERLA</v>
          </cell>
          <cell r="B1929" t="str">
            <v>EQ</v>
          </cell>
          <cell r="C1929">
            <v>373.3</v>
          </cell>
          <cell r="D1929">
            <v>373.85</v>
          </cell>
          <cell r="E1929">
            <v>357.05</v>
          </cell>
          <cell r="F1929">
            <v>362.55</v>
          </cell>
        </row>
        <row r="1930">
          <cell r="A1930" t="str">
            <v>WORTH</v>
          </cell>
          <cell r="B1930" t="str">
            <v>EQ</v>
          </cell>
          <cell r="C1930">
            <v>119</v>
          </cell>
          <cell r="D1930">
            <v>124.3</v>
          </cell>
          <cell r="E1930">
            <v>119</v>
          </cell>
          <cell r="F1930">
            <v>121.4</v>
          </cell>
        </row>
        <row r="1931">
          <cell r="A1931" t="str">
            <v>WSTCSTPAPR</v>
          </cell>
          <cell r="B1931" t="str">
            <v>EQ</v>
          </cell>
          <cell r="C1931">
            <v>526.5</v>
          </cell>
          <cell r="D1931">
            <v>534.6</v>
          </cell>
          <cell r="E1931">
            <v>512</v>
          </cell>
          <cell r="F1931">
            <v>518.85</v>
          </cell>
        </row>
        <row r="1932">
          <cell r="A1932" t="str">
            <v>XCHANGING</v>
          </cell>
          <cell r="B1932" t="str">
            <v>EQ</v>
          </cell>
          <cell r="C1932">
            <v>78.7</v>
          </cell>
          <cell r="D1932">
            <v>79.599999999999994</v>
          </cell>
          <cell r="E1932">
            <v>77</v>
          </cell>
          <cell r="F1932">
            <v>78.7</v>
          </cell>
        </row>
        <row r="1933">
          <cell r="A1933" t="str">
            <v>XELPMOC</v>
          </cell>
          <cell r="B1933" t="str">
            <v>EQ</v>
          </cell>
          <cell r="C1933">
            <v>185</v>
          </cell>
          <cell r="D1933">
            <v>186.05</v>
          </cell>
          <cell r="E1933">
            <v>172.9</v>
          </cell>
          <cell r="F1933">
            <v>178.45</v>
          </cell>
        </row>
        <row r="1934">
          <cell r="A1934" t="str">
            <v>XPROINDIA</v>
          </cell>
          <cell r="B1934" t="str">
            <v>EQ</v>
          </cell>
          <cell r="C1934">
            <v>710</v>
          </cell>
          <cell r="D1934">
            <v>720</v>
          </cell>
          <cell r="E1934">
            <v>683.8</v>
          </cell>
          <cell r="F1934">
            <v>703.65</v>
          </cell>
        </row>
        <row r="1935">
          <cell r="A1935" t="str">
            <v>YAARI</v>
          </cell>
          <cell r="B1935" t="str">
            <v>EQ</v>
          </cell>
          <cell r="C1935">
            <v>35.950000000000003</v>
          </cell>
          <cell r="D1935">
            <v>35.950000000000003</v>
          </cell>
          <cell r="E1935">
            <v>34.700000000000003</v>
          </cell>
          <cell r="F1935">
            <v>35.200000000000003</v>
          </cell>
        </row>
        <row r="1936">
          <cell r="A1936" t="str">
            <v>YESBANK</v>
          </cell>
          <cell r="B1936" t="str">
            <v>EQ</v>
          </cell>
          <cell r="C1936">
            <v>16.25</v>
          </cell>
          <cell r="D1936">
            <v>16.3</v>
          </cell>
          <cell r="E1936">
            <v>15.8</v>
          </cell>
          <cell r="F1936">
            <v>16</v>
          </cell>
        </row>
        <row r="1937">
          <cell r="A1937" t="str">
            <v>YUKEN</v>
          </cell>
          <cell r="B1937" t="str">
            <v>EQ</v>
          </cell>
          <cell r="C1937">
            <v>513</v>
          </cell>
          <cell r="D1937">
            <v>525</v>
          </cell>
          <cell r="E1937">
            <v>506.25</v>
          </cell>
          <cell r="F1937">
            <v>519.54999999999995</v>
          </cell>
        </row>
        <row r="1938">
          <cell r="A1938" t="str">
            <v>ZEEL</v>
          </cell>
          <cell r="B1938" t="str">
            <v>EQ</v>
          </cell>
          <cell r="C1938">
            <v>274</v>
          </cell>
          <cell r="D1938">
            <v>274</v>
          </cell>
          <cell r="E1938">
            <v>262.75</v>
          </cell>
          <cell r="F1938">
            <v>267.95</v>
          </cell>
        </row>
        <row r="1939">
          <cell r="A1939" t="str">
            <v>ZEELEARN</v>
          </cell>
          <cell r="B1939" t="str">
            <v>EQ</v>
          </cell>
          <cell r="C1939">
            <v>7.35</v>
          </cell>
          <cell r="D1939">
            <v>7.4</v>
          </cell>
          <cell r="E1939">
            <v>7.15</v>
          </cell>
          <cell r="F1939">
            <v>7.2</v>
          </cell>
        </row>
        <row r="1940">
          <cell r="A1940" t="str">
            <v>ZEEMEDIA</v>
          </cell>
          <cell r="B1940" t="str">
            <v>BE</v>
          </cell>
          <cell r="C1940">
            <v>16.899999999999999</v>
          </cell>
          <cell r="D1940">
            <v>17.2</v>
          </cell>
          <cell r="E1940">
            <v>16.5</v>
          </cell>
          <cell r="F1940">
            <v>16.899999999999999</v>
          </cell>
        </row>
        <row r="1941">
          <cell r="A1941" t="str">
            <v>ZENITHEXPO</v>
          </cell>
          <cell r="B1941" t="str">
            <v>EQ</v>
          </cell>
          <cell r="C1941">
            <v>118.4</v>
          </cell>
          <cell r="D1941">
            <v>124.5</v>
          </cell>
          <cell r="E1941">
            <v>117.05</v>
          </cell>
          <cell r="F1941">
            <v>124.5</v>
          </cell>
        </row>
        <row r="1942">
          <cell r="A1942" t="str">
            <v>ZENITHSTL</v>
          </cell>
          <cell r="B1942" t="str">
            <v>EQ</v>
          </cell>
          <cell r="C1942">
            <v>5.65</v>
          </cell>
          <cell r="D1942">
            <v>5.65</v>
          </cell>
          <cell r="E1942">
            <v>5.2</v>
          </cell>
          <cell r="F1942">
            <v>5.45</v>
          </cell>
        </row>
        <row r="1943">
          <cell r="A1943" t="str">
            <v>ZENSARTECH</v>
          </cell>
          <cell r="B1943" t="str">
            <v>EQ</v>
          </cell>
          <cell r="C1943">
            <v>220.4</v>
          </cell>
          <cell r="D1943">
            <v>224.5</v>
          </cell>
          <cell r="E1943">
            <v>215.3</v>
          </cell>
          <cell r="F1943">
            <v>222.3</v>
          </cell>
        </row>
        <row r="1944">
          <cell r="A1944" t="str">
            <v>ZENTEC</v>
          </cell>
          <cell r="B1944" t="str">
            <v>EQ</v>
          </cell>
          <cell r="C1944">
            <v>200.7</v>
          </cell>
          <cell r="D1944">
            <v>202.85</v>
          </cell>
          <cell r="E1944">
            <v>195.75</v>
          </cell>
          <cell r="F1944">
            <v>197.7</v>
          </cell>
        </row>
        <row r="1945">
          <cell r="A1945" t="str">
            <v>ZFCVINDIA</v>
          </cell>
          <cell r="B1945" t="str">
            <v>EQ</v>
          </cell>
          <cell r="C1945">
            <v>10261.549999999999</v>
          </cell>
          <cell r="D1945">
            <v>10870</v>
          </cell>
          <cell r="E1945">
            <v>10261.549999999999</v>
          </cell>
          <cell r="F1945">
            <v>10756.55</v>
          </cell>
        </row>
        <row r="1946">
          <cell r="A1946" t="str">
            <v>ZODIAC</v>
          </cell>
          <cell r="B1946" t="str">
            <v>EQ</v>
          </cell>
          <cell r="C1946">
            <v>145</v>
          </cell>
          <cell r="D1946">
            <v>150.25</v>
          </cell>
          <cell r="E1946">
            <v>144</v>
          </cell>
          <cell r="F1946">
            <v>149.4</v>
          </cell>
        </row>
        <row r="1947">
          <cell r="A1947" t="str">
            <v>ZODIACLOTH</v>
          </cell>
          <cell r="B1947" t="str">
            <v>EQ</v>
          </cell>
          <cell r="C1947">
            <v>94</v>
          </cell>
          <cell r="D1947">
            <v>94.4</v>
          </cell>
          <cell r="E1947">
            <v>92</v>
          </cell>
          <cell r="F1947">
            <v>93.05</v>
          </cell>
        </row>
        <row r="1948">
          <cell r="A1948" t="str">
            <v>ZOMATO</v>
          </cell>
          <cell r="B1948" t="str">
            <v>EQ</v>
          </cell>
          <cell r="C1948">
            <v>65.650000000000006</v>
          </cell>
          <cell r="D1948">
            <v>66.45</v>
          </cell>
          <cell r="E1948">
            <v>63.05</v>
          </cell>
          <cell r="F1948">
            <v>63.75</v>
          </cell>
        </row>
        <row r="1949">
          <cell r="A1949" t="str">
            <v>ZOTA</v>
          </cell>
          <cell r="B1949" t="str">
            <v>EQ</v>
          </cell>
          <cell r="C1949">
            <v>286.35000000000002</v>
          </cell>
          <cell r="D1949">
            <v>289</v>
          </cell>
          <cell r="E1949">
            <v>278.35000000000002</v>
          </cell>
          <cell r="F1949">
            <v>281.05</v>
          </cell>
        </row>
        <row r="1950">
          <cell r="A1950" t="str">
            <v>ZUARI</v>
          </cell>
          <cell r="B1950" t="str">
            <v>EQ</v>
          </cell>
          <cell r="C1950">
            <v>181.9</v>
          </cell>
          <cell r="D1950">
            <v>184</v>
          </cell>
          <cell r="E1950">
            <v>175.8</v>
          </cell>
          <cell r="F1950">
            <v>177.9</v>
          </cell>
        </row>
        <row r="1951">
          <cell r="A1951" t="str">
            <v>ZUARIIND</v>
          </cell>
          <cell r="B1951" t="str">
            <v>EQ</v>
          </cell>
          <cell r="C1951">
            <v>173.45</v>
          </cell>
          <cell r="D1951">
            <v>173.85</v>
          </cell>
          <cell r="E1951">
            <v>163.6</v>
          </cell>
          <cell r="F1951">
            <v>164.6</v>
          </cell>
        </row>
        <row r="1952">
          <cell r="A1952" t="str">
            <v>ZYDUSLIFE</v>
          </cell>
          <cell r="B1952" t="str">
            <v>EQ</v>
          </cell>
          <cell r="C1952">
            <v>418</v>
          </cell>
          <cell r="D1952">
            <v>422.9</v>
          </cell>
          <cell r="E1952">
            <v>412.15</v>
          </cell>
          <cell r="F1952">
            <v>420.6</v>
          </cell>
        </row>
        <row r="1953">
          <cell r="A1953" t="str">
            <v>ZYDUSWELL</v>
          </cell>
          <cell r="B1953" t="str">
            <v>EQ</v>
          </cell>
          <cell r="C1953">
            <v>1693</v>
          </cell>
          <cell r="D1953">
            <v>1746.6</v>
          </cell>
          <cell r="E1953">
            <v>1693</v>
          </cell>
          <cell r="F1953">
            <v>1740.05</v>
          </cell>
        </row>
        <row r="1954">
          <cell r="A1954" t="str">
            <v>ZYDUSLIFE</v>
          </cell>
          <cell r="B1954" t="str">
            <v>EQ</v>
          </cell>
          <cell r="C1954">
            <v>425.25</v>
          </cell>
          <cell r="D1954">
            <v>426.85</v>
          </cell>
          <cell r="E1954">
            <v>414</v>
          </cell>
          <cell r="F1954">
            <v>415.9</v>
          </cell>
        </row>
        <row r="1955">
          <cell r="A1955" t="str">
            <v>ZYDUSWELL</v>
          </cell>
          <cell r="B1955" t="str">
            <v>EQ</v>
          </cell>
          <cell r="C1955">
            <v>1718.3</v>
          </cell>
          <cell r="D1955">
            <v>1740</v>
          </cell>
          <cell r="E1955">
            <v>1690.5</v>
          </cell>
          <cell r="F1955">
            <v>1704.35</v>
          </cell>
        </row>
        <row r="1956">
          <cell r="A1956" t="str">
            <v>YUKEN</v>
          </cell>
          <cell r="B1956" t="str">
            <v>EQ</v>
          </cell>
          <cell r="C1956">
            <v>530.65</v>
          </cell>
          <cell r="D1956">
            <v>530.65</v>
          </cell>
          <cell r="E1956">
            <v>508</v>
          </cell>
          <cell r="F1956">
            <v>513.70000000000005</v>
          </cell>
        </row>
        <row r="1957">
          <cell r="A1957" t="str">
            <v>ZEEL</v>
          </cell>
          <cell r="B1957" t="str">
            <v>EQ</v>
          </cell>
          <cell r="C1957">
            <v>277</v>
          </cell>
          <cell r="D1957">
            <v>283.5</v>
          </cell>
          <cell r="E1957">
            <v>276.2</v>
          </cell>
          <cell r="F1957">
            <v>278.60000000000002</v>
          </cell>
        </row>
        <row r="1958">
          <cell r="A1958" t="str">
            <v>ZEELEARN</v>
          </cell>
          <cell r="B1958" t="str">
            <v>EQ</v>
          </cell>
          <cell r="C1958">
            <v>7.35</v>
          </cell>
          <cell r="D1958">
            <v>7.45</v>
          </cell>
          <cell r="E1958">
            <v>7.3</v>
          </cell>
          <cell r="F1958">
            <v>7.4</v>
          </cell>
        </row>
        <row r="1959">
          <cell r="A1959" t="str">
            <v>ZEEMEDIA</v>
          </cell>
          <cell r="B1959" t="str">
            <v>BE</v>
          </cell>
          <cell r="C1959">
            <v>17.45</v>
          </cell>
          <cell r="D1959">
            <v>17.5</v>
          </cell>
          <cell r="E1959">
            <v>16.8</v>
          </cell>
          <cell r="F1959">
            <v>17.05</v>
          </cell>
        </row>
        <row r="1960">
          <cell r="A1960" t="str">
            <v>ZENITHEXPO</v>
          </cell>
          <cell r="B1960" t="str">
            <v>EQ</v>
          </cell>
          <cell r="C1960">
            <v>79.8</v>
          </cell>
          <cell r="D1960">
            <v>94.35</v>
          </cell>
          <cell r="E1960">
            <v>74.45</v>
          </cell>
          <cell r="F1960">
            <v>94.35</v>
          </cell>
        </row>
        <row r="1961">
          <cell r="A1961" t="str">
            <v>ZENITHSTL</v>
          </cell>
          <cell r="B1961" t="str">
            <v>EQ</v>
          </cell>
          <cell r="C1961">
            <v>5.65</v>
          </cell>
          <cell r="D1961">
            <v>5.75</v>
          </cell>
          <cell r="E1961">
            <v>5.4</v>
          </cell>
          <cell r="F1961">
            <v>5.55</v>
          </cell>
        </row>
        <row r="1962">
          <cell r="A1962" t="str">
            <v>ZENSARTECH</v>
          </cell>
          <cell r="B1962" t="str">
            <v>EQ</v>
          </cell>
          <cell r="C1962">
            <v>225.4</v>
          </cell>
          <cell r="D1962">
            <v>229.1</v>
          </cell>
          <cell r="E1962">
            <v>223</v>
          </cell>
          <cell r="F1962">
            <v>227.15</v>
          </cell>
        </row>
        <row r="1963">
          <cell r="A1963" t="str">
            <v>ZENTEC</v>
          </cell>
          <cell r="B1963" t="str">
            <v>EQ</v>
          </cell>
          <cell r="C1963">
            <v>211.8</v>
          </cell>
          <cell r="D1963">
            <v>213.9</v>
          </cell>
          <cell r="E1963">
            <v>204.7</v>
          </cell>
          <cell r="F1963">
            <v>206.05</v>
          </cell>
        </row>
        <row r="1964">
          <cell r="A1964" t="str">
            <v>ZFCVINDIA</v>
          </cell>
          <cell r="B1964" t="str">
            <v>EQ</v>
          </cell>
          <cell r="C1964">
            <v>10034</v>
          </cell>
          <cell r="D1964">
            <v>10299</v>
          </cell>
          <cell r="E1964">
            <v>9923.7000000000007</v>
          </cell>
          <cell r="F1964">
            <v>10167.35</v>
          </cell>
        </row>
        <row r="1965">
          <cell r="A1965" t="str">
            <v>ZODIAC</v>
          </cell>
          <cell r="B1965" t="str">
            <v>EQ</v>
          </cell>
          <cell r="C1965">
            <v>153.35</v>
          </cell>
          <cell r="D1965">
            <v>153.35</v>
          </cell>
          <cell r="E1965">
            <v>141.94999999999999</v>
          </cell>
          <cell r="F1965">
            <v>147.25</v>
          </cell>
        </row>
        <row r="1966">
          <cell r="A1966" t="str">
            <v>ZODIACLOTH</v>
          </cell>
          <cell r="B1966" t="str">
            <v>EQ</v>
          </cell>
          <cell r="C1966">
            <v>94.9</v>
          </cell>
          <cell r="D1966">
            <v>95</v>
          </cell>
          <cell r="E1966">
            <v>92.5</v>
          </cell>
          <cell r="F1966">
            <v>92.9</v>
          </cell>
        </row>
        <row r="1967">
          <cell r="A1967" t="str">
            <v>ZOMATO</v>
          </cell>
          <cell r="B1967" t="str">
            <v>EQ</v>
          </cell>
          <cell r="C1967">
            <v>68.400000000000006</v>
          </cell>
          <cell r="D1967">
            <v>69.7</v>
          </cell>
          <cell r="E1967">
            <v>67.5</v>
          </cell>
          <cell r="F1967">
            <v>68.7</v>
          </cell>
        </row>
        <row r="1968">
          <cell r="A1968" t="str">
            <v>ZOTA</v>
          </cell>
          <cell r="B1968" t="str">
            <v>EQ</v>
          </cell>
          <cell r="C1968">
            <v>291.7</v>
          </cell>
          <cell r="D1968">
            <v>292</v>
          </cell>
          <cell r="E1968">
            <v>283.25</v>
          </cell>
          <cell r="F1968">
            <v>287.05</v>
          </cell>
        </row>
        <row r="1969">
          <cell r="A1969" t="str">
            <v>ZUARI</v>
          </cell>
          <cell r="B1969" t="str">
            <v>EQ</v>
          </cell>
          <cell r="C1969">
            <v>181</v>
          </cell>
          <cell r="D1969">
            <v>190.75</v>
          </cell>
          <cell r="E1969">
            <v>179.75</v>
          </cell>
          <cell r="F1969">
            <v>186.55</v>
          </cell>
        </row>
        <row r="1970">
          <cell r="A1970" t="str">
            <v>ZUARIIND</v>
          </cell>
          <cell r="B1970" t="str">
            <v>EQ</v>
          </cell>
          <cell r="C1970">
            <v>166</v>
          </cell>
          <cell r="D1970">
            <v>170.95</v>
          </cell>
          <cell r="E1970">
            <v>165</v>
          </cell>
          <cell r="F1970">
            <v>168.65</v>
          </cell>
        </row>
        <row r="1971">
          <cell r="A1971" t="str">
            <v>ZYDUSLIFE</v>
          </cell>
          <cell r="B1971" t="str">
            <v>EQ</v>
          </cell>
          <cell r="C1971">
            <v>419.95</v>
          </cell>
          <cell r="D1971">
            <v>426.9</v>
          </cell>
          <cell r="E1971">
            <v>416.6</v>
          </cell>
          <cell r="F1971">
            <v>425.2</v>
          </cell>
        </row>
        <row r="1972">
          <cell r="A1972" t="str">
            <v>ZYDUSWELL</v>
          </cell>
          <cell r="B1972" t="str">
            <v>EQ</v>
          </cell>
          <cell r="C1972">
            <v>1742</v>
          </cell>
          <cell r="D1972">
            <v>1742</v>
          </cell>
          <cell r="E1972">
            <v>1698</v>
          </cell>
          <cell r="F1972">
            <v>1709.75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18" sqref="D1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44854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P15" sqref="P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44854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6" t="s">
        <v>16</v>
      </c>
      <c r="B9" s="408" t="s">
        <v>17</v>
      </c>
      <c r="C9" s="408" t="s">
        <v>18</v>
      </c>
      <c r="D9" s="408" t="s">
        <v>19</v>
      </c>
      <c r="E9" s="23" t="s">
        <v>20</v>
      </c>
      <c r="F9" s="23" t="s">
        <v>21</v>
      </c>
      <c r="G9" s="403" t="s">
        <v>22</v>
      </c>
      <c r="H9" s="404"/>
      <c r="I9" s="405"/>
      <c r="J9" s="403" t="s">
        <v>23</v>
      </c>
      <c r="K9" s="404"/>
      <c r="L9" s="405"/>
      <c r="M9" s="23"/>
      <c r="N9" s="24"/>
      <c r="O9" s="24"/>
      <c r="P9" s="24"/>
    </row>
    <row r="10" spans="1:16" ht="59.25" customHeight="1">
      <c r="A10" s="407"/>
      <c r="B10" s="409"/>
      <c r="C10" s="409"/>
      <c r="D10" s="40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17494.650000000001</v>
      </c>
      <c r="F11" s="32">
        <v>17517</v>
      </c>
      <c r="G11" s="33">
        <v>17434.650000000001</v>
      </c>
      <c r="H11" s="33">
        <v>17374.650000000001</v>
      </c>
      <c r="I11" s="33">
        <v>17292.300000000003</v>
      </c>
      <c r="J11" s="33">
        <v>17577</v>
      </c>
      <c r="K11" s="33">
        <v>17659.349999999999</v>
      </c>
      <c r="L11" s="33">
        <v>17719.349999999999</v>
      </c>
      <c r="M11" s="34">
        <v>17599.349999999999</v>
      </c>
      <c r="N11" s="34">
        <v>17457</v>
      </c>
      <c r="O11" s="35">
        <v>13775550</v>
      </c>
      <c r="P11" s="36">
        <v>4.0671295030886134E-3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40401.75</v>
      </c>
      <c r="F12" s="37">
        <v>40438.433333333327</v>
      </c>
      <c r="G12" s="38">
        <v>40208.466666666653</v>
      </c>
      <c r="H12" s="38">
        <v>40015.183333333327</v>
      </c>
      <c r="I12" s="38">
        <v>39785.216666666653</v>
      </c>
      <c r="J12" s="38">
        <v>40631.716666666653</v>
      </c>
      <c r="K12" s="38">
        <v>40861.683333333327</v>
      </c>
      <c r="L12" s="38">
        <v>41054.966666666653</v>
      </c>
      <c r="M12" s="28">
        <v>40668.400000000001</v>
      </c>
      <c r="N12" s="28">
        <v>40245.15</v>
      </c>
      <c r="O12" s="39">
        <v>2041175</v>
      </c>
      <c r="P12" s="40">
        <v>2.5417485265225932E-3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44859</v>
      </c>
      <c r="E13" s="37">
        <v>18100.55</v>
      </c>
      <c r="F13" s="37">
        <v>18130.916666666668</v>
      </c>
      <c r="G13" s="38">
        <v>18027.183333333334</v>
      </c>
      <c r="H13" s="38">
        <v>17953.816666666666</v>
      </c>
      <c r="I13" s="38">
        <v>17850.083333333332</v>
      </c>
      <c r="J13" s="38">
        <v>18204.283333333336</v>
      </c>
      <c r="K13" s="38">
        <v>18308.016666666666</v>
      </c>
      <c r="L13" s="38">
        <v>18381.383333333339</v>
      </c>
      <c r="M13" s="28">
        <v>18234.650000000001</v>
      </c>
      <c r="N13" s="28">
        <v>18057.55</v>
      </c>
      <c r="O13" s="39">
        <v>10360</v>
      </c>
      <c r="P13" s="40">
        <v>0.23923444976076555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44859</v>
      </c>
      <c r="E14" s="37">
        <v>7300</v>
      </c>
      <c r="F14" s="37">
        <v>2433.3333333333335</v>
      </c>
      <c r="G14" s="38">
        <v>4866.666666666667</v>
      </c>
      <c r="H14" s="38">
        <v>2433.3333333333335</v>
      </c>
      <c r="I14" s="38">
        <v>4866.666666666667</v>
      </c>
      <c r="J14" s="38">
        <v>4866.666666666667</v>
      </c>
      <c r="K14" s="38">
        <v>2433.3333333333335</v>
      </c>
      <c r="L14" s="38">
        <v>4866.666666666667</v>
      </c>
      <c r="M14" s="28">
        <v>0</v>
      </c>
      <c r="N14" s="28">
        <v>0</v>
      </c>
      <c r="O14" s="39">
        <v>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683.65</v>
      </c>
      <c r="F15" s="37">
        <v>681.91666666666663</v>
      </c>
      <c r="G15" s="38">
        <v>651.7833333333333</v>
      </c>
      <c r="H15" s="38">
        <v>619.91666666666663</v>
      </c>
      <c r="I15" s="38">
        <v>589.7833333333333</v>
      </c>
      <c r="J15" s="38">
        <v>713.7833333333333</v>
      </c>
      <c r="K15" s="38">
        <v>743.91666666666674</v>
      </c>
      <c r="L15" s="38">
        <v>775.7833333333333</v>
      </c>
      <c r="M15" s="28">
        <v>712.05</v>
      </c>
      <c r="N15" s="28">
        <v>650.04999999999995</v>
      </c>
      <c r="O15" s="39">
        <v>1851300</v>
      </c>
      <c r="P15" s="40" t="s">
        <v>1047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3250.65</v>
      </c>
      <c r="F16" s="37">
        <v>3241.9500000000003</v>
      </c>
      <c r="G16" s="38">
        <v>3223.6000000000004</v>
      </c>
      <c r="H16" s="38">
        <v>3196.55</v>
      </c>
      <c r="I16" s="38">
        <v>3178.2000000000003</v>
      </c>
      <c r="J16" s="38">
        <v>3269.0000000000005</v>
      </c>
      <c r="K16" s="38">
        <v>3287.35</v>
      </c>
      <c r="L16" s="38">
        <v>3314.4000000000005</v>
      </c>
      <c r="M16" s="28">
        <v>3260.3</v>
      </c>
      <c r="N16" s="28">
        <v>3214.9</v>
      </c>
      <c r="O16" s="39">
        <v>1315250</v>
      </c>
      <c r="P16" s="40">
        <v>9.2077498561289085E-3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18278.400000000001</v>
      </c>
      <c r="F17" s="37">
        <v>18267.8</v>
      </c>
      <c r="G17" s="38">
        <v>18175.599999999999</v>
      </c>
      <c r="H17" s="38">
        <v>18072.8</v>
      </c>
      <c r="I17" s="38">
        <v>17980.599999999999</v>
      </c>
      <c r="J17" s="38">
        <v>18370.599999999999</v>
      </c>
      <c r="K17" s="38">
        <v>18462.800000000003</v>
      </c>
      <c r="L17" s="38">
        <v>18565.599999999999</v>
      </c>
      <c r="M17" s="28">
        <v>18360</v>
      </c>
      <c r="N17" s="28">
        <v>18165</v>
      </c>
      <c r="O17" s="39">
        <v>61000</v>
      </c>
      <c r="P17" s="40">
        <v>2.1433355659745478E-2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111.35</v>
      </c>
      <c r="F18" s="37">
        <v>111.85000000000001</v>
      </c>
      <c r="G18" s="38">
        <v>110.55000000000001</v>
      </c>
      <c r="H18" s="38">
        <v>109.75</v>
      </c>
      <c r="I18" s="38">
        <v>108.45</v>
      </c>
      <c r="J18" s="38">
        <v>112.65000000000002</v>
      </c>
      <c r="K18" s="38">
        <v>113.95</v>
      </c>
      <c r="L18" s="38">
        <v>114.75000000000003</v>
      </c>
      <c r="M18" s="28">
        <v>113.15</v>
      </c>
      <c r="N18" s="28">
        <v>111.05</v>
      </c>
      <c r="O18" s="39">
        <v>25623000</v>
      </c>
      <c r="P18" s="40">
        <v>5.0836687142554546E-3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334.5</v>
      </c>
      <c r="F19" s="37">
        <v>335.83333333333331</v>
      </c>
      <c r="G19" s="38">
        <v>332.16666666666663</v>
      </c>
      <c r="H19" s="38">
        <v>329.83333333333331</v>
      </c>
      <c r="I19" s="38">
        <v>326.16666666666663</v>
      </c>
      <c r="J19" s="38">
        <v>338.16666666666663</v>
      </c>
      <c r="K19" s="38">
        <v>341.83333333333326</v>
      </c>
      <c r="L19" s="38">
        <v>344.16666666666663</v>
      </c>
      <c r="M19" s="28">
        <v>339.5</v>
      </c>
      <c r="N19" s="28">
        <v>333.5</v>
      </c>
      <c r="O19" s="39">
        <v>7490600</v>
      </c>
      <c r="P19" s="40">
        <v>-2.6031102096010818E-2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2247.75</v>
      </c>
      <c r="F20" s="37">
        <v>2244.1166666666668</v>
      </c>
      <c r="G20" s="38">
        <v>2223.7333333333336</v>
      </c>
      <c r="H20" s="38">
        <v>2199.7166666666667</v>
      </c>
      <c r="I20" s="38">
        <v>2179.3333333333335</v>
      </c>
      <c r="J20" s="38">
        <v>2268.1333333333337</v>
      </c>
      <c r="K20" s="38">
        <v>2288.5166666666669</v>
      </c>
      <c r="L20" s="38">
        <v>2312.5333333333338</v>
      </c>
      <c r="M20" s="28">
        <v>2264.5</v>
      </c>
      <c r="N20" s="28">
        <v>2220.1</v>
      </c>
      <c r="O20" s="39">
        <v>4747250</v>
      </c>
      <c r="P20" s="40">
        <v>-3.2111728426525307E-2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3275.35</v>
      </c>
      <c r="F21" s="37">
        <v>3284.2166666666667</v>
      </c>
      <c r="G21" s="38">
        <v>3249.3833333333332</v>
      </c>
      <c r="H21" s="38">
        <v>3223.4166666666665</v>
      </c>
      <c r="I21" s="38">
        <v>3188.583333333333</v>
      </c>
      <c r="J21" s="38">
        <v>3310.1833333333334</v>
      </c>
      <c r="K21" s="38">
        <v>3345.0166666666664</v>
      </c>
      <c r="L21" s="38">
        <v>3370.9833333333336</v>
      </c>
      <c r="M21" s="28">
        <v>3319.05</v>
      </c>
      <c r="N21" s="28">
        <v>3258.25</v>
      </c>
      <c r="O21" s="39">
        <v>14863000</v>
      </c>
      <c r="P21" s="40">
        <v>-6.9154444927003638E-3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805.25</v>
      </c>
      <c r="F22" s="37">
        <v>810.08333333333337</v>
      </c>
      <c r="G22" s="38">
        <v>796.16666666666674</v>
      </c>
      <c r="H22" s="38">
        <v>787.08333333333337</v>
      </c>
      <c r="I22" s="38">
        <v>773.16666666666674</v>
      </c>
      <c r="J22" s="38">
        <v>819.16666666666674</v>
      </c>
      <c r="K22" s="38">
        <v>833.08333333333348</v>
      </c>
      <c r="L22" s="38">
        <v>842.16666666666674</v>
      </c>
      <c r="M22" s="28">
        <v>824</v>
      </c>
      <c r="N22" s="28">
        <v>801</v>
      </c>
      <c r="O22" s="39">
        <v>71526250</v>
      </c>
      <c r="P22" s="40">
        <v>7.979847801578354E-3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3086.95</v>
      </c>
      <c r="F23" s="37">
        <v>3099.9666666666667</v>
      </c>
      <c r="G23" s="38">
        <v>3065.1333333333332</v>
      </c>
      <c r="H23" s="38">
        <v>3043.3166666666666</v>
      </c>
      <c r="I23" s="38">
        <v>3008.4833333333331</v>
      </c>
      <c r="J23" s="38">
        <v>3121.7833333333333</v>
      </c>
      <c r="K23" s="38">
        <v>3156.6166666666663</v>
      </c>
      <c r="L23" s="38">
        <v>3178.4333333333334</v>
      </c>
      <c r="M23" s="28">
        <v>3134.8</v>
      </c>
      <c r="N23" s="28">
        <v>3078.15</v>
      </c>
      <c r="O23" s="39">
        <v>365800</v>
      </c>
      <c r="P23" s="40">
        <v>1.4420410427066E-2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486.85</v>
      </c>
      <c r="F24" s="37">
        <v>488.85000000000008</v>
      </c>
      <c r="G24" s="38">
        <v>483.65000000000015</v>
      </c>
      <c r="H24" s="38">
        <v>480.45000000000005</v>
      </c>
      <c r="I24" s="38">
        <v>475.25000000000011</v>
      </c>
      <c r="J24" s="38">
        <v>492.05000000000018</v>
      </c>
      <c r="K24" s="38">
        <v>497.25000000000011</v>
      </c>
      <c r="L24" s="38">
        <v>500.45000000000022</v>
      </c>
      <c r="M24" s="28">
        <v>494.05</v>
      </c>
      <c r="N24" s="28">
        <v>485.65</v>
      </c>
      <c r="O24" s="39">
        <v>7288000</v>
      </c>
      <c r="P24" s="40">
        <v>7.1862907683803209E-3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511.35</v>
      </c>
      <c r="F25" s="37">
        <v>513.11666666666667</v>
      </c>
      <c r="G25" s="38">
        <v>505.93333333333339</v>
      </c>
      <c r="H25" s="38">
        <v>500.51666666666671</v>
      </c>
      <c r="I25" s="38">
        <v>493.33333333333343</v>
      </c>
      <c r="J25" s="38">
        <v>518.5333333333333</v>
      </c>
      <c r="K25" s="38">
        <v>525.71666666666647</v>
      </c>
      <c r="L25" s="38">
        <v>531.13333333333333</v>
      </c>
      <c r="M25" s="28">
        <v>520.29999999999995</v>
      </c>
      <c r="N25" s="28">
        <v>507.7</v>
      </c>
      <c r="O25" s="39">
        <v>62949600</v>
      </c>
      <c r="P25" s="40">
        <v>-1.4734469643611777E-2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4390.05</v>
      </c>
      <c r="F26" s="37">
        <v>4386.9666666666672</v>
      </c>
      <c r="G26" s="38">
        <v>4355.2833333333347</v>
      </c>
      <c r="H26" s="38">
        <v>4320.5166666666673</v>
      </c>
      <c r="I26" s="38">
        <v>4288.8333333333348</v>
      </c>
      <c r="J26" s="38">
        <v>4421.7333333333345</v>
      </c>
      <c r="K26" s="38">
        <v>4453.416666666667</v>
      </c>
      <c r="L26" s="38">
        <v>4488.1833333333343</v>
      </c>
      <c r="M26" s="28">
        <v>4418.6499999999996</v>
      </c>
      <c r="N26" s="28">
        <v>4352.2</v>
      </c>
      <c r="O26" s="39">
        <v>1600875</v>
      </c>
      <c r="P26" s="40">
        <v>1.5703069236259814E-2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287.05</v>
      </c>
      <c r="F27" s="37">
        <v>287.59999999999997</v>
      </c>
      <c r="G27" s="38">
        <v>282.99999999999994</v>
      </c>
      <c r="H27" s="38">
        <v>278.95</v>
      </c>
      <c r="I27" s="38">
        <v>274.34999999999997</v>
      </c>
      <c r="J27" s="38">
        <v>291.64999999999992</v>
      </c>
      <c r="K27" s="38">
        <v>296.24999999999994</v>
      </c>
      <c r="L27" s="38">
        <v>300.2999999999999</v>
      </c>
      <c r="M27" s="28">
        <v>292.2</v>
      </c>
      <c r="N27" s="28">
        <v>283.55</v>
      </c>
      <c r="O27" s="39">
        <v>13408500</v>
      </c>
      <c r="P27" s="40">
        <v>-2.9880982527222082E-2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147.05000000000001</v>
      </c>
      <c r="F28" s="37">
        <v>148.03333333333333</v>
      </c>
      <c r="G28" s="38">
        <v>145.66666666666666</v>
      </c>
      <c r="H28" s="38">
        <v>144.28333333333333</v>
      </c>
      <c r="I28" s="38">
        <v>141.91666666666666</v>
      </c>
      <c r="J28" s="38">
        <v>149.41666666666666</v>
      </c>
      <c r="K28" s="38">
        <v>151.78333333333333</v>
      </c>
      <c r="L28" s="38">
        <v>153.16666666666666</v>
      </c>
      <c r="M28" s="28">
        <v>150.4</v>
      </c>
      <c r="N28" s="28">
        <v>146.65</v>
      </c>
      <c r="O28" s="39">
        <v>58000000</v>
      </c>
      <c r="P28" s="40">
        <v>1.3277428371767994E-2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3214.9</v>
      </c>
      <c r="F29" s="37">
        <v>3221.4</v>
      </c>
      <c r="G29" s="38">
        <v>3195</v>
      </c>
      <c r="H29" s="38">
        <v>3175.1</v>
      </c>
      <c r="I29" s="38">
        <v>3148.7</v>
      </c>
      <c r="J29" s="38">
        <v>3241.3</v>
      </c>
      <c r="K29" s="38">
        <v>3267.7000000000007</v>
      </c>
      <c r="L29" s="38">
        <v>3287.6000000000004</v>
      </c>
      <c r="M29" s="28">
        <v>3247.8</v>
      </c>
      <c r="N29" s="28">
        <v>3201.5</v>
      </c>
      <c r="O29" s="39">
        <v>5968800</v>
      </c>
      <c r="P29" s="40">
        <v>4.9367088607594936E-2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44861</v>
      </c>
      <c r="E30" s="37">
        <v>2061.1999999999998</v>
      </c>
      <c r="F30" s="37">
        <v>2098.4499999999998</v>
      </c>
      <c r="G30" s="38">
        <v>2018.7999999999997</v>
      </c>
      <c r="H30" s="38">
        <v>1976.4</v>
      </c>
      <c r="I30" s="38">
        <v>1896.75</v>
      </c>
      <c r="J30" s="38">
        <v>2140.8499999999995</v>
      </c>
      <c r="K30" s="38">
        <v>2220.4999999999991</v>
      </c>
      <c r="L30" s="38">
        <v>2262.8999999999992</v>
      </c>
      <c r="M30" s="28">
        <v>2178.1</v>
      </c>
      <c r="N30" s="28">
        <v>2056.0500000000002</v>
      </c>
      <c r="O30" s="39">
        <v>1429725</v>
      </c>
      <c r="P30" s="40">
        <v>2.3626698168930892E-2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44861</v>
      </c>
      <c r="E31" s="37">
        <v>8660.2000000000007</v>
      </c>
      <c r="F31" s="37">
        <v>8687.4833333333336</v>
      </c>
      <c r="G31" s="38">
        <v>8599.7166666666672</v>
      </c>
      <c r="H31" s="38">
        <v>8539.2333333333336</v>
      </c>
      <c r="I31" s="38">
        <v>8451.4666666666672</v>
      </c>
      <c r="J31" s="38">
        <v>8747.9666666666672</v>
      </c>
      <c r="K31" s="38">
        <v>8835.7333333333336</v>
      </c>
      <c r="L31" s="38">
        <v>8896.2166666666672</v>
      </c>
      <c r="M31" s="28">
        <v>8775.25</v>
      </c>
      <c r="N31" s="28">
        <v>8627</v>
      </c>
      <c r="O31" s="39">
        <v>162975</v>
      </c>
      <c r="P31" s="40">
        <v>9.2123445416858593E-4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620.95000000000005</v>
      </c>
      <c r="F32" s="37">
        <v>620.83333333333337</v>
      </c>
      <c r="G32" s="38">
        <v>612.56666666666672</v>
      </c>
      <c r="H32" s="38">
        <v>604.18333333333339</v>
      </c>
      <c r="I32" s="38">
        <v>595.91666666666674</v>
      </c>
      <c r="J32" s="38">
        <v>629.2166666666667</v>
      </c>
      <c r="K32" s="38">
        <v>637.48333333333335</v>
      </c>
      <c r="L32" s="38">
        <v>645.86666666666667</v>
      </c>
      <c r="M32" s="28">
        <v>629.1</v>
      </c>
      <c r="N32" s="28">
        <v>612.45000000000005</v>
      </c>
      <c r="O32" s="39">
        <v>6632000</v>
      </c>
      <c r="P32" s="40">
        <v>7.7497969130787978E-2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521.85</v>
      </c>
      <c r="F33" s="37">
        <v>521.85</v>
      </c>
      <c r="G33" s="38">
        <v>518.80000000000007</v>
      </c>
      <c r="H33" s="38">
        <v>515.75</v>
      </c>
      <c r="I33" s="38">
        <v>512.70000000000005</v>
      </c>
      <c r="J33" s="38">
        <v>524.90000000000009</v>
      </c>
      <c r="K33" s="38">
        <v>527.95000000000005</v>
      </c>
      <c r="L33" s="38">
        <v>531.00000000000011</v>
      </c>
      <c r="M33" s="28">
        <v>524.9</v>
      </c>
      <c r="N33" s="28">
        <v>518.79999999999995</v>
      </c>
      <c r="O33" s="39">
        <v>14238000</v>
      </c>
      <c r="P33" s="40">
        <v>-1.7459112552618866E-2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832.05</v>
      </c>
      <c r="F34" s="37">
        <v>829.43333333333339</v>
      </c>
      <c r="G34" s="38">
        <v>819.86666666666679</v>
      </c>
      <c r="H34" s="38">
        <v>807.68333333333339</v>
      </c>
      <c r="I34" s="38">
        <v>798.11666666666679</v>
      </c>
      <c r="J34" s="38">
        <v>841.61666666666679</v>
      </c>
      <c r="K34" s="38">
        <v>851.18333333333339</v>
      </c>
      <c r="L34" s="38">
        <v>863.36666666666679</v>
      </c>
      <c r="M34" s="28">
        <v>839</v>
      </c>
      <c r="N34" s="28">
        <v>817.25</v>
      </c>
      <c r="O34" s="39">
        <v>46926000</v>
      </c>
      <c r="P34" s="40">
        <v>4.9742295715666275E-2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3660.05</v>
      </c>
      <c r="F35" s="37">
        <v>3670.6</v>
      </c>
      <c r="G35" s="38">
        <v>3622.2</v>
      </c>
      <c r="H35" s="38">
        <v>3584.35</v>
      </c>
      <c r="I35" s="38">
        <v>3535.95</v>
      </c>
      <c r="J35" s="38">
        <v>3708.45</v>
      </c>
      <c r="K35" s="38">
        <v>3756.8500000000004</v>
      </c>
      <c r="L35" s="38">
        <v>3794.7</v>
      </c>
      <c r="M35" s="28">
        <v>3719</v>
      </c>
      <c r="N35" s="28">
        <v>3632.75</v>
      </c>
      <c r="O35" s="39">
        <v>2324000</v>
      </c>
      <c r="P35" s="40">
        <v>-5.8156028368794327E-2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1705.6</v>
      </c>
      <c r="F36" s="37">
        <v>1715</v>
      </c>
      <c r="G36" s="38">
        <v>1690</v>
      </c>
      <c r="H36" s="38">
        <v>1674.4</v>
      </c>
      <c r="I36" s="38">
        <v>1649.4</v>
      </c>
      <c r="J36" s="38">
        <v>1730.6</v>
      </c>
      <c r="K36" s="38">
        <v>1755.6</v>
      </c>
      <c r="L36" s="38">
        <v>1771.1999999999998</v>
      </c>
      <c r="M36" s="28">
        <v>1740</v>
      </c>
      <c r="N36" s="28">
        <v>1699.4</v>
      </c>
      <c r="O36" s="39">
        <v>6681000</v>
      </c>
      <c r="P36" s="40">
        <v>2.0857208342883338E-2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7383.65</v>
      </c>
      <c r="F37" s="37">
        <v>7397.8499999999995</v>
      </c>
      <c r="G37" s="38">
        <v>7338.6999999999989</v>
      </c>
      <c r="H37" s="38">
        <v>7293.7499999999991</v>
      </c>
      <c r="I37" s="38">
        <v>7234.5999999999985</v>
      </c>
      <c r="J37" s="38">
        <v>7442.7999999999993</v>
      </c>
      <c r="K37" s="38">
        <v>7501.9499999999989</v>
      </c>
      <c r="L37" s="38">
        <v>7546.9</v>
      </c>
      <c r="M37" s="28">
        <v>7457</v>
      </c>
      <c r="N37" s="28">
        <v>7352.9</v>
      </c>
      <c r="O37" s="39">
        <v>4554125</v>
      </c>
      <c r="P37" s="40">
        <v>7.995794599380256E-3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1917.6</v>
      </c>
      <c r="F38" s="37">
        <v>1921.3666666666668</v>
      </c>
      <c r="G38" s="38">
        <v>1905.0333333333335</v>
      </c>
      <c r="H38" s="38">
        <v>1892.4666666666667</v>
      </c>
      <c r="I38" s="38">
        <v>1876.1333333333334</v>
      </c>
      <c r="J38" s="38">
        <v>1933.9333333333336</v>
      </c>
      <c r="K38" s="38">
        <v>1950.2666666666667</v>
      </c>
      <c r="L38" s="38">
        <v>1962.8333333333337</v>
      </c>
      <c r="M38" s="28">
        <v>1937.7</v>
      </c>
      <c r="N38" s="28">
        <v>1908.8</v>
      </c>
      <c r="O38" s="39">
        <v>2345400</v>
      </c>
      <c r="P38" s="40">
        <v>2.262916939175932E-2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44861</v>
      </c>
      <c r="E39" s="37">
        <v>341.55</v>
      </c>
      <c r="F39" s="37">
        <v>343.4666666666667</v>
      </c>
      <c r="G39" s="38">
        <v>337.78333333333342</v>
      </c>
      <c r="H39" s="38">
        <v>334.01666666666671</v>
      </c>
      <c r="I39" s="38">
        <v>328.33333333333343</v>
      </c>
      <c r="J39" s="38">
        <v>347.23333333333341</v>
      </c>
      <c r="K39" s="38">
        <v>352.91666666666669</v>
      </c>
      <c r="L39" s="38">
        <v>356.68333333333339</v>
      </c>
      <c r="M39" s="28">
        <v>349.15</v>
      </c>
      <c r="N39" s="28">
        <v>339.7</v>
      </c>
      <c r="O39" s="39">
        <v>7950400</v>
      </c>
      <c r="P39" s="40">
        <v>4.4346364018495163E-2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268.85000000000002</v>
      </c>
      <c r="F40" s="37">
        <v>270.15000000000003</v>
      </c>
      <c r="G40" s="38">
        <v>266.30000000000007</v>
      </c>
      <c r="H40" s="38">
        <v>263.75000000000006</v>
      </c>
      <c r="I40" s="38">
        <v>259.90000000000009</v>
      </c>
      <c r="J40" s="38">
        <v>272.70000000000005</v>
      </c>
      <c r="K40" s="38">
        <v>276.55000000000007</v>
      </c>
      <c r="L40" s="38">
        <v>279.10000000000002</v>
      </c>
      <c r="M40" s="28">
        <v>274</v>
      </c>
      <c r="N40" s="28">
        <v>267.60000000000002</v>
      </c>
      <c r="O40" s="39">
        <v>27061200</v>
      </c>
      <c r="P40" s="40">
        <v>2.2651520304741175E-2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138.44999999999999</v>
      </c>
      <c r="F41" s="37">
        <v>139.13333333333333</v>
      </c>
      <c r="G41" s="38">
        <v>136.96666666666664</v>
      </c>
      <c r="H41" s="38">
        <v>135.48333333333332</v>
      </c>
      <c r="I41" s="38">
        <v>133.31666666666663</v>
      </c>
      <c r="J41" s="38">
        <v>140.61666666666665</v>
      </c>
      <c r="K41" s="38">
        <v>142.78333333333333</v>
      </c>
      <c r="L41" s="38">
        <v>144.26666666666665</v>
      </c>
      <c r="M41" s="28">
        <v>141.30000000000001</v>
      </c>
      <c r="N41" s="28">
        <v>137.65</v>
      </c>
      <c r="O41" s="39">
        <v>106657200</v>
      </c>
      <c r="P41" s="40">
        <v>1.7582417582417582E-3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1837.55</v>
      </c>
      <c r="F42" s="37">
        <v>1847.3999999999999</v>
      </c>
      <c r="G42" s="38">
        <v>1822.6499999999996</v>
      </c>
      <c r="H42" s="38">
        <v>1807.7499999999998</v>
      </c>
      <c r="I42" s="38">
        <v>1782.9999999999995</v>
      </c>
      <c r="J42" s="38">
        <v>1862.2999999999997</v>
      </c>
      <c r="K42" s="38">
        <v>1887.0500000000002</v>
      </c>
      <c r="L42" s="38">
        <v>1901.9499999999998</v>
      </c>
      <c r="M42" s="28">
        <v>1872.15</v>
      </c>
      <c r="N42" s="28">
        <v>1832.5</v>
      </c>
      <c r="O42" s="39">
        <v>1731675</v>
      </c>
      <c r="P42" s="40">
        <v>-2.5344527166165057E-3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106.05</v>
      </c>
      <c r="F43" s="37">
        <v>106.95</v>
      </c>
      <c r="G43" s="38">
        <v>104.60000000000001</v>
      </c>
      <c r="H43" s="38">
        <v>103.15</v>
      </c>
      <c r="I43" s="38">
        <v>100.80000000000001</v>
      </c>
      <c r="J43" s="38">
        <v>108.4</v>
      </c>
      <c r="K43" s="38">
        <v>110.75</v>
      </c>
      <c r="L43" s="38">
        <v>112.2</v>
      </c>
      <c r="M43" s="28">
        <v>109.3</v>
      </c>
      <c r="N43" s="28">
        <v>105.5</v>
      </c>
      <c r="O43" s="39">
        <v>85830600</v>
      </c>
      <c r="P43" s="40">
        <v>5.2712527964205814E-2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620.04999999999995</v>
      </c>
      <c r="F44" s="37">
        <v>621.93333333333328</v>
      </c>
      <c r="G44" s="38">
        <v>615.56666666666661</v>
      </c>
      <c r="H44" s="38">
        <v>611.08333333333337</v>
      </c>
      <c r="I44" s="38">
        <v>604.7166666666667</v>
      </c>
      <c r="J44" s="38">
        <v>626.41666666666652</v>
      </c>
      <c r="K44" s="38">
        <v>632.78333333333308</v>
      </c>
      <c r="L44" s="38">
        <v>637.26666666666642</v>
      </c>
      <c r="M44" s="28">
        <v>628.29999999999995</v>
      </c>
      <c r="N44" s="28">
        <v>617.45000000000005</v>
      </c>
      <c r="O44" s="39">
        <v>7309500</v>
      </c>
      <c r="P44" s="40">
        <v>1.187756966651439E-2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783.2</v>
      </c>
      <c r="F45" s="37">
        <v>786.43333333333339</v>
      </c>
      <c r="G45" s="38">
        <v>773.16666666666674</v>
      </c>
      <c r="H45" s="38">
        <v>763.13333333333333</v>
      </c>
      <c r="I45" s="38">
        <v>749.86666666666667</v>
      </c>
      <c r="J45" s="38">
        <v>796.46666666666681</v>
      </c>
      <c r="K45" s="38">
        <v>809.73333333333346</v>
      </c>
      <c r="L45" s="38">
        <v>819.76666666666688</v>
      </c>
      <c r="M45" s="28">
        <v>799.7</v>
      </c>
      <c r="N45" s="28">
        <v>776.4</v>
      </c>
      <c r="O45" s="39">
        <v>7925000</v>
      </c>
      <c r="P45" s="40">
        <v>7.8524768644529119E-2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780</v>
      </c>
      <c r="F46" s="37">
        <v>781.16666666666663</v>
      </c>
      <c r="G46" s="38">
        <v>776.43333333333328</v>
      </c>
      <c r="H46" s="38">
        <v>772.86666666666667</v>
      </c>
      <c r="I46" s="38">
        <v>768.13333333333333</v>
      </c>
      <c r="J46" s="38">
        <v>784.73333333333323</v>
      </c>
      <c r="K46" s="38">
        <v>789.46666666666658</v>
      </c>
      <c r="L46" s="38">
        <v>793.03333333333319</v>
      </c>
      <c r="M46" s="28">
        <v>785.9</v>
      </c>
      <c r="N46" s="28">
        <v>777.6</v>
      </c>
      <c r="O46" s="39">
        <v>44822900</v>
      </c>
      <c r="P46" s="40">
        <v>3.8679141441937258E-2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67.5</v>
      </c>
      <c r="F47" s="37">
        <v>68.033333333333331</v>
      </c>
      <c r="G47" s="38">
        <v>66.066666666666663</v>
      </c>
      <c r="H47" s="38">
        <v>64.633333333333326</v>
      </c>
      <c r="I47" s="38">
        <v>62.666666666666657</v>
      </c>
      <c r="J47" s="38">
        <v>69.466666666666669</v>
      </c>
      <c r="K47" s="38">
        <v>71.433333333333337</v>
      </c>
      <c r="L47" s="38">
        <v>72.866666666666674</v>
      </c>
      <c r="M47" s="28">
        <v>70</v>
      </c>
      <c r="N47" s="28">
        <v>66.599999999999994</v>
      </c>
      <c r="O47" s="39">
        <v>148281000</v>
      </c>
      <c r="P47" s="40">
        <v>-8.4057595018809189E-2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269.55</v>
      </c>
      <c r="F48" s="37">
        <v>269.66666666666669</v>
      </c>
      <c r="G48" s="38">
        <v>265.03333333333336</v>
      </c>
      <c r="H48" s="38">
        <v>260.51666666666665</v>
      </c>
      <c r="I48" s="38">
        <v>255.88333333333333</v>
      </c>
      <c r="J48" s="38">
        <v>274.18333333333339</v>
      </c>
      <c r="K48" s="38">
        <v>278.81666666666672</v>
      </c>
      <c r="L48" s="38">
        <v>283.33333333333343</v>
      </c>
      <c r="M48" s="28">
        <v>274.3</v>
      </c>
      <c r="N48" s="28">
        <v>265.14999999999998</v>
      </c>
      <c r="O48" s="39">
        <v>27597700</v>
      </c>
      <c r="P48" s="40">
        <v>4.2303683113273108E-2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15714.25</v>
      </c>
      <c r="F49" s="37">
        <v>15747.049999999997</v>
      </c>
      <c r="G49" s="38">
        <v>15648.249999999995</v>
      </c>
      <c r="H49" s="38">
        <v>15582.249999999996</v>
      </c>
      <c r="I49" s="38">
        <v>15483.449999999993</v>
      </c>
      <c r="J49" s="38">
        <v>15813.049999999996</v>
      </c>
      <c r="K49" s="38">
        <v>15911.849999999999</v>
      </c>
      <c r="L49" s="38">
        <v>15977.849999999997</v>
      </c>
      <c r="M49" s="28">
        <v>15845.85</v>
      </c>
      <c r="N49" s="28">
        <v>15681.05</v>
      </c>
      <c r="O49" s="39">
        <v>199050</v>
      </c>
      <c r="P49" s="40">
        <v>1.0406091370558375E-2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293.5</v>
      </c>
      <c r="F50" s="37">
        <v>295.2166666666667</v>
      </c>
      <c r="G50" s="38">
        <v>290.98333333333341</v>
      </c>
      <c r="H50" s="38">
        <v>288.4666666666667</v>
      </c>
      <c r="I50" s="38">
        <v>284.23333333333341</v>
      </c>
      <c r="J50" s="38">
        <v>297.73333333333341</v>
      </c>
      <c r="K50" s="38">
        <v>301.96666666666675</v>
      </c>
      <c r="L50" s="38">
        <v>304.48333333333341</v>
      </c>
      <c r="M50" s="28">
        <v>299.45</v>
      </c>
      <c r="N50" s="28">
        <v>292.7</v>
      </c>
      <c r="O50" s="39">
        <v>21943800</v>
      </c>
      <c r="P50" s="40">
        <v>9.6214369211401848E-2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3779.45</v>
      </c>
      <c r="F51" s="37">
        <v>3772.2166666666667</v>
      </c>
      <c r="G51" s="38">
        <v>3751.2333333333336</v>
      </c>
      <c r="H51" s="38">
        <v>3723.0166666666669</v>
      </c>
      <c r="I51" s="38">
        <v>3702.0333333333338</v>
      </c>
      <c r="J51" s="38">
        <v>3800.4333333333334</v>
      </c>
      <c r="K51" s="38">
        <v>3821.4166666666661</v>
      </c>
      <c r="L51" s="38">
        <v>3849.6333333333332</v>
      </c>
      <c r="M51" s="28">
        <v>3793.2</v>
      </c>
      <c r="N51" s="28">
        <v>3744</v>
      </c>
      <c r="O51" s="39">
        <v>1737400</v>
      </c>
      <c r="P51" s="40">
        <v>1.0703897614892379E-2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44861</v>
      </c>
      <c r="E52" s="37">
        <v>272.14999999999998</v>
      </c>
      <c r="F52" s="37">
        <v>275.08333333333331</v>
      </c>
      <c r="G52" s="38">
        <v>266.06666666666661</v>
      </c>
      <c r="H52" s="38">
        <v>259.98333333333329</v>
      </c>
      <c r="I52" s="38">
        <v>250.96666666666658</v>
      </c>
      <c r="J52" s="38">
        <v>281.16666666666663</v>
      </c>
      <c r="K52" s="38">
        <v>290.18333333333339</v>
      </c>
      <c r="L52" s="38">
        <v>296.26666666666665</v>
      </c>
      <c r="M52" s="28">
        <v>284.10000000000002</v>
      </c>
      <c r="N52" s="28">
        <v>269</v>
      </c>
      <c r="O52" s="39">
        <v>10618400</v>
      </c>
      <c r="P52" s="40">
        <v>3.6416698388529373E-2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249.5</v>
      </c>
      <c r="F53" s="37">
        <v>249.96666666666667</v>
      </c>
      <c r="G53" s="38">
        <v>246.43333333333334</v>
      </c>
      <c r="H53" s="38">
        <v>243.36666666666667</v>
      </c>
      <c r="I53" s="38">
        <v>239.83333333333334</v>
      </c>
      <c r="J53" s="38">
        <v>253.03333333333333</v>
      </c>
      <c r="K53" s="38">
        <v>256.56666666666672</v>
      </c>
      <c r="L53" s="38">
        <v>259.63333333333333</v>
      </c>
      <c r="M53" s="28">
        <v>253.5</v>
      </c>
      <c r="N53" s="28">
        <v>246.9</v>
      </c>
      <c r="O53" s="39">
        <v>44868600</v>
      </c>
      <c r="P53" s="40">
        <v>2.5485961123110152E-2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44861</v>
      </c>
      <c r="E54" s="37">
        <v>521.20000000000005</v>
      </c>
      <c r="F54" s="37">
        <v>523.4666666666667</v>
      </c>
      <c r="G54" s="38">
        <v>514.93333333333339</v>
      </c>
      <c r="H54" s="38">
        <v>508.66666666666674</v>
      </c>
      <c r="I54" s="38">
        <v>500.13333333333344</v>
      </c>
      <c r="J54" s="38">
        <v>529.73333333333335</v>
      </c>
      <c r="K54" s="38">
        <v>538.26666666666665</v>
      </c>
      <c r="L54" s="38">
        <v>544.5333333333333</v>
      </c>
      <c r="M54" s="28">
        <v>532</v>
      </c>
      <c r="N54" s="28">
        <v>517.20000000000005</v>
      </c>
      <c r="O54" s="39">
        <v>5866575</v>
      </c>
      <c r="P54" s="40">
        <v>-4.7943037974683543E-2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44861</v>
      </c>
      <c r="E55" s="37">
        <v>323.55</v>
      </c>
      <c r="F55" s="37">
        <v>326.01666666666671</v>
      </c>
      <c r="G55" s="38">
        <v>320.38333333333344</v>
      </c>
      <c r="H55" s="38">
        <v>317.21666666666675</v>
      </c>
      <c r="I55" s="38">
        <v>311.58333333333348</v>
      </c>
      <c r="J55" s="38">
        <v>329.18333333333339</v>
      </c>
      <c r="K55" s="38">
        <v>334.81666666666672</v>
      </c>
      <c r="L55" s="38">
        <v>337.98333333333335</v>
      </c>
      <c r="M55" s="28">
        <v>331.65</v>
      </c>
      <c r="N55" s="28">
        <v>322.85000000000002</v>
      </c>
      <c r="O55" s="39">
        <v>6402000</v>
      </c>
      <c r="P55" s="40">
        <v>1.1134802179578299E-2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747.05</v>
      </c>
      <c r="F56" s="37">
        <v>747.98333333333323</v>
      </c>
      <c r="G56" s="38">
        <v>741.96666666666647</v>
      </c>
      <c r="H56" s="38">
        <v>736.88333333333321</v>
      </c>
      <c r="I56" s="38">
        <v>730.86666666666645</v>
      </c>
      <c r="J56" s="38">
        <v>753.06666666666649</v>
      </c>
      <c r="K56" s="38">
        <v>759.08333333333314</v>
      </c>
      <c r="L56" s="38">
        <v>764.16666666666652</v>
      </c>
      <c r="M56" s="28">
        <v>754</v>
      </c>
      <c r="N56" s="28">
        <v>742.9</v>
      </c>
      <c r="O56" s="39">
        <v>6833750</v>
      </c>
      <c r="P56" s="40">
        <v>5.0336215177713736E-2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1122.8499999999999</v>
      </c>
      <c r="F57" s="37">
        <v>1129.5666666666666</v>
      </c>
      <c r="G57" s="38">
        <v>1113.3333333333333</v>
      </c>
      <c r="H57" s="38">
        <v>1103.8166666666666</v>
      </c>
      <c r="I57" s="38">
        <v>1087.5833333333333</v>
      </c>
      <c r="J57" s="38">
        <v>1139.0833333333333</v>
      </c>
      <c r="K57" s="38">
        <v>1155.3166666666668</v>
      </c>
      <c r="L57" s="38">
        <v>1164.8333333333333</v>
      </c>
      <c r="M57" s="28">
        <v>1145.8</v>
      </c>
      <c r="N57" s="28">
        <v>1120.05</v>
      </c>
      <c r="O57" s="39">
        <v>8117850</v>
      </c>
      <c r="P57" s="40">
        <v>3.4799900571712651E-2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238.35</v>
      </c>
      <c r="F58" s="37">
        <v>239.61666666666665</v>
      </c>
      <c r="G58" s="38">
        <v>236.0333333333333</v>
      </c>
      <c r="H58" s="38">
        <v>233.71666666666667</v>
      </c>
      <c r="I58" s="38">
        <v>230.13333333333333</v>
      </c>
      <c r="J58" s="38">
        <v>241.93333333333328</v>
      </c>
      <c r="K58" s="38">
        <v>245.51666666666659</v>
      </c>
      <c r="L58" s="38">
        <v>247.83333333333326</v>
      </c>
      <c r="M58" s="28">
        <v>243.2</v>
      </c>
      <c r="N58" s="28">
        <v>237.3</v>
      </c>
      <c r="O58" s="39">
        <v>30395400</v>
      </c>
      <c r="P58" s="40">
        <v>-1.937669376693767E-2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3743.25</v>
      </c>
      <c r="F59" s="37">
        <v>3757.35</v>
      </c>
      <c r="G59" s="38">
        <v>3720.95</v>
      </c>
      <c r="H59" s="38">
        <v>3698.65</v>
      </c>
      <c r="I59" s="38">
        <v>3662.25</v>
      </c>
      <c r="J59" s="38">
        <v>3779.6499999999996</v>
      </c>
      <c r="K59" s="38">
        <v>3816.05</v>
      </c>
      <c r="L59" s="38">
        <v>3838.3499999999995</v>
      </c>
      <c r="M59" s="28">
        <v>3793.75</v>
      </c>
      <c r="N59" s="28">
        <v>3735.05</v>
      </c>
      <c r="O59" s="39">
        <v>1027350</v>
      </c>
      <c r="P59" s="40">
        <v>1.2416851441241685E-2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1578.65</v>
      </c>
      <c r="F60" s="37">
        <v>1578.4333333333332</v>
      </c>
      <c r="G60" s="38">
        <v>1570.8166666666664</v>
      </c>
      <c r="H60" s="38">
        <v>1562.9833333333331</v>
      </c>
      <c r="I60" s="38">
        <v>1555.3666666666663</v>
      </c>
      <c r="J60" s="38">
        <v>1586.2666666666664</v>
      </c>
      <c r="K60" s="38">
        <v>1593.8833333333332</v>
      </c>
      <c r="L60" s="38">
        <v>1601.7166666666665</v>
      </c>
      <c r="M60" s="28">
        <v>1586.05</v>
      </c>
      <c r="N60" s="28">
        <v>1570.6</v>
      </c>
      <c r="O60" s="39">
        <v>2366350</v>
      </c>
      <c r="P60" s="40">
        <v>8.2016104980614374E-3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771.35</v>
      </c>
      <c r="F61" s="37">
        <v>756.7833333333333</v>
      </c>
      <c r="G61" s="38">
        <v>736.56666666666661</v>
      </c>
      <c r="H61" s="38">
        <v>701.7833333333333</v>
      </c>
      <c r="I61" s="38">
        <v>681.56666666666661</v>
      </c>
      <c r="J61" s="38">
        <v>791.56666666666661</v>
      </c>
      <c r="K61" s="38">
        <v>811.7833333333333</v>
      </c>
      <c r="L61" s="38">
        <v>846.56666666666661</v>
      </c>
      <c r="M61" s="28">
        <v>777</v>
      </c>
      <c r="N61" s="28">
        <v>722</v>
      </c>
      <c r="O61" s="39">
        <v>7400000</v>
      </c>
      <c r="P61" s="40">
        <v>0.14021571648690292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967.45</v>
      </c>
      <c r="F62" s="37">
        <v>968.23333333333323</v>
      </c>
      <c r="G62" s="38">
        <v>962.96666666666647</v>
      </c>
      <c r="H62" s="38">
        <v>958.48333333333323</v>
      </c>
      <c r="I62" s="38">
        <v>953.21666666666647</v>
      </c>
      <c r="J62" s="38">
        <v>972.71666666666647</v>
      </c>
      <c r="K62" s="38">
        <v>977.98333333333312</v>
      </c>
      <c r="L62" s="38">
        <v>982.46666666666647</v>
      </c>
      <c r="M62" s="28">
        <v>973.5</v>
      </c>
      <c r="N62" s="28">
        <v>963.75</v>
      </c>
      <c r="O62" s="39">
        <v>1241100</v>
      </c>
      <c r="P62" s="40">
        <v>1.3142857142857144E-2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384.3</v>
      </c>
      <c r="F63" s="37">
        <v>383.81666666666666</v>
      </c>
      <c r="G63" s="38">
        <v>381.73333333333335</v>
      </c>
      <c r="H63" s="38">
        <v>379.16666666666669</v>
      </c>
      <c r="I63" s="38">
        <v>377.08333333333337</v>
      </c>
      <c r="J63" s="38">
        <v>386.38333333333333</v>
      </c>
      <c r="K63" s="38">
        <v>388.4666666666667</v>
      </c>
      <c r="L63" s="38">
        <v>391.0333333333333</v>
      </c>
      <c r="M63" s="28">
        <v>385.9</v>
      </c>
      <c r="N63" s="28">
        <v>381.25</v>
      </c>
      <c r="O63" s="39">
        <v>7092000</v>
      </c>
      <c r="P63" s="40">
        <v>0.10570626753975679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193.4</v>
      </c>
      <c r="F64" s="37">
        <v>193.36666666666667</v>
      </c>
      <c r="G64" s="38">
        <v>191.13333333333335</v>
      </c>
      <c r="H64" s="38">
        <v>188.86666666666667</v>
      </c>
      <c r="I64" s="38">
        <v>186.63333333333335</v>
      </c>
      <c r="J64" s="38">
        <v>195.63333333333335</v>
      </c>
      <c r="K64" s="38">
        <v>197.8666666666667</v>
      </c>
      <c r="L64" s="38">
        <v>200.13333333333335</v>
      </c>
      <c r="M64" s="28">
        <v>195.6</v>
      </c>
      <c r="N64" s="28">
        <v>191.1</v>
      </c>
      <c r="O64" s="39">
        <v>10750000</v>
      </c>
      <c r="P64" s="40">
        <v>6.0832943378568089E-3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1219.5999999999999</v>
      </c>
      <c r="F65" s="37">
        <v>1219.1666666666667</v>
      </c>
      <c r="G65" s="38">
        <v>1213.1333333333334</v>
      </c>
      <c r="H65" s="38">
        <v>1206.6666666666667</v>
      </c>
      <c r="I65" s="38">
        <v>1200.6333333333334</v>
      </c>
      <c r="J65" s="38">
        <v>1225.6333333333334</v>
      </c>
      <c r="K65" s="38">
        <v>1231.6666666666667</v>
      </c>
      <c r="L65" s="38">
        <v>1238.1333333333334</v>
      </c>
      <c r="M65" s="28">
        <v>1225.2</v>
      </c>
      <c r="N65" s="28">
        <v>1212.7</v>
      </c>
      <c r="O65" s="39">
        <v>2966400</v>
      </c>
      <c r="P65" s="40">
        <v>4.6738467791099369E-3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527.6</v>
      </c>
      <c r="F66" s="37">
        <v>530.5333333333333</v>
      </c>
      <c r="G66" s="38">
        <v>524.06666666666661</v>
      </c>
      <c r="H66" s="38">
        <v>520.5333333333333</v>
      </c>
      <c r="I66" s="38">
        <v>514.06666666666661</v>
      </c>
      <c r="J66" s="38">
        <v>534.06666666666661</v>
      </c>
      <c r="K66" s="38">
        <v>540.5333333333333</v>
      </c>
      <c r="L66" s="38">
        <v>544.06666666666661</v>
      </c>
      <c r="M66" s="28">
        <v>537</v>
      </c>
      <c r="N66" s="28">
        <v>527</v>
      </c>
      <c r="O66" s="39">
        <v>14676250</v>
      </c>
      <c r="P66" s="40">
        <v>8.542109642229824E-2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1520</v>
      </c>
      <c r="F67" s="37">
        <v>1523.3</v>
      </c>
      <c r="G67" s="38">
        <v>1508.6</v>
      </c>
      <c r="H67" s="38">
        <v>1497.2</v>
      </c>
      <c r="I67" s="38">
        <v>1482.5</v>
      </c>
      <c r="J67" s="38">
        <v>1534.6999999999998</v>
      </c>
      <c r="K67" s="38">
        <v>1549.4</v>
      </c>
      <c r="L67" s="38">
        <v>1560.7999999999997</v>
      </c>
      <c r="M67" s="28">
        <v>1538</v>
      </c>
      <c r="N67" s="28">
        <v>1511.9</v>
      </c>
      <c r="O67" s="39">
        <v>1491500</v>
      </c>
      <c r="P67" s="40">
        <v>5.5182171913689425E-2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2262.6</v>
      </c>
      <c r="F68" s="37">
        <v>2267.4833333333331</v>
      </c>
      <c r="G68" s="38">
        <v>2247.1666666666661</v>
      </c>
      <c r="H68" s="38">
        <v>2231.7333333333331</v>
      </c>
      <c r="I68" s="38">
        <v>2211.4166666666661</v>
      </c>
      <c r="J68" s="38">
        <v>2282.9166666666661</v>
      </c>
      <c r="K68" s="38">
        <v>2303.2333333333327</v>
      </c>
      <c r="L68" s="38">
        <v>2318.6666666666661</v>
      </c>
      <c r="M68" s="28">
        <v>2287.8000000000002</v>
      </c>
      <c r="N68" s="28">
        <v>2252.0500000000002</v>
      </c>
      <c r="O68" s="39">
        <v>1957500</v>
      </c>
      <c r="P68" s="40">
        <v>9.8013928295073507E-3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44861</v>
      </c>
      <c r="E69" s="37">
        <v>216.05</v>
      </c>
      <c r="F69" s="37">
        <v>216.36666666666667</v>
      </c>
      <c r="G69" s="38">
        <v>215.03333333333336</v>
      </c>
      <c r="H69" s="38">
        <v>214.01666666666668</v>
      </c>
      <c r="I69" s="38">
        <v>212.68333333333337</v>
      </c>
      <c r="J69" s="38">
        <v>217.38333333333335</v>
      </c>
      <c r="K69" s="38">
        <v>218.71666666666667</v>
      </c>
      <c r="L69" s="38">
        <v>219.73333333333335</v>
      </c>
      <c r="M69" s="28">
        <v>217.7</v>
      </c>
      <c r="N69" s="28">
        <v>215.35</v>
      </c>
      <c r="O69" s="39">
        <v>18006700</v>
      </c>
      <c r="P69" s="40">
        <v>-1.4352259851441521E-2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3606.45</v>
      </c>
      <c r="F70" s="37">
        <v>3593.4666666666667</v>
      </c>
      <c r="G70" s="38">
        <v>3574.9833333333336</v>
      </c>
      <c r="H70" s="38">
        <v>3543.5166666666669</v>
      </c>
      <c r="I70" s="38">
        <v>3525.0333333333338</v>
      </c>
      <c r="J70" s="38">
        <v>3624.9333333333334</v>
      </c>
      <c r="K70" s="38">
        <v>3643.4166666666661</v>
      </c>
      <c r="L70" s="38">
        <v>3674.8833333333332</v>
      </c>
      <c r="M70" s="28">
        <v>3611.95</v>
      </c>
      <c r="N70" s="28">
        <v>3562</v>
      </c>
      <c r="O70" s="39">
        <v>2426100</v>
      </c>
      <c r="P70" s="40">
        <v>3.6611852311511013E-3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4274.95</v>
      </c>
      <c r="F71" s="37">
        <v>4295.9000000000005</v>
      </c>
      <c r="G71" s="38">
        <v>4242.8000000000011</v>
      </c>
      <c r="H71" s="38">
        <v>4210.6500000000005</v>
      </c>
      <c r="I71" s="38">
        <v>4157.5500000000011</v>
      </c>
      <c r="J71" s="38">
        <v>4328.0500000000011</v>
      </c>
      <c r="K71" s="38">
        <v>4381.1500000000015</v>
      </c>
      <c r="L71" s="38">
        <v>4413.3000000000011</v>
      </c>
      <c r="M71" s="28">
        <v>4349</v>
      </c>
      <c r="N71" s="28">
        <v>4263.75</v>
      </c>
      <c r="O71" s="39">
        <v>617250</v>
      </c>
      <c r="P71" s="40">
        <v>2.2148623473400953E-2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370.6</v>
      </c>
      <c r="F72" s="37">
        <v>371.45</v>
      </c>
      <c r="G72" s="38">
        <v>365.5</v>
      </c>
      <c r="H72" s="38">
        <v>360.40000000000003</v>
      </c>
      <c r="I72" s="38">
        <v>354.45000000000005</v>
      </c>
      <c r="J72" s="38">
        <v>376.54999999999995</v>
      </c>
      <c r="K72" s="38">
        <v>382.49999999999989</v>
      </c>
      <c r="L72" s="38">
        <v>387.59999999999991</v>
      </c>
      <c r="M72" s="28">
        <v>377.4</v>
      </c>
      <c r="N72" s="28">
        <v>366.35</v>
      </c>
      <c r="O72" s="39">
        <v>46386450</v>
      </c>
      <c r="P72" s="40">
        <v>1.6340696287191352E-2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4328.2</v>
      </c>
      <c r="F73" s="37">
        <v>4344.6833333333334</v>
      </c>
      <c r="G73" s="38">
        <v>4303.0166666666664</v>
      </c>
      <c r="H73" s="38">
        <v>4277.833333333333</v>
      </c>
      <c r="I73" s="38">
        <v>4236.1666666666661</v>
      </c>
      <c r="J73" s="38">
        <v>4369.8666666666668</v>
      </c>
      <c r="K73" s="38">
        <v>4411.5333333333328</v>
      </c>
      <c r="L73" s="38">
        <v>4436.7166666666672</v>
      </c>
      <c r="M73" s="28">
        <v>4386.3500000000004</v>
      </c>
      <c r="N73" s="28">
        <v>4319.5</v>
      </c>
      <c r="O73" s="39">
        <v>1604500</v>
      </c>
      <c r="P73" s="40">
        <v>-2.8899984869117868E-2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3603.85</v>
      </c>
      <c r="F74" s="37">
        <v>3622.3666666666668</v>
      </c>
      <c r="G74" s="38">
        <v>3571.9833333333336</v>
      </c>
      <c r="H74" s="38">
        <v>3540.1166666666668</v>
      </c>
      <c r="I74" s="38">
        <v>3489.7333333333336</v>
      </c>
      <c r="J74" s="38">
        <v>3654.2333333333336</v>
      </c>
      <c r="K74" s="38">
        <v>3704.6166666666668</v>
      </c>
      <c r="L74" s="38">
        <v>3736.4833333333336</v>
      </c>
      <c r="M74" s="28">
        <v>3672.75</v>
      </c>
      <c r="N74" s="28">
        <v>3590.5</v>
      </c>
      <c r="O74" s="39">
        <v>3338650</v>
      </c>
      <c r="P74" s="40">
        <v>9.6316680779000852E-3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1993.45</v>
      </c>
      <c r="F75" s="37">
        <v>2001.6333333333332</v>
      </c>
      <c r="G75" s="38">
        <v>1979.2666666666664</v>
      </c>
      <c r="H75" s="38">
        <v>1965.0833333333333</v>
      </c>
      <c r="I75" s="38">
        <v>1942.7166666666665</v>
      </c>
      <c r="J75" s="38">
        <v>2015.8166666666664</v>
      </c>
      <c r="K75" s="38">
        <v>2038.1833333333332</v>
      </c>
      <c r="L75" s="38">
        <v>2052.3666666666663</v>
      </c>
      <c r="M75" s="28">
        <v>2024</v>
      </c>
      <c r="N75" s="28">
        <v>1987.45</v>
      </c>
      <c r="O75" s="39">
        <v>1132450</v>
      </c>
      <c r="P75" s="40">
        <v>-6.494096276112625E-2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156.30000000000001</v>
      </c>
      <c r="F76" s="37">
        <v>156.63333333333335</v>
      </c>
      <c r="G76" s="38">
        <v>155.3666666666667</v>
      </c>
      <c r="H76" s="38">
        <v>154.43333333333334</v>
      </c>
      <c r="I76" s="38">
        <v>153.16666666666669</v>
      </c>
      <c r="J76" s="38">
        <v>157.56666666666672</v>
      </c>
      <c r="K76" s="38">
        <v>158.83333333333337</v>
      </c>
      <c r="L76" s="38">
        <v>159.76666666666674</v>
      </c>
      <c r="M76" s="28">
        <v>157.9</v>
      </c>
      <c r="N76" s="28">
        <v>155.69999999999999</v>
      </c>
      <c r="O76" s="39">
        <v>27525600</v>
      </c>
      <c r="P76" s="40">
        <v>9.3729372937293737E-3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131.19999999999999</v>
      </c>
      <c r="F77" s="37">
        <v>132.01666666666665</v>
      </c>
      <c r="G77" s="38">
        <v>129.93333333333331</v>
      </c>
      <c r="H77" s="38">
        <v>128.66666666666666</v>
      </c>
      <c r="I77" s="38">
        <v>126.58333333333331</v>
      </c>
      <c r="J77" s="38">
        <v>133.2833333333333</v>
      </c>
      <c r="K77" s="38">
        <v>135.36666666666667</v>
      </c>
      <c r="L77" s="38">
        <v>136.6333333333333</v>
      </c>
      <c r="M77" s="28">
        <v>134.1</v>
      </c>
      <c r="N77" s="28">
        <v>130.75</v>
      </c>
      <c r="O77" s="39">
        <v>96960000</v>
      </c>
      <c r="P77" s="40">
        <v>-5.5890944498539437E-2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44861</v>
      </c>
      <c r="E78" s="37">
        <v>102.45</v>
      </c>
      <c r="F78" s="37">
        <v>103.03333333333335</v>
      </c>
      <c r="G78" s="38">
        <v>101.7166666666667</v>
      </c>
      <c r="H78" s="38">
        <v>100.98333333333335</v>
      </c>
      <c r="I78" s="38">
        <v>99.6666666666667</v>
      </c>
      <c r="J78" s="38">
        <v>103.76666666666669</v>
      </c>
      <c r="K78" s="38">
        <v>105.08333333333333</v>
      </c>
      <c r="L78" s="38">
        <v>105.81666666666669</v>
      </c>
      <c r="M78" s="28">
        <v>104.35</v>
      </c>
      <c r="N78" s="28">
        <v>102.3</v>
      </c>
      <c r="O78" s="39">
        <v>17981600</v>
      </c>
      <c r="P78" s="40">
        <v>2.3076923076923078E-2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84.8</v>
      </c>
      <c r="F79" s="37">
        <v>85.016666666666666</v>
      </c>
      <c r="G79" s="38">
        <v>84.283333333333331</v>
      </c>
      <c r="H79" s="38">
        <v>83.766666666666666</v>
      </c>
      <c r="I79" s="38">
        <v>83.033333333333331</v>
      </c>
      <c r="J79" s="38">
        <v>85.533333333333331</v>
      </c>
      <c r="K79" s="38">
        <v>86.266666666666652</v>
      </c>
      <c r="L79" s="38">
        <v>86.783333333333331</v>
      </c>
      <c r="M79" s="28">
        <v>85.75</v>
      </c>
      <c r="N79" s="28">
        <v>84.5</v>
      </c>
      <c r="O79" s="39">
        <v>66117900</v>
      </c>
      <c r="P79" s="40">
        <v>1.846370683579986E-2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395.4</v>
      </c>
      <c r="F80" s="37">
        <v>395.36666666666662</v>
      </c>
      <c r="G80" s="38">
        <v>391.58333333333326</v>
      </c>
      <c r="H80" s="38">
        <v>387.76666666666665</v>
      </c>
      <c r="I80" s="38">
        <v>383.98333333333329</v>
      </c>
      <c r="J80" s="38">
        <v>399.18333333333322</v>
      </c>
      <c r="K80" s="38">
        <v>402.96666666666664</v>
      </c>
      <c r="L80" s="38">
        <v>406.78333333333319</v>
      </c>
      <c r="M80" s="28">
        <v>399.15</v>
      </c>
      <c r="N80" s="28">
        <v>391.55</v>
      </c>
      <c r="O80" s="39">
        <v>8355900</v>
      </c>
      <c r="P80" s="40">
        <v>-3.1554397036630539E-3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35.049999999999997</v>
      </c>
      <c r="F81" s="37">
        <v>35.216666666666669</v>
      </c>
      <c r="G81" s="38">
        <v>34.733333333333334</v>
      </c>
      <c r="H81" s="38">
        <v>34.416666666666664</v>
      </c>
      <c r="I81" s="38">
        <v>33.93333333333333</v>
      </c>
      <c r="J81" s="38">
        <v>35.533333333333339</v>
      </c>
      <c r="K81" s="38">
        <v>36.016666666666673</v>
      </c>
      <c r="L81" s="38">
        <v>36.333333333333343</v>
      </c>
      <c r="M81" s="28">
        <v>35.700000000000003</v>
      </c>
      <c r="N81" s="28">
        <v>34.9</v>
      </c>
      <c r="O81" s="39">
        <v>130680000</v>
      </c>
      <c r="P81" s="40">
        <v>9.0340514246004169E-3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44861</v>
      </c>
      <c r="E82" s="37">
        <v>722.2</v>
      </c>
      <c r="F82" s="37">
        <v>720.9</v>
      </c>
      <c r="G82" s="38">
        <v>709.8</v>
      </c>
      <c r="H82" s="38">
        <v>697.4</v>
      </c>
      <c r="I82" s="38">
        <v>686.3</v>
      </c>
      <c r="J82" s="38">
        <v>733.3</v>
      </c>
      <c r="K82" s="38">
        <v>744.40000000000009</v>
      </c>
      <c r="L82" s="38">
        <v>756.8</v>
      </c>
      <c r="M82" s="28">
        <v>732</v>
      </c>
      <c r="N82" s="28">
        <v>708.5</v>
      </c>
      <c r="O82" s="39">
        <v>5846100</v>
      </c>
      <c r="P82" s="40">
        <v>-5.8022622538751574E-2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828.2</v>
      </c>
      <c r="F83" s="37">
        <v>831.2166666666667</v>
      </c>
      <c r="G83" s="38">
        <v>822.48333333333335</v>
      </c>
      <c r="H83" s="38">
        <v>816.76666666666665</v>
      </c>
      <c r="I83" s="38">
        <v>808.0333333333333</v>
      </c>
      <c r="J83" s="38">
        <v>836.93333333333339</v>
      </c>
      <c r="K83" s="38">
        <v>845.66666666666674</v>
      </c>
      <c r="L83" s="38">
        <v>851.38333333333344</v>
      </c>
      <c r="M83" s="28">
        <v>839.95</v>
      </c>
      <c r="N83" s="28">
        <v>825.5</v>
      </c>
      <c r="O83" s="39">
        <v>6584000</v>
      </c>
      <c r="P83" s="40">
        <v>9.970854425525387E-3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1219</v>
      </c>
      <c r="F84" s="37">
        <v>1219.3</v>
      </c>
      <c r="G84" s="38">
        <v>1204.6999999999998</v>
      </c>
      <c r="H84" s="38">
        <v>1190.3999999999999</v>
      </c>
      <c r="I84" s="38">
        <v>1175.7999999999997</v>
      </c>
      <c r="J84" s="38">
        <v>1233.5999999999999</v>
      </c>
      <c r="K84" s="38">
        <v>1248.1999999999998</v>
      </c>
      <c r="L84" s="38">
        <v>1262.5</v>
      </c>
      <c r="M84" s="28">
        <v>1233.9000000000001</v>
      </c>
      <c r="N84" s="28">
        <v>1205</v>
      </c>
      <c r="O84" s="39">
        <v>4778150</v>
      </c>
      <c r="P84" s="40">
        <v>3.179170468103025E-2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357.1</v>
      </c>
      <c r="F85" s="37">
        <v>356.63333333333338</v>
      </c>
      <c r="G85" s="38">
        <v>353.46666666666675</v>
      </c>
      <c r="H85" s="38">
        <v>349.83333333333337</v>
      </c>
      <c r="I85" s="38">
        <v>346.66666666666674</v>
      </c>
      <c r="J85" s="38">
        <v>360.26666666666677</v>
      </c>
      <c r="K85" s="38">
        <v>363.43333333333339</v>
      </c>
      <c r="L85" s="38">
        <v>367.06666666666678</v>
      </c>
      <c r="M85" s="28">
        <v>359.8</v>
      </c>
      <c r="N85" s="28">
        <v>353</v>
      </c>
      <c r="O85" s="39">
        <v>8422000</v>
      </c>
      <c r="P85" s="40">
        <v>-1.3817330210772834E-2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1689.25</v>
      </c>
      <c r="F86" s="37">
        <v>1695.45</v>
      </c>
      <c r="G86" s="38">
        <v>1675.9</v>
      </c>
      <c r="H86" s="38">
        <v>1662.55</v>
      </c>
      <c r="I86" s="38">
        <v>1643</v>
      </c>
      <c r="J86" s="38">
        <v>1708.8000000000002</v>
      </c>
      <c r="K86" s="38">
        <v>1728.35</v>
      </c>
      <c r="L86" s="38">
        <v>1741.7000000000003</v>
      </c>
      <c r="M86" s="28">
        <v>1715</v>
      </c>
      <c r="N86" s="28">
        <v>1682.1</v>
      </c>
      <c r="O86" s="39">
        <v>7432325</v>
      </c>
      <c r="P86" s="40">
        <v>4.5782649378425341E-2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218.8</v>
      </c>
      <c r="F87" s="37">
        <v>219.46666666666667</v>
      </c>
      <c r="G87" s="38">
        <v>217.43333333333334</v>
      </c>
      <c r="H87" s="38">
        <v>216.06666666666666</v>
      </c>
      <c r="I87" s="38">
        <v>214.03333333333333</v>
      </c>
      <c r="J87" s="38">
        <v>220.83333333333334</v>
      </c>
      <c r="K87" s="38">
        <v>222.8666666666667</v>
      </c>
      <c r="L87" s="38">
        <v>224.23333333333335</v>
      </c>
      <c r="M87" s="28">
        <v>221.5</v>
      </c>
      <c r="N87" s="28">
        <v>218.1</v>
      </c>
      <c r="O87" s="39">
        <v>5657500</v>
      </c>
      <c r="P87" s="40">
        <v>-1.0494097070397902E-2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479.3</v>
      </c>
      <c r="F88" s="37">
        <v>481.26666666666665</v>
      </c>
      <c r="G88" s="38">
        <v>471.83333333333331</v>
      </c>
      <c r="H88" s="38">
        <v>464.36666666666667</v>
      </c>
      <c r="I88" s="38">
        <v>454.93333333333334</v>
      </c>
      <c r="J88" s="38">
        <v>488.73333333333329</v>
      </c>
      <c r="K88" s="38">
        <v>498.16666666666669</v>
      </c>
      <c r="L88" s="38">
        <v>505.63333333333327</v>
      </c>
      <c r="M88" s="28">
        <v>490.7</v>
      </c>
      <c r="N88" s="28">
        <v>473.8</v>
      </c>
      <c r="O88" s="39">
        <v>9601250</v>
      </c>
      <c r="P88" s="40">
        <v>0.10406784533563318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2478.85</v>
      </c>
      <c r="F89" s="37">
        <v>2499.0666666666671</v>
      </c>
      <c r="G89" s="38">
        <v>2437.1333333333341</v>
      </c>
      <c r="H89" s="38">
        <v>2395.416666666667</v>
      </c>
      <c r="I89" s="38">
        <v>2333.483333333334</v>
      </c>
      <c r="J89" s="38">
        <v>2540.7833333333342</v>
      </c>
      <c r="K89" s="38">
        <v>2602.7166666666676</v>
      </c>
      <c r="L89" s="38">
        <v>2644.4333333333343</v>
      </c>
      <c r="M89" s="28">
        <v>2561</v>
      </c>
      <c r="N89" s="28">
        <v>2457.35</v>
      </c>
      <c r="O89" s="39">
        <v>4346250</v>
      </c>
      <c r="P89" s="40">
        <v>4.691075514874142E-2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1253.0999999999999</v>
      </c>
      <c r="F90" s="37">
        <v>1260.7166666666665</v>
      </c>
      <c r="G90" s="38">
        <v>1237.4333333333329</v>
      </c>
      <c r="H90" s="38">
        <v>1221.7666666666664</v>
      </c>
      <c r="I90" s="38">
        <v>1198.4833333333329</v>
      </c>
      <c r="J90" s="38">
        <v>1276.383333333333</v>
      </c>
      <c r="K90" s="38">
        <v>1299.6666666666663</v>
      </c>
      <c r="L90" s="38">
        <v>1315.333333333333</v>
      </c>
      <c r="M90" s="28">
        <v>1284</v>
      </c>
      <c r="N90" s="28">
        <v>1245.05</v>
      </c>
      <c r="O90" s="39">
        <v>4551500</v>
      </c>
      <c r="P90" s="40">
        <v>1.3358566180563285E-2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995.4</v>
      </c>
      <c r="F91" s="37">
        <v>998.03333333333342</v>
      </c>
      <c r="G91" s="38">
        <v>991.06666666666683</v>
      </c>
      <c r="H91" s="38">
        <v>986.73333333333346</v>
      </c>
      <c r="I91" s="38">
        <v>979.76666666666688</v>
      </c>
      <c r="J91" s="38">
        <v>1002.3666666666668</v>
      </c>
      <c r="K91" s="38">
        <v>1009.3333333333333</v>
      </c>
      <c r="L91" s="38">
        <v>1013.6666666666667</v>
      </c>
      <c r="M91" s="28">
        <v>1005</v>
      </c>
      <c r="N91" s="28">
        <v>993.7</v>
      </c>
      <c r="O91" s="39">
        <v>18085900</v>
      </c>
      <c r="P91" s="40">
        <v>-2.1140367493843532E-2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2381.9</v>
      </c>
      <c r="F92" s="37">
        <v>2396.8500000000004</v>
      </c>
      <c r="G92" s="38">
        <v>2356.6500000000005</v>
      </c>
      <c r="H92" s="38">
        <v>2331.4</v>
      </c>
      <c r="I92" s="38">
        <v>2291.2000000000003</v>
      </c>
      <c r="J92" s="38">
        <v>2422.1000000000008</v>
      </c>
      <c r="K92" s="38">
        <v>2462.3000000000006</v>
      </c>
      <c r="L92" s="38">
        <v>2487.5500000000011</v>
      </c>
      <c r="M92" s="28">
        <v>2437.0500000000002</v>
      </c>
      <c r="N92" s="28">
        <v>2371.6</v>
      </c>
      <c r="O92" s="39">
        <v>18551100</v>
      </c>
      <c r="P92" s="40">
        <v>-5.5000305642154163E-2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1947.95</v>
      </c>
      <c r="F93" s="37">
        <v>1956.0666666666666</v>
      </c>
      <c r="G93" s="38">
        <v>1929.5833333333333</v>
      </c>
      <c r="H93" s="38">
        <v>1911.2166666666667</v>
      </c>
      <c r="I93" s="38">
        <v>1884.7333333333333</v>
      </c>
      <c r="J93" s="38">
        <v>1974.4333333333332</v>
      </c>
      <c r="K93" s="38">
        <v>2000.9166666666667</v>
      </c>
      <c r="L93" s="38">
        <v>2019.2833333333331</v>
      </c>
      <c r="M93" s="28">
        <v>1982.55</v>
      </c>
      <c r="N93" s="28">
        <v>1937.7</v>
      </c>
      <c r="O93" s="39">
        <v>2689800</v>
      </c>
      <c r="P93" s="40">
        <v>3.5813308687615529E-2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1458.45</v>
      </c>
      <c r="F94" s="37">
        <v>1470.3666666666668</v>
      </c>
      <c r="G94" s="38">
        <v>1441.8833333333337</v>
      </c>
      <c r="H94" s="38">
        <v>1425.3166666666668</v>
      </c>
      <c r="I94" s="38">
        <v>1396.8333333333337</v>
      </c>
      <c r="J94" s="38">
        <v>1486.9333333333336</v>
      </c>
      <c r="K94" s="38">
        <v>1515.4166666666667</v>
      </c>
      <c r="L94" s="38">
        <v>1531.9833333333336</v>
      </c>
      <c r="M94" s="28">
        <v>1498.85</v>
      </c>
      <c r="N94" s="28">
        <v>1453.8</v>
      </c>
      <c r="O94" s="39">
        <v>63420500</v>
      </c>
      <c r="P94" s="40">
        <v>-1.3888176236167411E-2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531.85</v>
      </c>
      <c r="F95" s="37">
        <v>532.75</v>
      </c>
      <c r="G95" s="38">
        <v>529.5</v>
      </c>
      <c r="H95" s="38">
        <v>527.15</v>
      </c>
      <c r="I95" s="38">
        <v>523.9</v>
      </c>
      <c r="J95" s="38">
        <v>535.1</v>
      </c>
      <c r="K95" s="38">
        <v>538.35</v>
      </c>
      <c r="L95" s="38">
        <v>540.70000000000005</v>
      </c>
      <c r="M95" s="28">
        <v>536</v>
      </c>
      <c r="N95" s="28">
        <v>530.4</v>
      </c>
      <c r="O95" s="39">
        <v>22731500</v>
      </c>
      <c r="P95" s="40">
        <v>8.7179735554802147E-4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2550.1999999999998</v>
      </c>
      <c r="F96" s="37">
        <v>2556.25</v>
      </c>
      <c r="G96" s="38">
        <v>2534.0500000000002</v>
      </c>
      <c r="H96" s="38">
        <v>2517.9</v>
      </c>
      <c r="I96" s="38">
        <v>2495.7000000000003</v>
      </c>
      <c r="J96" s="38">
        <v>2572.4</v>
      </c>
      <c r="K96" s="38">
        <v>2594.6</v>
      </c>
      <c r="L96" s="38">
        <v>2610.75</v>
      </c>
      <c r="M96" s="28">
        <v>2578.4499999999998</v>
      </c>
      <c r="N96" s="28">
        <v>2540.1</v>
      </c>
      <c r="O96" s="39">
        <v>3231300</v>
      </c>
      <c r="P96" s="40">
        <v>2.6885308418343027E-2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390.4</v>
      </c>
      <c r="F97" s="37">
        <v>392.88333333333327</v>
      </c>
      <c r="G97" s="38">
        <v>387.31666666666655</v>
      </c>
      <c r="H97" s="38">
        <v>384.23333333333329</v>
      </c>
      <c r="I97" s="38">
        <v>378.66666666666657</v>
      </c>
      <c r="J97" s="38">
        <v>395.96666666666653</v>
      </c>
      <c r="K97" s="38">
        <v>401.53333333333325</v>
      </c>
      <c r="L97" s="38">
        <v>404.6166666666665</v>
      </c>
      <c r="M97" s="28">
        <v>398.45</v>
      </c>
      <c r="N97" s="28">
        <v>389.8</v>
      </c>
      <c r="O97" s="39">
        <v>30760050</v>
      </c>
      <c r="P97" s="40">
        <v>2.9442691903259727E-3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44861</v>
      </c>
      <c r="E98" s="37">
        <v>106</v>
      </c>
      <c r="F98" s="37">
        <v>106.95</v>
      </c>
      <c r="G98" s="38">
        <v>104.60000000000001</v>
      </c>
      <c r="H98" s="38">
        <v>103.2</v>
      </c>
      <c r="I98" s="38">
        <v>100.85000000000001</v>
      </c>
      <c r="J98" s="38">
        <v>108.35000000000001</v>
      </c>
      <c r="K98" s="38">
        <v>110.7</v>
      </c>
      <c r="L98" s="38">
        <v>112.10000000000001</v>
      </c>
      <c r="M98" s="28">
        <v>109.3</v>
      </c>
      <c r="N98" s="28">
        <v>105.55</v>
      </c>
      <c r="O98" s="39">
        <v>19668200</v>
      </c>
      <c r="P98" s="40">
        <v>7.3205068043172214E-2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202.8</v>
      </c>
      <c r="F99" s="37">
        <v>202.70000000000002</v>
      </c>
      <c r="G99" s="38">
        <v>200.60000000000002</v>
      </c>
      <c r="H99" s="38">
        <v>198.4</v>
      </c>
      <c r="I99" s="38">
        <v>196.3</v>
      </c>
      <c r="J99" s="38">
        <v>204.90000000000003</v>
      </c>
      <c r="K99" s="38">
        <v>207</v>
      </c>
      <c r="L99" s="38">
        <v>209.20000000000005</v>
      </c>
      <c r="M99" s="28">
        <v>204.8</v>
      </c>
      <c r="N99" s="28">
        <v>200.5</v>
      </c>
      <c r="O99" s="39">
        <v>22210200</v>
      </c>
      <c r="P99" s="40">
        <v>3.6483035388544326E-4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2590.35</v>
      </c>
      <c r="F100" s="37">
        <v>2598.1333333333332</v>
      </c>
      <c r="G100" s="38">
        <v>2577.8666666666663</v>
      </c>
      <c r="H100" s="38">
        <v>2565.3833333333332</v>
      </c>
      <c r="I100" s="38">
        <v>2545.1166666666663</v>
      </c>
      <c r="J100" s="38">
        <v>2610.6166666666663</v>
      </c>
      <c r="K100" s="38">
        <v>2630.8833333333328</v>
      </c>
      <c r="L100" s="38">
        <v>2643.3666666666663</v>
      </c>
      <c r="M100" s="28">
        <v>2618.4</v>
      </c>
      <c r="N100" s="28">
        <v>2585.65</v>
      </c>
      <c r="O100" s="39">
        <v>7949400</v>
      </c>
      <c r="P100" s="40">
        <v>-7.6027115089322495E-3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44861</v>
      </c>
      <c r="E101" s="37">
        <v>39680.800000000003</v>
      </c>
      <c r="F101" s="37">
        <v>39960.933333333334</v>
      </c>
      <c r="G101" s="38">
        <v>39115.866666666669</v>
      </c>
      <c r="H101" s="38">
        <v>38550.933333333334</v>
      </c>
      <c r="I101" s="38">
        <v>37705.866666666669</v>
      </c>
      <c r="J101" s="38">
        <v>40525.866666666669</v>
      </c>
      <c r="K101" s="38">
        <v>41370.933333333334</v>
      </c>
      <c r="L101" s="38">
        <v>41935.866666666669</v>
      </c>
      <c r="M101" s="28">
        <v>40806</v>
      </c>
      <c r="N101" s="28">
        <v>39396</v>
      </c>
      <c r="O101" s="39">
        <v>22605</v>
      </c>
      <c r="P101" s="40">
        <v>2.9371584699453553E-2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125.7</v>
      </c>
      <c r="F102" s="37">
        <v>126.25</v>
      </c>
      <c r="G102" s="38">
        <v>123.94999999999999</v>
      </c>
      <c r="H102" s="38">
        <v>122.19999999999999</v>
      </c>
      <c r="I102" s="38">
        <v>119.89999999999998</v>
      </c>
      <c r="J102" s="38">
        <v>128</v>
      </c>
      <c r="K102" s="38">
        <v>130.30000000000001</v>
      </c>
      <c r="L102" s="38">
        <v>132.05000000000001</v>
      </c>
      <c r="M102" s="28">
        <v>128.55000000000001</v>
      </c>
      <c r="N102" s="28">
        <v>124.5</v>
      </c>
      <c r="O102" s="39">
        <v>44276000</v>
      </c>
      <c r="P102" s="40">
        <v>-2.5787713430734025E-2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892.75</v>
      </c>
      <c r="F103" s="37">
        <v>894.26666666666677</v>
      </c>
      <c r="G103" s="38">
        <v>885.73333333333358</v>
      </c>
      <c r="H103" s="38">
        <v>878.71666666666681</v>
      </c>
      <c r="I103" s="38">
        <v>870.18333333333362</v>
      </c>
      <c r="J103" s="38">
        <v>901.28333333333353</v>
      </c>
      <c r="K103" s="38">
        <v>909.81666666666661</v>
      </c>
      <c r="L103" s="38">
        <v>916.83333333333348</v>
      </c>
      <c r="M103" s="28">
        <v>902.8</v>
      </c>
      <c r="N103" s="28">
        <v>887.25</v>
      </c>
      <c r="O103" s="39">
        <v>74350375</v>
      </c>
      <c r="P103" s="40">
        <v>1.8496938756635777E-4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1136.3</v>
      </c>
      <c r="F104" s="37">
        <v>1148.2666666666667</v>
      </c>
      <c r="G104" s="38">
        <v>1118.5333333333333</v>
      </c>
      <c r="H104" s="38">
        <v>1100.7666666666667</v>
      </c>
      <c r="I104" s="38">
        <v>1071.0333333333333</v>
      </c>
      <c r="J104" s="38">
        <v>1166.0333333333333</v>
      </c>
      <c r="K104" s="38">
        <v>1195.7666666666664</v>
      </c>
      <c r="L104" s="38">
        <v>1213.5333333333333</v>
      </c>
      <c r="M104" s="28">
        <v>1178</v>
      </c>
      <c r="N104" s="28">
        <v>1130.5</v>
      </c>
      <c r="O104" s="39">
        <v>5953400</v>
      </c>
      <c r="P104" s="40">
        <v>5.7766367137355584E-2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510.35</v>
      </c>
      <c r="F105" s="37">
        <v>512.73333333333323</v>
      </c>
      <c r="G105" s="38">
        <v>506.46666666666647</v>
      </c>
      <c r="H105" s="38">
        <v>502.58333333333326</v>
      </c>
      <c r="I105" s="38">
        <v>496.31666666666649</v>
      </c>
      <c r="J105" s="38">
        <v>516.61666666666645</v>
      </c>
      <c r="K105" s="38">
        <v>522.8833333333331</v>
      </c>
      <c r="L105" s="38">
        <v>526.76666666666642</v>
      </c>
      <c r="M105" s="28">
        <v>519</v>
      </c>
      <c r="N105" s="28">
        <v>508.85</v>
      </c>
      <c r="O105" s="39">
        <v>7716000</v>
      </c>
      <c r="P105" s="40">
        <v>5.3019447287615151E-2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8.5500000000000007</v>
      </c>
      <c r="F106" s="37">
        <v>8.5499999999999989</v>
      </c>
      <c r="G106" s="38">
        <v>8.4999999999999982</v>
      </c>
      <c r="H106" s="38">
        <v>8.4499999999999993</v>
      </c>
      <c r="I106" s="38">
        <v>8.3999999999999986</v>
      </c>
      <c r="J106" s="38">
        <v>8.5999999999999979</v>
      </c>
      <c r="K106" s="38">
        <v>8.6499999999999986</v>
      </c>
      <c r="L106" s="38">
        <v>8.6999999999999975</v>
      </c>
      <c r="M106" s="28">
        <v>8.6</v>
      </c>
      <c r="N106" s="28">
        <v>8.5</v>
      </c>
      <c r="O106" s="39">
        <v>590240000</v>
      </c>
      <c r="P106" s="40">
        <v>4.7453416149068325E-2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44861</v>
      </c>
      <c r="E107" s="37">
        <v>77.95</v>
      </c>
      <c r="F107" s="37">
        <v>78.05</v>
      </c>
      <c r="G107" s="38">
        <v>77.3</v>
      </c>
      <c r="H107" s="38">
        <v>76.650000000000006</v>
      </c>
      <c r="I107" s="38">
        <v>75.900000000000006</v>
      </c>
      <c r="J107" s="38">
        <v>78.699999999999989</v>
      </c>
      <c r="K107" s="38">
        <v>79.449999999999989</v>
      </c>
      <c r="L107" s="38">
        <v>80.09999999999998</v>
      </c>
      <c r="M107" s="28">
        <v>78.8</v>
      </c>
      <c r="N107" s="28">
        <v>77.400000000000006</v>
      </c>
      <c r="O107" s="39">
        <v>127530000</v>
      </c>
      <c r="P107" s="40">
        <v>1.26250595521677E-2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57.15</v>
      </c>
      <c r="F108" s="37">
        <v>57.1</v>
      </c>
      <c r="G108" s="38">
        <v>56.45</v>
      </c>
      <c r="H108" s="38">
        <v>55.75</v>
      </c>
      <c r="I108" s="38">
        <v>55.1</v>
      </c>
      <c r="J108" s="38">
        <v>57.800000000000004</v>
      </c>
      <c r="K108" s="38">
        <v>58.449999999999996</v>
      </c>
      <c r="L108" s="38">
        <v>59.150000000000006</v>
      </c>
      <c r="M108" s="28">
        <v>57.75</v>
      </c>
      <c r="N108" s="28">
        <v>56.4</v>
      </c>
      <c r="O108" s="39">
        <v>188070000</v>
      </c>
      <c r="P108" s="40">
        <v>1.3581244947453516E-2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44861</v>
      </c>
      <c r="E109" s="37">
        <v>141</v>
      </c>
      <c r="F109" s="37">
        <v>141.51666666666665</v>
      </c>
      <c r="G109" s="38">
        <v>139.3833333333333</v>
      </c>
      <c r="H109" s="38">
        <v>137.76666666666665</v>
      </c>
      <c r="I109" s="38">
        <v>135.6333333333333</v>
      </c>
      <c r="J109" s="38">
        <v>143.1333333333333</v>
      </c>
      <c r="K109" s="38">
        <v>145.26666666666662</v>
      </c>
      <c r="L109" s="38">
        <v>146.8833333333333</v>
      </c>
      <c r="M109" s="28">
        <v>143.65</v>
      </c>
      <c r="N109" s="28">
        <v>139.9</v>
      </c>
      <c r="O109" s="39">
        <v>53415000</v>
      </c>
      <c r="P109" s="40">
        <v>-1.193118756936737E-2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376.4</v>
      </c>
      <c r="F110" s="37">
        <v>380.33333333333331</v>
      </c>
      <c r="G110" s="38">
        <v>371.61666666666662</v>
      </c>
      <c r="H110" s="38">
        <v>366.83333333333331</v>
      </c>
      <c r="I110" s="38">
        <v>358.11666666666662</v>
      </c>
      <c r="J110" s="38">
        <v>385.11666666666662</v>
      </c>
      <c r="K110" s="38">
        <v>393.83333333333331</v>
      </c>
      <c r="L110" s="38">
        <v>398.61666666666662</v>
      </c>
      <c r="M110" s="28">
        <v>389.05</v>
      </c>
      <c r="N110" s="28">
        <v>375.55</v>
      </c>
      <c r="O110" s="39">
        <v>14997125</v>
      </c>
      <c r="P110" s="40">
        <v>3.7181437809052871E-2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321.85000000000002</v>
      </c>
      <c r="F111" s="37">
        <v>322.31666666666666</v>
      </c>
      <c r="G111" s="38">
        <v>319.7833333333333</v>
      </c>
      <c r="H111" s="38">
        <v>317.71666666666664</v>
      </c>
      <c r="I111" s="38">
        <v>315.18333333333328</v>
      </c>
      <c r="J111" s="38">
        <v>324.38333333333333</v>
      </c>
      <c r="K111" s="38">
        <v>326.91666666666674</v>
      </c>
      <c r="L111" s="38">
        <v>328.98333333333335</v>
      </c>
      <c r="M111" s="28">
        <v>324.85000000000002</v>
      </c>
      <c r="N111" s="28">
        <v>320.25</v>
      </c>
      <c r="O111" s="39">
        <v>29159500</v>
      </c>
      <c r="P111" s="40">
        <v>-6.8493150684931503E-3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44861</v>
      </c>
      <c r="E112" s="37">
        <v>228.4</v>
      </c>
      <c r="F112" s="37">
        <v>229.63333333333333</v>
      </c>
      <c r="G112" s="38">
        <v>226.01666666666665</v>
      </c>
      <c r="H112" s="38">
        <v>223.63333333333333</v>
      </c>
      <c r="I112" s="38">
        <v>220.01666666666665</v>
      </c>
      <c r="J112" s="38">
        <v>232.01666666666665</v>
      </c>
      <c r="K112" s="38">
        <v>235.63333333333333</v>
      </c>
      <c r="L112" s="38">
        <v>238.01666666666665</v>
      </c>
      <c r="M112" s="28">
        <v>233.25</v>
      </c>
      <c r="N112" s="28">
        <v>227.25</v>
      </c>
      <c r="O112" s="39">
        <v>15422200</v>
      </c>
      <c r="P112" s="40">
        <v>-1.2991833704528583E-2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4489.2</v>
      </c>
      <c r="F113" s="37">
        <v>4501.1500000000005</v>
      </c>
      <c r="G113" s="38">
        <v>4447.3500000000013</v>
      </c>
      <c r="H113" s="38">
        <v>4405.5000000000009</v>
      </c>
      <c r="I113" s="38">
        <v>4351.7000000000016</v>
      </c>
      <c r="J113" s="38">
        <v>4543.0000000000009</v>
      </c>
      <c r="K113" s="38">
        <v>4596.8</v>
      </c>
      <c r="L113" s="38">
        <v>4638.6500000000005</v>
      </c>
      <c r="M113" s="28">
        <v>4554.95</v>
      </c>
      <c r="N113" s="28">
        <v>4459.3</v>
      </c>
      <c r="O113" s="39">
        <v>374100</v>
      </c>
      <c r="P113" s="40">
        <v>2.3389413212966764E-2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1781.5</v>
      </c>
      <c r="F114" s="37">
        <v>1785.8</v>
      </c>
      <c r="G114" s="38">
        <v>1771.6999999999998</v>
      </c>
      <c r="H114" s="38">
        <v>1761.8999999999999</v>
      </c>
      <c r="I114" s="38">
        <v>1747.7999999999997</v>
      </c>
      <c r="J114" s="38">
        <v>1795.6</v>
      </c>
      <c r="K114" s="38">
        <v>1809.6999999999998</v>
      </c>
      <c r="L114" s="38">
        <v>1819.5</v>
      </c>
      <c r="M114" s="28">
        <v>1799.9</v>
      </c>
      <c r="N114" s="28">
        <v>1776</v>
      </c>
      <c r="O114" s="39">
        <v>3975000</v>
      </c>
      <c r="P114" s="40">
        <v>-1.7572477200266924E-2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1220.2</v>
      </c>
      <c r="F115" s="37">
        <v>1222.9166666666667</v>
      </c>
      <c r="G115" s="38">
        <v>1210.8833333333334</v>
      </c>
      <c r="H115" s="38">
        <v>1201.5666666666666</v>
      </c>
      <c r="I115" s="38">
        <v>1189.5333333333333</v>
      </c>
      <c r="J115" s="38">
        <v>1232.2333333333336</v>
      </c>
      <c r="K115" s="38">
        <v>1244.2666666666669</v>
      </c>
      <c r="L115" s="38">
        <v>1253.5833333333337</v>
      </c>
      <c r="M115" s="28">
        <v>1234.95</v>
      </c>
      <c r="N115" s="28">
        <v>1213.5999999999999</v>
      </c>
      <c r="O115" s="39">
        <v>26145900</v>
      </c>
      <c r="P115" s="40">
        <v>5.7053451224393259E-2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191.25</v>
      </c>
      <c r="F116" s="37">
        <v>191.54999999999998</v>
      </c>
      <c r="G116" s="38">
        <v>188.69999999999996</v>
      </c>
      <c r="H116" s="38">
        <v>186.14999999999998</v>
      </c>
      <c r="I116" s="38">
        <v>183.29999999999995</v>
      </c>
      <c r="J116" s="38">
        <v>194.09999999999997</v>
      </c>
      <c r="K116" s="38">
        <v>196.95</v>
      </c>
      <c r="L116" s="38">
        <v>199.49999999999997</v>
      </c>
      <c r="M116" s="28">
        <v>194.4</v>
      </c>
      <c r="N116" s="28">
        <v>189</v>
      </c>
      <c r="O116" s="39">
        <v>16800000</v>
      </c>
      <c r="P116" s="40">
        <v>-2.5657681065280935E-2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1471.9</v>
      </c>
      <c r="F117" s="37">
        <v>1476.95</v>
      </c>
      <c r="G117" s="38">
        <v>1464.5</v>
      </c>
      <c r="H117" s="38">
        <v>1457.1</v>
      </c>
      <c r="I117" s="38">
        <v>1444.6499999999999</v>
      </c>
      <c r="J117" s="38">
        <v>1484.3500000000001</v>
      </c>
      <c r="K117" s="38">
        <v>1496.8000000000004</v>
      </c>
      <c r="L117" s="38">
        <v>1504.2000000000003</v>
      </c>
      <c r="M117" s="28">
        <v>1489.4</v>
      </c>
      <c r="N117" s="28">
        <v>1469.55</v>
      </c>
      <c r="O117" s="39">
        <v>37208700</v>
      </c>
      <c r="P117" s="40">
        <v>1.1045535321257969E-2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44861</v>
      </c>
      <c r="E118" s="37">
        <v>512.9</v>
      </c>
      <c r="F118" s="37">
        <v>516.38333333333333</v>
      </c>
      <c r="G118" s="38">
        <v>506.76666666666665</v>
      </c>
      <c r="H118" s="38">
        <v>500.63333333333333</v>
      </c>
      <c r="I118" s="38">
        <v>491.01666666666665</v>
      </c>
      <c r="J118" s="38">
        <v>522.51666666666665</v>
      </c>
      <c r="K118" s="38">
        <v>532.13333333333321</v>
      </c>
      <c r="L118" s="38">
        <v>538.26666666666665</v>
      </c>
      <c r="M118" s="28">
        <v>526</v>
      </c>
      <c r="N118" s="28">
        <v>510.25</v>
      </c>
      <c r="O118" s="39">
        <v>1925250</v>
      </c>
      <c r="P118" s="40">
        <v>3.0923694779116467E-2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67.2</v>
      </c>
      <c r="F119" s="37">
        <v>67.083333333333329</v>
      </c>
      <c r="G119" s="38">
        <v>66.716666666666654</v>
      </c>
      <c r="H119" s="38">
        <v>66.23333333333332</v>
      </c>
      <c r="I119" s="38">
        <v>65.866666666666646</v>
      </c>
      <c r="J119" s="38">
        <v>67.566666666666663</v>
      </c>
      <c r="K119" s="38">
        <v>67.933333333333337</v>
      </c>
      <c r="L119" s="38">
        <v>68.416666666666671</v>
      </c>
      <c r="M119" s="28">
        <v>67.45</v>
      </c>
      <c r="N119" s="28">
        <v>66.599999999999994</v>
      </c>
      <c r="O119" s="39">
        <v>103983750</v>
      </c>
      <c r="P119" s="40">
        <v>-2.4319521092507719E-3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898.7</v>
      </c>
      <c r="F120" s="37">
        <v>897.2166666666667</v>
      </c>
      <c r="G120" s="38">
        <v>893.18333333333339</v>
      </c>
      <c r="H120" s="38">
        <v>887.66666666666674</v>
      </c>
      <c r="I120" s="38">
        <v>883.63333333333344</v>
      </c>
      <c r="J120" s="38">
        <v>902.73333333333335</v>
      </c>
      <c r="K120" s="38">
        <v>906.76666666666665</v>
      </c>
      <c r="L120" s="38">
        <v>912.2833333333333</v>
      </c>
      <c r="M120" s="28">
        <v>901.25</v>
      </c>
      <c r="N120" s="28">
        <v>891.7</v>
      </c>
      <c r="O120" s="39">
        <v>1395550</v>
      </c>
      <c r="P120" s="40">
        <v>1.3992537313432835E-3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744.3</v>
      </c>
      <c r="F121" s="37">
        <v>742.9</v>
      </c>
      <c r="G121" s="38">
        <v>729.3</v>
      </c>
      <c r="H121" s="38">
        <v>714.3</v>
      </c>
      <c r="I121" s="38">
        <v>700.69999999999993</v>
      </c>
      <c r="J121" s="38">
        <v>757.9</v>
      </c>
      <c r="K121" s="38">
        <v>771.50000000000011</v>
      </c>
      <c r="L121" s="38">
        <v>786.5</v>
      </c>
      <c r="M121" s="28">
        <v>756.5</v>
      </c>
      <c r="N121" s="28">
        <v>727.9</v>
      </c>
      <c r="O121" s="39">
        <v>15907500</v>
      </c>
      <c r="P121" s="40">
        <v>2.5438547013367927E-2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347.35</v>
      </c>
      <c r="F122" s="37">
        <v>345.35000000000008</v>
      </c>
      <c r="G122" s="38">
        <v>342.35000000000014</v>
      </c>
      <c r="H122" s="38">
        <v>337.35000000000008</v>
      </c>
      <c r="I122" s="38">
        <v>334.35000000000014</v>
      </c>
      <c r="J122" s="38">
        <v>350.35000000000014</v>
      </c>
      <c r="K122" s="38">
        <v>353.35</v>
      </c>
      <c r="L122" s="38">
        <v>358.35000000000014</v>
      </c>
      <c r="M122" s="28">
        <v>348.35</v>
      </c>
      <c r="N122" s="28">
        <v>340.35</v>
      </c>
      <c r="O122" s="39">
        <v>85561600</v>
      </c>
      <c r="P122" s="40">
        <v>0.10707187810533289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440.1</v>
      </c>
      <c r="F123" s="37">
        <v>441.5333333333333</v>
      </c>
      <c r="G123" s="38">
        <v>435.66666666666663</v>
      </c>
      <c r="H123" s="38">
        <v>431.23333333333335</v>
      </c>
      <c r="I123" s="38">
        <v>425.36666666666667</v>
      </c>
      <c r="J123" s="38">
        <v>445.96666666666658</v>
      </c>
      <c r="K123" s="38">
        <v>451.83333333333326</v>
      </c>
      <c r="L123" s="38">
        <v>456.26666666666654</v>
      </c>
      <c r="M123" s="28">
        <v>447.4</v>
      </c>
      <c r="N123" s="28">
        <v>437.1</v>
      </c>
      <c r="O123" s="39">
        <v>27877500</v>
      </c>
      <c r="P123" s="40">
        <v>-7.3441046868740817E-3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44861</v>
      </c>
      <c r="E124" s="37">
        <v>2565.75</v>
      </c>
      <c r="F124" s="37">
        <v>2560.7833333333333</v>
      </c>
      <c r="G124" s="38">
        <v>2540.2166666666667</v>
      </c>
      <c r="H124" s="38">
        <v>2514.6833333333334</v>
      </c>
      <c r="I124" s="38">
        <v>2494.1166666666668</v>
      </c>
      <c r="J124" s="38">
        <v>2586.3166666666666</v>
      </c>
      <c r="K124" s="38">
        <v>2606.8833333333332</v>
      </c>
      <c r="L124" s="38">
        <v>2632.4166666666665</v>
      </c>
      <c r="M124" s="28">
        <v>2581.35</v>
      </c>
      <c r="N124" s="28">
        <v>2535.25</v>
      </c>
      <c r="O124" s="39">
        <v>466000</v>
      </c>
      <c r="P124" s="40">
        <v>-2.9672045809474232E-2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626.70000000000005</v>
      </c>
      <c r="F125" s="37">
        <v>630.19999999999993</v>
      </c>
      <c r="G125" s="38">
        <v>621.59999999999991</v>
      </c>
      <c r="H125" s="38">
        <v>616.5</v>
      </c>
      <c r="I125" s="38">
        <v>607.9</v>
      </c>
      <c r="J125" s="38">
        <v>635.29999999999984</v>
      </c>
      <c r="K125" s="38">
        <v>643.9</v>
      </c>
      <c r="L125" s="38">
        <v>648.99999999999977</v>
      </c>
      <c r="M125" s="28">
        <v>638.79999999999995</v>
      </c>
      <c r="N125" s="28">
        <v>625.1</v>
      </c>
      <c r="O125" s="39">
        <v>28973700</v>
      </c>
      <c r="P125" s="40">
        <v>5.8597218111867418E-2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605.65</v>
      </c>
      <c r="F126" s="37">
        <v>610.11666666666667</v>
      </c>
      <c r="G126" s="38">
        <v>598.5333333333333</v>
      </c>
      <c r="H126" s="38">
        <v>591.41666666666663</v>
      </c>
      <c r="I126" s="38">
        <v>579.83333333333326</v>
      </c>
      <c r="J126" s="38">
        <v>617.23333333333335</v>
      </c>
      <c r="K126" s="38">
        <v>628.81666666666661</v>
      </c>
      <c r="L126" s="38">
        <v>635.93333333333339</v>
      </c>
      <c r="M126" s="28">
        <v>621.70000000000005</v>
      </c>
      <c r="N126" s="28">
        <v>603</v>
      </c>
      <c r="O126" s="39">
        <v>11862500</v>
      </c>
      <c r="P126" s="40">
        <v>6.0453681975639738E-2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1869.85</v>
      </c>
      <c r="F127" s="37">
        <v>1870.2833333333335</v>
      </c>
      <c r="G127" s="38">
        <v>1859.0666666666671</v>
      </c>
      <c r="H127" s="38">
        <v>1848.2833333333335</v>
      </c>
      <c r="I127" s="38">
        <v>1837.0666666666671</v>
      </c>
      <c r="J127" s="38">
        <v>1881.0666666666671</v>
      </c>
      <c r="K127" s="38">
        <v>1892.2833333333338</v>
      </c>
      <c r="L127" s="38">
        <v>1903.0666666666671</v>
      </c>
      <c r="M127" s="28">
        <v>1881.5</v>
      </c>
      <c r="N127" s="28">
        <v>1859.5</v>
      </c>
      <c r="O127" s="39">
        <v>24266400</v>
      </c>
      <c r="P127" s="40">
        <v>1.4871940712983254E-2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79.900000000000006</v>
      </c>
      <c r="F128" s="37">
        <v>80.216666666666669</v>
      </c>
      <c r="G128" s="38">
        <v>79.333333333333343</v>
      </c>
      <c r="H128" s="38">
        <v>78.76666666666668</v>
      </c>
      <c r="I128" s="38">
        <v>77.883333333333354</v>
      </c>
      <c r="J128" s="38">
        <v>80.783333333333331</v>
      </c>
      <c r="K128" s="38">
        <v>81.666666666666657</v>
      </c>
      <c r="L128" s="38">
        <v>82.23333333333332</v>
      </c>
      <c r="M128" s="28">
        <v>81.099999999999994</v>
      </c>
      <c r="N128" s="28">
        <v>79.650000000000006</v>
      </c>
      <c r="O128" s="39">
        <v>58978716</v>
      </c>
      <c r="P128" s="40">
        <v>1.9121048573631456E-2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2468.75</v>
      </c>
      <c r="F129" s="37">
        <v>2465.0500000000002</v>
      </c>
      <c r="G129" s="38">
        <v>2446.2500000000005</v>
      </c>
      <c r="H129" s="38">
        <v>2423.7500000000005</v>
      </c>
      <c r="I129" s="38">
        <v>2404.9500000000007</v>
      </c>
      <c r="J129" s="38">
        <v>2487.5500000000002</v>
      </c>
      <c r="K129" s="38">
        <v>2506.3499999999995</v>
      </c>
      <c r="L129" s="38">
        <v>2528.85</v>
      </c>
      <c r="M129" s="28">
        <v>2483.85</v>
      </c>
      <c r="N129" s="28">
        <v>2442.5500000000002</v>
      </c>
      <c r="O129" s="39">
        <v>1306750</v>
      </c>
      <c r="P129" s="40">
        <v>8.6468509665350232E-2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527.95000000000005</v>
      </c>
      <c r="F130" s="37">
        <v>523.2166666666667</v>
      </c>
      <c r="G130" s="38">
        <v>516.08333333333337</v>
      </c>
      <c r="H130" s="38">
        <v>504.2166666666667</v>
      </c>
      <c r="I130" s="38">
        <v>497.08333333333337</v>
      </c>
      <c r="J130" s="38">
        <v>535.08333333333337</v>
      </c>
      <c r="K130" s="38">
        <v>542.21666666666658</v>
      </c>
      <c r="L130" s="38">
        <v>554.08333333333337</v>
      </c>
      <c r="M130" s="28">
        <v>530.35</v>
      </c>
      <c r="N130" s="28">
        <v>511.35</v>
      </c>
      <c r="O130" s="39">
        <v>6450300</v>
      </c>
      <c r="P130" s="40">
        <v>9.863322530646753E-3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411.55</v>
      </c>
      <c r="F131" s="37">
        <v>413.84999999999997</v>
      </c>
      <c r="G131" s="38">
        <v>407.69999999999993</v>
      </c>
      <c r="H131" s="38">
        <v>403.84999999999997</v>
      </c>
      <c r="I131" s="38">
        <v>397.69999999999993</v>
      </c>
      <c r="J131" s="38">
        <v>417.69999999999993</v>
      </c>
      <c r="K131" s="38">
        <v>423.84999999999991</v>
      </c>
      <c r="L131" s="38">
        <v>427.69999999999993</v>
      </c>
      <c r="M131" s="28">
        <v>420</v>
      </c>
      <c r="N131" s="28">
        <v>410</v>
      </c>
      <c r="O131" s="39">
        <v>12362000</v>
      </c>
      <c r="P131" s="40">
        <v>3.2403541005511939E-2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1905.55</v>
      </c>
      <c r="F132" s="37">
        <v>1919.0333333333335</v>
      </c>
      <c r="G132" s="38">
        <v>1889.2666666666671</v>
      </c>
      <c r="H132" s="38">
        <v>1872.9833333333336</v>
      </c>
      <c r="I132" s="38">
        <v>1843.2166666666672</v>
      </c>
      <c r="J132" s="38">
        <v>1935.3166666666671</v>
      </c>
      <c r="K132" s="38">
        <v>1965.0833333333335</v>
      </c>
      <c r="L132" s="38">
        <v>1981.366666666667</v>
      </c>
      <c r="M132" s="28">
        <v>1948.8</v>
      </c>
      <c r="N132" s="28">
        <v>1902.75</v>
      </c>
      <c r="O132" s="39">
        <v>9149100</v>
      </c>
      <c r="P132" s="40">
        <v>2.5971404541631622E-2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4711.5</v>
      </c>
      <c r="F133" s="37">
        <v>4713.4833333333336</v>
      </c>
      <c r="G133" s="38">
        <v>4679.0166666666673</v>
      </c>
      <c r="H133" s="38">
        <v>4646.5333333333338</v>
      </c>
      <c r="I133" s="38">
        <v>4612.0666666666675</v>
      </c>
      <c r="J133" s="38">
        <v>4745.9666666666672</v>
      </c>
      <c r="K133" s="38">
        <v>4780.4333333333343</v>
      </c>
      <c r="L133" s="38">
        <v>4812.916666666667</v>
      </c>
      <c r="M133" s="28">
        <v>4747.95</v>
      </c>
      <c r="N133" s="28">
        <v>4681</v>
      </c>
      <c r="O133" s="39">
        <v>1286850</v>
      </c>
      <c r="P133" s="40">
        <v>-2.9854121904331111E-2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3434.15</v>
      </c>
      <c r="F134" s="37">
        <v>3501.5166666666669</v>
      </c>
      <c r="G134" s="38">
        <v>3353.7333333333336</v>
      </c>
      <c r="H134" s="38">
        <v>3273.3166666666666</v>
      </c>
      <c r="I134" s="38">
        <v>3125.5333333333333</v>
      </c>
      <c r="J134" s="38">
        <v>3581.9333333333338</v>
      </c>
      <c r="K134" s="38">
        <v>3729.7166666666676</v>
      </c>
      <c r="L134" s="38">
        <v>3810.1333333333341</v>
      </c>
      <c r="M134" s="28">
        <v>3649.3</v>
      </c>
      <c r="N134" s="28">
        <v>3421.1</v>
      </c>
      <c r="O134" s="39">
        <v>1625600</v>
      </c>
      <c r="P134" s="40">
        <v>0.63114589604655835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688.85</v>
      </c>
      <c r="F135" s="37">
        <v>691.30000000000007</v>
      </c>
      <c r="G135" s="38">
        <v>684.05000000000018</v>
      </c>
      <c r="H135" s="38">
        <v>679.25000000000011</v>
      </c>
      <c r="I135" s="38">
        <v>672.00000000000023</v>
      </c>
      <c r="J135" s="38">
        <v>696.10000000000014</v>
      </c>
      <c r="K135" s="38">
        <v>703.34999999999991</v>
      </c>
      <c r="L135" s="38">
        <v>708.15000000000009</v>
      </c>
      <c r="M135" s="28">
        <v>698.55</v>
      </c>
      <c r="N135" s="28">
        <v>686.5</v>
      </c>
      <c r="O135" s="39">
        <v>7560750</v>
      </c>
      <c r="P135" s="40">
        <v>-9.2448206727556246E-3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1248.1500000000001</v>
      </c>
      <c r="F136" s="37">
        <v>1252.6000000000001</v>
      </c>
      <c r="G136" s="38">
        <v>1239.3000000000002</v>
      </c>
      <c r="H136" s="38">
        <v>1230.45</v>
      </c>
      <c r="I136" s="38">
        <v>1217.1500000000001</v>
      </c>
      <c r="J136" s="38">
        <v>1261.4500000000003</v>
      </c>
      <c r="K136" s="38">
        <v>1274.75</v>
      </c>
      <c r="L136" s="38">
        <v>1283.6000000000004</v>
      </c>
      <c r="M136" s="28">
        <v>1265.9000000000001</v>
      </c>
      <c r="N136" s="28">
        <v>1243.75</v>
      </c>
      <c r="O136" s="39">
        <v>11375000</v>
      </c>
      <c r="P136" s="40">
        <v>8.0064051240992789E-4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213.65</v>
      </c>
      <c r="F137" s="37">
        <v>213.58333333333334</v>
      </c>
      <c r="G137" s="38">
        <v>211.9666666666667</v>
      </c>
      <c r="H137" s="38">
        <v>210.28333333333336</v>
      </c>
      <c r="I137" s="38">
        <v>208.66666666666671</v>
      </c>
      <c r="J137" s="38">
        <v>215.26666666666668</v>
      </c>
      <c r="K137" s="38">
        <v>216.8833333333333</v>
      </c>
      <c r="L137" s="38">
        <v>218.56666666666666</v>
      </c>
      <c r="M137" s="28">
        <v>215.2</v>
      </c>
      <c r="N137" s="28">
        <v>211.9</v>
      </c>
      <c r="O137" s="39">
        <v>20436000</v>
      </c>
      <c r="P137" s="40">
        <v>2.4052916416115455E-2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102.3</v>
      </c>
      <c r="F138" s="37">
        <v>102.89999999999999</v>
      </c>
      <c r="G138" s="38">
        <v>101.44999999999999</v>
      </c>
      <c r="H138" s="38">
        <v>100.6</v>
      </c>
      <c r="I138" s="38">
        <v>99.149999999999991</v>
      </c>
      <c r="J138" s="38">
        <v>103.74999999999999</v>
      </c>
      <c r="K138" s="38">
        <v>105.2</v>
      </c>
      <c r="L138" s="38">
        <v>106.04999999999998</v>
      </c>
      <c r="M138" s="28">
        <v>104.35</v>
      </c>
      <c r="N138" s="28">
        <v>102.05</v>
      </c>
      <c r="O138" s="39">
        <v>29724000</v>
      </c>
      <c r="P138" s="40">
        <v>1.8503289473684209E-2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517.65</v>
      </c>
      <c r="F139" s="37">
        <v>518.16666666666663</v>
      </c>
      <c r="G139" s="38">
        <v>515.68333333333328</v>
      </c>
      <c r="H139" s="38">
        <v>513.7166666666667</v>
      </c>
      <c r="I139" s="38">
        <v>511.23333333333335</v>
      </c>
      <c r="J139" s="38">
        <v>520.13333333333321</v>
      </c>
      <c r="K139" s="38">
        <v>522.61666666666656</v>
      </c>
      <c r="L139" s="38">
        <v>524.58333333333314</v>
      </c>
      <c r="M139" s="28">
        <v>520.65</v>
      </c>
      <c r="N139" s="28">
        <v>516.20000000000005</v>
      </c>
      <c r="O139" s="39">
        <v>9494400</v>
      </c>
      <c r="P139" s="40">
        <v>-1.1362201742204268E-3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8724.9</v>
      </c>
      <c r="F140" s="37">
        <v>8766.1</v>
      </c>
      <c r="G140" s="38">
        <v>8668.8000000000011</v>
      </c>
      <c r="H140" s="38">
        <v>8612.7000000000007</v>
      </c>
      <c r="I140" s="38">
        <v>8515.4000000000015</v>
      </c>
      <c r="J140" s="38">
        <v>8822.2000000000007</v>
      </c>
      <c r="K140" s="38">
        <v>8919.5</v>
      </c>
      <c r="L140" s="38">
        <v>8975.6</v>
      </c>
      <c r="M140" s="28">
        <v>8863.4</v>
      </c>
      <c r="N140" s="28">
        <v>8710</v>
      </c>
      <c r="O140" s="39">
        <v>3125700</v>
      </c>
      <c r="P140" s="40">
        <v>1.4343663800097356E-2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831.05</v>
      </c>
      <c r="F141" s="37">
        <v>834.61666666666667</v>
      </c>
      <c r="G141" s="38">
        <v>823.48333333333335</v>
      </c>
      <c r="H141" s="38">
        <v>815.91666666666663</v>
      </c>
      <c r="I141" s="38">
        <v>804.7833333333333</v>
      </c>
      <c r="J141" s="38">
        <v>842.18333333333339</v>
      </c>
      <c r="K141" s="38">
        <v>853.31666666666683</v>
      </c>
      <c r="L141" s="38">
        <v>860.88333333333344</v>
      </c>
      <c r="M141" s="28">
        <v>845.75</v>
      </c>
      <c r="N141" s="28">
        <v>827.05</v>
      </c>
      <c r="O141" s="39">
        <v>19644375</v>
      </c>
      <c r="P141" s="40">
        <v>1.1586366708506324E-2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44861</v>
      </c>
      <c r="E142" s="37">
        <v>1340.55</v>
      </c>
      <c r="F142" s="37">
        <v>1337.4333333333332</v>
      </c>
      <c r="G142" s="38">
        <v>1323.2666666666664</v>
      </c>
      <c r="H142" s="38">
        <v>1305.9833333333333</v>
      </c>
      <c r="I142" s="38">
        <v>1291.8166666666666</v>
      </c>
      <c r="J142" s="38">
        <v>1354.7166666666662</v>
      </c>
      <c r="K142" s="38">
        <v>1368.8833333333328</v>
      </c>
      <c r="L142" s="38">
        <v>1386.1666666666661</v>
      </c>
      <c r="M142" s="28">
        <v>1351.6</v>
      </c>
      <c r="N142" s="28">
        <v>1320.15</v>
      </c>
      <c r="O142" s="39">
        <v>2423200</v>
      </c>
      <c r="P142" s="40">
        <v>6.1875547765118319E-2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1547.6</v>
      </c>
      <c r="F143" s="37">
        <v>1545.3999999999999</v>
      </c>
      <c r="G143" s="38">
        <v>1532.1999999999998</v>
      </c>
      <c r="H143" s="38">
        <v>1516.8</v>
      </c>
      <c r="I143" s="38">
        <v>1503.6</v>
      </c>
      <c r="J143" s="38">
        <v>1560.7999999999997</v>
      </c>
      <c r="K143" s="38">
        <v>1574</v>
      </c>
      <c r="L143" s="38">
        <v>1589.3999999999996</v>
      </c>
      <c r="M143" s="28">
        <v>1558.6</v>
      </c>
      <c r="N143" s="28">
        <v>1530</v>
      </c>
      <c r="O143" s="39">
        <v>725700</v>
      </c>
      <c r="P143" s="40">
        <v>4.5681063122923592E-3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728.65</v>
      </c>
      <c r="F144" s="37">
        <v>730.9</v>
      </c>
      <c r="G144" s="38">
        <v>717.19999999999993</v>
      </c>
      <c r="H144" s="38">
        <v>705.75</v>
      </c>
      <c r="I144" s="38">
        <v>692.05</v>
      </c>
      <c r="J144" s="38">
        <v>742.34999999999991</v>
      </c>
      <c r="K144" s="38">
        <v>756.05</v>
      </c>
      <c r="L144" s="38">
        <v>767.49999999999989</v>
      </c>
      <c r="M144" s="28">
        <v>744.6</v>
      </c>
      <c r="N144" s="28">
        <v>719.45</v>
      </c>
      <c r="O144" s="39">
        <v>2482350</v>
      </c>
      <c r="P144" s="40">
        <v>1.9487453283502404E-2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787.55</v>
      </c>
      <c r="F145" s="37">
        <v>795.26666666666677</v>
      </c>
      <c r="G145" s="38">
        <v>778.28333333333353</v>
      </c>
      <c r="H145" s="38">
        <v>769.01666666666677</v>
      </c>
      <c r="I145" s="38">
        <v>752.03333333333353</v>
      </c>
      <c r="J145" s="38">
        <v>804.53333333333353</v>
      </c>
      <c r="K145" s="38">
        <v>821.51666666666688</v>
      </c>
      <c r="L145" s="38">
        <v>830.78333333333353</v>
      </c>
      <c r="M145" s="28">
        <v>812.25</v>
      </c>
      <c r="N145" s="28">
        <v>786</v>
      </c>
      <c r="O145" s="39">
        <v>3944800</v>
      </c>
      <c r="P145" s="40">
        <v>5.3857661893566999E-2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3407.75</v>
      </c>
      <c r="F146" s="37">
        <v>3413.1833333333329</v>
      </c>
      <c r="G146" s="38">
        <v>3386.3666666666659</v>
      </c>
      <c r="H146" s="38">
        <v>3364.9833333333331</v>
      </c>
      <c r="I146" s="38">
        <v>3338.1666666666661</v>
      </c>
      <c r="J146" s="38">
        <v>3434.5666666666657</v>
      </c>
      <c r="K146" s="38">
        <v>3461.3833333333323</v>
      </c>
      <c r="L146" s="38">
        <v>3482.7666666666655</v>
      </c>
      <c r="M146" s="28">
        <v>3440</v>
      </c>
      <c r="N146" s="28">
        <v>3391.8</v>
      </c>
      <c r="O146" s="39">
        <v>2566200</v>
      </c>
      <c r="P146" s="40">
        <v>-1.5801181253355834E-2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44861</v>
      </c>
      <c r="E147" s="37">
        <v>63.5</v>
      </c>
      <c r="F147" s="37">
        <v>63.883333333333326</v>
      </c>
      <c r="G147" s="38">
        <v>62.916666666666657</v>
      </c>
      <c r="H147" s="38">
        <v>62.333333333333329</v>
      </c>
      <c r="I147" s="38">
        <v>61.36666666666666</v>
      </c>
      <c r="J147" s="38">
        <v>64.466666666666654</v>
      </c>
      <c r="K147" s="38">
        <v>65.433333333333323</v>
      </c>
      <c r="L147" s="38">
        <v>66.016666666666652</v>
      </c>
      <c r="M147" s="28">
        <v>64.849999999999994</v>
      </c>
      <c r="N147" s="28">
        <v>63.3</v>
      </c>
      <c r="O147" s="39">
        <v>101688750</v>
      </c>
      <c r="P147" s="40">
        <v>2.462070801171147E-3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2112.0500000000002</v>
      </c>
      <c r="F148" s="37">
        <v>2116.7999999999997</v>
      </c>
      <c r="G148" s="38">
        <v>2103.6499999999996</v>
      </c>
      <c r="H148" s="38">
        <v>2095.25</v>
      </c>
      <c r="I148" s="38">
        <v>2082.1</v>
      </c>
      <c r="J148" s="38">
        <v>2125.1999999999994</v>
      </c>
      <c r="K148" s="38">
        <v>2138.35</v>
      </c>
      <c r="L148" s="38">
        <v>2146.7499999999991</v>
      </c>
      <c r="M148" s="28">
        <v>2129.9499999999998</v>
      </c>
      <c r="N148" s="28">
        <v>2108.4</v>
      </c>
      <c r="O148" s="39">
        <v>2239300</v>
      </c>
      <c r="P148" s="40">
        <v>-1.2578131028628751E-2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83392.800000000003</v>
      </c>
      <c r="F149" s="37">
        <v>83717.95</v>
      </c>
      <c r="G149" s="38">
        <v>82675.899999999994</v>
      </c>
      <c r="H149" s="38">
        <v>81959</v>
      </c>
      <c r="I149" s="38">
        <v>80916.95</v>
      </c>
      <c r="J149" s="38">
        <v>84434.849999999991</v>
      </c>
      <c r="K149" s="38">
        <v>85476.900000000009</v>
      </c>
      <c r="L149" s="38">
        <v>86193.799999999988</v>
      </c>
      <c r="M149" s="28">
        <v>84760</v>
      </c>
      <c r="N149" s="28">
        <v>83001.05</v>
      </c>
      <c r="O149" s="39">
        <v>56070</v>
      </c>
      <c r="P149" s="40">
        <v>-8.312698974177574E-3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1046.8499999999999</v>
      </c>
      <c r="F150" s="37">
        <v>1044.1333333333334</v>
      </c>
      <c r="G150" s="38">
        <v>1035.3666666666668</v>
      </c>
      <c r="H150" s="38">
        <v>1023.8833333333334</v>
      </c>
      <c r="I150" s="38">
        <v>1015.1166666666668</v>
      </c>
      <c r="J150" s="38">
        <v>1055.6166666666668</v>
      </c>
      <c r="K150" s="38">
        <v>1064.3833333333337</v>
      </c>
      <c r="L150" s="38">
        <v>1075.8666666666668</v>
      </c>
      <c r="M150" s="28">
        <v>1052.9000000000001</v>
      </c>
      <c r="N150" s="28">
        <v>1032.6500000000001</v>
      </c>
      <c r="O150" s="39">
        <v>8436000</v>
      </c>
      <c r="P150" s="40">
        <v>1.9625617549743915E-2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68.900000000000006</v>
      </c>
      <c r="F151" s="37">
        <v>69.216666666666669</v>
      </c>
      <c r="G151" s="38">
        <v>68.283333333333331</v>
      </c>
      <c r="H151" s="38">
        <v>67.666666666666657</v>
      </c>
      <c r="I151" s="38">
        <v>66.73333333333332</v>
      </c>
      <c r="J151" s="38">
        <v>69.833333333333343</v>
      </c>
      <c r="K151" s="38">
        <v>70.76666666666668</v>
      </c>
      <c r="L151" s="38">
        <v>71.383333333333354</v>
      </c>
      <c r="M151" s="28">
        <v>70.150000000000006</v>
      </c>
      <c r="N151" s="28">
        <v>68.599999999999994</v>
      </c>
      <c r="O151" s="39">
        <v>82331000</v>
      </c>
      <c r="P151" s="40">
        <v>3.5769662620969901E-2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3869.35</v>
      </c>
      <c r="F152" s="37">
        <v>3883.3666666666668</v>
      </c>
      <c r="G152" s="38">
        <v>3835.8333333333335</v>
      </c>
      <c r="H152" s="38">
        <v>3802.3166666666666</v>
      </c>
      <c r="I152" s="38">
        <v>3754.7833333333333</v>
      </c>
      <c r="J152" s="38">
        <v>3916.8833333333337</v>
      </c>
      <c r="K152" s="38">
        <v>3964.4166666666665</v>
      </c>
      <c r="L152" s="38">
        <v>3997.9333333333338</v>
      </c>
      <c r="M152" s="28">
        <v>3930.9</v>
      </c>
      <c r="N152" s="28">
        <v>3849.85</v>
      </c>
      <c r="O152" s="39">
        <v>1791250</v>
      </c>
      <c r="P152" s="40">
        <v>-6.9778801200195376E-5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4367.1499999999996</v>
      </c>
      <c r="F153" s="37">
        <v>4352.05</v>
      </c>
      <c r="G153" s="38">
        <v>4305.1000000000004</v>
      </c>
      <c r="H153" s="38">
        <v>4243.05</v>
      </c>
      <c r="I153" s="38">
        <v>4196.1000000000004</v>
      </c>
      <c r="J153" s="38">
        <v>4414.1000000000004</v>
      </c>
      <c r="K153" s="38">
        <v>4461.0499999999993</v>
      </c>
      <c r="L153" s="38">
        <v>4523.1000000000004</v>
      </c>
      <c r="M153" s="28">
        <v>4399</v>
      </c>
      <c r="N153" s="28">
        <v>4290</v>
      </c>
      <c r="O153" s="39">
        <v>715725</v>
      </c>
      <c r="P153" s="40">
        <v>7.6480541455160742E-2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19761.150000000001</v>
      </c>
      <c r="F154" s="37">
        <v>19662.466666666667</v>
      </c>
      <c r="G154" s="38">
        <v>19431.683333333334</v>
      </c>
      <c r="H154" s="38">
        <v>19102.216666666667</v>
      </c>
      <c r="I154" s="38">
        <v>18871.433333333334</v>
      </c>
      <c r="J154" s="38">
        <v>19991.933333333334</v>
      </c>
      <c r="K154" s="38">
        <v>20222.716666666667</v>
      </c>
      <c r="L154" s="38">
        <v>20552.183333333334</v>
      </c>
      <c r="M154" s="28">
        <v>19893.25</v>
      </c>
      <c r="N154" s="28">
        <v>19333</v>
      </c>
      <c r="O154" s="39">
        <v>268000</v>
      </c>
      <c r="P154" s="40">
        <v>7.2686519372398339E-2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131.30000000000001</v>
      </c>
      <c r="F155" s="37">
        <v>131.65</v>
      </c>
      <c r="G155" s="38">
        <v>129.95000000000002</v>
      </c>
      <c r="H155" s="38">
        <v>128.60000000000002</v>
      </c>
      <c r="I155" s="38">
        <v>126.90000000000003</v>
      </c>
      <c r="J155" s="38">
        <v>133</v>
      </c>
      <c r="K155" s="38">
        <v>134.69999999999999</v>
      </c>
      <c r="L155" s="38">
        <v>136.04999999999998</v>
      </c>
      <c r="M155" s="28">
        <v>133.35</v>
      </c>
      <c r="N155" s="28">
        <v>130.30000000000001</v>
      </c>
      <c r="O155" s="39">
        <v>54903150</v>
      </c>
      <c r="P155" s="40">
        <v>2.5466149418095357E-2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164.45</v>
      </c>
      <c r="F156" s="37">
        <v>165.54999999999998</v>
      </c>
      <c r="G156" s="38">
        <v>162.89999999999998</v>
      </c>
      <c r="H156" s="38">
        <v>161.35</v>
      </c>
      <c r="I156" s="38">
        <v>158.69999999999999</v>
      </c>
      <c r="J156" s="38">
        <v>167.09999999999997</v>
      </c>
      <c r="K156" s="38">
        <v>169.75</v>
      </c>
      <c r="L156" s="38">
        <v>171.29999999999995</v>
      </c>
      <c r="M156" s="28">
        <v>168.2</v>
      </c>
      <c r="N156" s="28">
        <v>164</v>
      </c>
      <c r="O156" s="39">
        <v>63879900</v>
      </c>
      <c r="P156" s="40">
        <v>-4.441680731988985E-3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874.8</v>
      </c>
      <c r="F157" s="37">
        <v>872.81666666666661</v>
      </c>
      <c r="G157" s="38">
        <v>859.98333333333323</v>
      </c>
      <c r="H157" s="38">
        <v>845.16666666666663</v>
      </c>
      <c r="I157" s="38">
        <v>832.33333333333326</v>
      </c>
      <c r="J157" s="38">
        <v>887.63333333333321</v>
      </c>
      <c r="K157" s="38">
        <v>900.4666666666667</v>
      </c>
      <c r="L157" s="38">
        <v>915.28333333333319</v>
      </c>
      <c r="M157" s="28">
        <v>885.65</v>
      </c>
      <c r="N157" s="28">
        <v>858</v>
      </c>
      <c r="O157" s="39">
        <v>6519800</v>
      </c>
      <c r="P157" s="40">
        <v>-7.5099238279154599E-4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44861</v>
      </c>
      <c r="E158" s="37">
        <v>2957.25</v>
      </c>
      <c r="F158" s="37">
        <v>2963.5833333333335</v>
      </c>
      <c r="G158" s="38">
        <v>2945.5166666666669</v>
      </c>
      <c r="H158" s="38">
        <v>2933.7833333333333</v>
      </c>
      <c r="I158" s="38">
        <v>2915.7166666666667</v>
      </c>
      <c r="J158" s="38">
        <v>2975.3166666666671</v>
      </c>
      <c r="K158" s="38">
        <v>2993.3833333333337</v>
      </c>
      <c r="L158" s="38">
        <v>3005.1166666666672</v>
      </c>
      <c r="M158" s="28">
        <v>2981.65</v>
      </c>
      <c r="N158" s="28">
        <v>2951.85</v>
      </c>
      <c r="O158" s="39">
        <v>585200</v>
      </c>
      <c r="P158" s="40">
        <v>1.0010355540214014E-2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127.8</v>
      </c>
      <c r="F159" s="37">
        <v>128.04999999999998</v>
      </c>
      <c r="G159" s="38">
        <v>127.24999999999997</v>
      </c>
      <c r="H159" s="38">
        <v>126.69999999999999</v>
      </c>
      <c r="I159" s="38">
        <v>125.89999999999998</v>
      </c>
      <c r="J159" s="38">
        <v>128.59999999999997</v>
      </c>
      <c r="K159" s="38">
        <v>129.39999999999998</v>
      </c>
      <c r="L159" s="38">
        <v>129.94999999999996</v>
      </c>
      <c r="M159" s="28">
        <v>128.85</v>
      </c>
      <c r="N159" s="28">
        <v>127.5</v>
      </c>
      <c r="O159" s="39">
        <v>42400050</v>
      </c>
      <c r="P159" s="40">
        <v>1.363884342607747E-3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52832.75</v>
      </c>
      <c r="F160" s="37">
        <v>52709.85</v>
      </c>
      <c r="G160" s="38">
        <v>52337.7</v>
      </c>
      <c r="H160" s="38">
        <v>51842.65</v>
      </c>
      <c r="I160" s="38">
        <v>51470.5</v>
      </c>
      <c r="J160" s="38">
        <v>53204.899999999994</v>
      </c>
      <c r="K160" s="38">
        <v>53577.05</v>
      </c>
      <c r="L160" s="38">
        <v>54072.099999999991</v>
      </c>
      <c r="M160" s="28">
        <v>53082</v>
      </c>
      <c r="N160" s="28">
        <v>52214.8</v>
      </c>
      <c r="O160" s="39">
        <v>82260</v>
      </c>
      <c r="P160" s="40">
        <v>1.4428412874583796E-2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825.2</v>
      </c>
      <c r="F161" s="37">
        <v>828.31666666666672</v>
      </c>
      <c r="G161" s="38">
        <v>818.78333333333342</v>
      </c>
      <c r="H161" s="38">
        <v>812.36666666666667</v>
      </c>
      <c r="I161" s="38">
        <v>802.83333333333337</v>
      </c>
      <c r="J161" s="38">
        <v>834.73333333333346</v>
      </c>
      <c r="K161" s="38">
        <v>844.26666666666677</v>
      </c>
      <c r="L161" s="38">
        <v>850.68333333333351</v>
      </c>
      <c r="M161" s="28">
        <v>837.85</v>
      </c>
      <c r="N161" s="28">
        <v>821.9</v>
      </c>
      <c r="O161" s="39">
        <v>5433725</v>
      </c>
      <c r="P161" s="40">
        <v>-1.6328968984915617E-2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44861</v>
      </c>
      <c r="E162" s="37">
        <v>3669.35</v>
      </c>
      <c r="F162" s="37">
        <v>3688.6166666666668</v>
      </c>
      <c r="G162" s="38">
        <v>3640.8333333333335</v>
      </c>
      <c r="H162" s="38">
        <v>3612.3166666666666</v>
      </c>
      <c r="I162" s="38">
        <v>3564.5333333333333</v>
      </c>
      <c r="J162" s="38">
        <v>3717.1333333333337</v>
      </c>
      <c r="K162" s="38">
        <v>3764.9166666666665</v>
      </c>
      <c r="L162" s="38">
        <v>3793.4333333333338</v>
      </c>
      <c r="M162" s="28">
        <v>3736.4</v>
      </c>
      <c r="N162" s="28">
        <v>3660.1</v>
      </c>
      <c r="O162" s="39">
        <v>677550</v>
      </c>
      <c r="P162" s="40">
        <v>5.3159244579155981E-2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202.25</v>
      </c>
      <c r="F163" s="37">
        <v>202.6</v>
      </c>
      <c r="G163" s="38">
        <v>201</v>
      </c>
      <c r="H163" s="38">
        <v>199.75</v>
      </c>
      <c r="I163" s="38">
        <v>198.15</v>
      </c>
      <c r="J163" s="38">
        <v>203.85</v>
      </c>
      <c r="K163" s="38">
        <v>205.44999999999996</v>
      </c>
      <c r="L163" s="38">
        <v>206.7</v>
      </c>
      <c r="M163" s="28">
        <v>204.2</v>
      </c>
      <c r="N163" s="28">
        <v>201.35</v>
      </c>
      <c r="O163" s="39">
        <v>14664000</v>
      </c>
      <c r="P163" s="40">
        <v>5.9683062358509981E-3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104.3</v>
      </c>
      <c r="F164" s="37">
        <v>104.71666666666665</v>
      </c>
      <c r="G164" s="38">
        <v>103.68333333333331</v>
      </c>
      <c r="H164" s="38">
        <v>103.06666666666665</v>
      </c>
      <c r="I164" s="38">
        <v>102.0333333333333</v>
      </c>
      <c r="J164" s="38">
        <v>105.33333333333331</v>
      </c>
      <c r="K164" s="38">
        <v>106.36666666666665</v>
      </c>
      <c r="L164" s="38">
        <v>106.98333333333332</v>
      </c>
      <c r="M164" s="28">
        <v>105.75</v>
      </c>
      <c r="N164" s="28">
        <v>104.1</v>
      </c>
      <c r="O164" s="39">
        <v>70630400</v>
      </c>
      <c r="P164" s="40">
        <v>4.1125936757448363E-2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2661.45</v>
      </c>
      <c r="F165" s="37">
        <v>2661.3333333333335</v>
      </c>
      <c r="G165" s="38">
        <v>2625.7166666666672</v>
      </c>
      <c r="H165" s="38">
        <v>2589.9833333333336</v>
      </c>
      <c r="I165" s="38">
        <v>2554.3666666666672</v>
      </c>
      <c r="J165" s="38">
        <v>2697.0666666666671</v>
      </c>
      <c r="K165" s="38">
        <v>2732.6833333333329</v>
      </c>
      <c r="L165" s="38">
        <v>2768.416666666667</v>
      </c>
      <c r="M165" s="28">
        <v>2696.95</v>
      </c>
      <c r="N165" s="28">
        <v>2625.6</v>
      </c>
      <c r="O165" s="39">
        <v>3083750</v>
      </c>
      <c r="P165" s="40">
        <v>6.9539582068845918E-2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3164</v>
      </c>
      <c r="F166" s="37">
        <v>3145.2999999999997</v>
      </c>
      <c r="G166" s="38">
        <v>3118.6999999999994</v>
      </c>
      <c r="H166" s="38">
        <v>3073.3999999999996</v>
      </c>
      <c r="I166" s="38">
        <v>3046.7999999999993</v>
      </c>
      <c r="J166" s="38">
        <v>3190.5999999999995</v>
      </c>
      <c r="K166" s="38">
        <v>3217.2</v>
      </c>
      <c r="L166" s="38">
        <v>3262.4999999999995</v>
      </c>
      <c r="M166" s="28">
        <v>3171.9</v>
      </c>
      <c r="N166" s="28">
        <v>3100</v>
      </c>
      <c r="O166" s="39">
        <v>1707750</v>
      </c>
      <c r="P166" s="40">
        <v>-2.6281208935611039E-3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39.35</v>
      </c>
      <c r="F167" s="37">
        <v>39.4</v>
      </c>
      <c r="G167" s="38">
        <v>38.65</v>
      </c>
      <c r="H167" s="38">
        <v>37.950000000000003</v>
      </c>
      <c r="I167" s="38">
        <v>37.200000000000003</v>
      </c>
      <c r="J167" s="38">
        <v>40.099999999999994</v>
      </c>
      <c r="K167" s="38">
        <v>40.849999999999994</v>
      </c>
      <c r="L167" s="38">
        <v>41.54999999999999</v>
      </c>
      <c r="M167" s="28">
        <v>40.15</v>
      </c>
      <c r="N167" s="28">
        <v>38.700000000000003</v>
      </c>
      <c r="O167" s="39">
        <v>279552000</v>
      </c>
      <c r="P167" s="40">
        <v>2.9278350515463916E-2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2695.25</v>
      </c>
      <c r="F168" s="37">
        <v>2733.1333333333332</v>
      </c>
      <c r="G168" s="38">
        <v>2622.8166666666666</v>
      </c>
      <c r="H168" s="38">
        <v>2550.3833333333332</v>
      </c>
      <c r="I168" s="38">
        <v>2440.0666666666666</v>
      </c>
      <c r="J168" s="38">
        <v>2805.5666666666666</v>
      </c>
      <c r="K168" s="38">
        <v>2915.8833333333332</v>
      </c>
      <c r="L168" s="38">
        <v>2988.3166666666666</v>
      </c>
      <c r="M168" s="28">
        <v>2843.45</v>
      </c>
      <c r="N168" s="28">
        <v>2660.7</v>
      </c>
      <c r="O168" s="39">
        <v>1268700</v>
      </c>
      <c r="P168" s="40">
        <v>0.12923898531375166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214.2</v>
      </c>
      <c r="F169" s="37">
        <v>214.96666666666667</v>
      </c>
      <c r="G169" s="38">
        <v>212.73333333333335</v>
      </c>
      <c r="H169" s="38">
        <v>211.26666666666668</v>
      </c>
      <c r="I169" s="38">
        <v>209.03333333333336</v>
      </c>
      <c r="J169" s="38">
        <v>216.43333333333334</v>
      </c>
      <c r="K169" s="38">
        <v>218.66666666666663</v>
      </c>
      <c r="L169" s="38">
        <v>220.13333333333333</v>
      </c>
      <c r="M169" s="28">
        <v>217.2</v>
      </c>
      <c r="N169" s="28">
        <v>213.5</v>
      </c>
      <c r="O169" s="39">
        <v>45797400</v>
      </c>
      <c r="P169" s="40">
        <v>-9.9807389248818077E-3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1779.85</v>
      </c>
      <c r="F170" s="37">
        <v>1764.6333333333332</v>
      </c>
      <c r="G170" s="38">
        <v>1740.9166666666665</v>
      </c>
      <c r="H170" s="38">
        <v>1701.9833333333333</v>
      </c>
      <c r="I170" s="38">
        <v>1678.2666666666667</v>
      </c>
      <c r="J170" s="38">
        <v>1803.5666666666664</v>
      </c>
      <c r="K170" s="38">
        <v>1827.2833333333331</v>
      </c>
      <c r="L170" s="38">
        <v>1866.2166666666662</v>
      </c>
      <c r="M170" s="28">
        <v>1788.35</v>
      </c>
      <c r="N170" s="28">
        <v>1725.7</v>
      </c>
      <c r="O170" s="39">
        <v>3273094</v>
      </c>
      <c r="P170" s="40">
        <v>-5.7872539831302715E-2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44861</v>
      </c>
      <c r="E171" s="37">
        <v>165.55</v>
      </c>
      <c r="F171" s="37">
        <v>166.10000000000002</v>
      </c>
      <c r="G171" s="38">
        <v>164.55000000000004</v>
      </c>
      <c r="H171" s="38">
        <v>163.55000000000001</v>
      </c>
      <c r="I171" s="38">
        <v>162.00000000000003</v>
      </c>
      <c r="J171" s="38">
        <v>167.10000000000005</v>
      </c>
      <c r="K171" s="38">
        <v>168.65</v>
      </c>
      <c r="L171" s="38">
        <v>169.65000000000006</v>
      </c>
      <c r="M171" s="28">
        <v>167.65</v>
      </c>
      <c r="N171" s="28">
        <v>165.1</v>
      </c>
      <c r="O171" s="39">
        <v>11893000</v>
      </c>
      <c r="P171" s="40">
        <v>-3.5190615835777126E-3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697</v>
      </c>
      <c r="F172" s="37">
        <v>701.55000000000007</v>
      </c>
      <c r="G172" s="38">
        <v>690.85000000000014</v>
      </c>
      <c r="H172" s="38">
        <v>684.7</v>
      </c>
      <c r="I172" s="38">
        <v>674.00000000000011</v>
      </c>
      <c r="J172" s="38">
        <v>707.70000000000016</v>
      </c>
      <c r="K172" s="38">
        <v>718.4000000000002</v>
      </c>
      <c r="L172" s="38">
        <v>724.55000000000018</v>
      </c>
      <c r="M172" s="28">
        <v>712.25</v>
      </c>
      <c r="N172" s="28">
        <v>695.4</v>
      </c>
      <c r="O172" s="39">
        <v>4306100</v>
      </c>
      <c r="P172" s="40">
        <v>-1.3437195715676729E-2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129.25</v>
      </c>
      <c r="F173" s="37">
        <v>129.81666666666669</v>
      </c>
      <c r="G173" s="38">
        <v>127.83333333333337</v>
      </c>
      <c r="H173" s="38">
        <v>126.41666666666669</v>
      </c>
      <c r="I173" s="38">
        <v>124.43333333333337</v>
      </c>
      <c r="J173" s="38">
        <v>131.23333333333338</v>
      </c>
      <c r="K173" s="38">
        <v>133.21666666666667</v>
      </c>
      <c r="L173" s="38">
        <v>134.63333333333338</v>
      </c>
      <c r="M173" s="28">
        <v>131.80000000000001</v>
      </c>
      <c r="N173" s="28">
        <v>128.4</v>
      </c>
      <c r="O173" s="39">
        <v>49365000</v>
      </c>
      <c r="P173" s="40">
        <v>1.2927054478301015E-2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93.9</v>
      </c>
      <c r="F174" s="37">
        <v>94.100000000000009</v>
      </c>
      <c r="G174" s="38">
        <v>93.350000000000023</v>
      </c>
      <c r="H174" s="38">
        <v>92.800000000000011</v>
      </c>
      <c r="I174" s="38">
        <v>92.050000000000026</v>
      </c>
      <c r="J174" s="38">
        <v>94.65000000000002</v>
      </c>
      <c r="K174" s="38">
        <v>95.399999999999991</v>
      </c>
      <c r="L174" s="38">
        <v>95.950000000000017</v>
      </c>
      <c r="M174" s="28">
        <v>94.85</v>
      </c>
      <c r="N174" s="28">
        <v>93.55</v>
      </c>
      <c r="O174" s="39">
        <v>49096000</v>
      </c>
      <c r="P174" s="40">
        <v>-1.4136546184738957E-2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2495.4499999999998</v>
      </c>
      <c r="F175" s="37">
        <v>2491.15</v>
      </c>
      <c r="G175" s="38">
        <v>2451.65</v>
      </c>
      <c r="H175" s="38">
        <v>2407.85</v>
      </c>
      <c r="I175" s="38">
        <v>2368.35</v>
      </c>
      <c r="J175" s="38">
        <v>2534.9500000000003</v>
      </c>
      <c r="K175" s="38">
        <v>2574.4500000000003</v>
      </c>
      <c r="L175" s="38">
        <v>2618.2500000000005</v>
      </c>
      <c r="M175" s="28">
        <v>2530.65</v>
      </c>
      <c r="N175" s="28">
        <v>2447.35</v>
      </c>
      <c r="O175" s="39">
        <v>34059500</v>
      </c>
      <c r="P175" s="40">
        <v>-1.1005125078037661E-2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78.45</v>
      </c>
      <c r="F176" s="37">
        <v>78.86666666666666</v>
      </c>
      <c r="G176" s="38">
        <v>77.73333333333332</v>
      </c>
      <c r="H176" s="38">
        <v>77.016666666666666</v>
      </c>
      <c r="I176" s="38">
        <v>75.883333333333326</v>
      </c>
      <c r="J176" s="38">
        <v>79.583333333333314</v>
      </c>
      <c r="K176" s="38">
        <v>80.716666666666669</v>
      </c>
      <c r="L176" s="38">
        <v>81.433333333333309</v>
      </c>
      <c r="M176" s="28">
        <v>80</v>
      </c>
      <c r="N176" s="28">
        <v>78.150000000000006</v>
      </c>
      <c r="O176" s="39">
        <v>106992000</v>
      </c>
      <c r="P176" s="40">
        <v>6.0481712756467437E-2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886.05</v>
      </c>
      <c r="F177" s="37">
        <v>886.4666666666667</v>
      </c>
      <c r="G177" s="38">
        <v>881.93333333333339</v>
      </c>
      <c r="H177" s="38">
        <v>877.81666666666672</v>
      </c>
      <c r="I177" s="38">
        <v>873.28333333333342</v>
      </c>
      <c r="J177" s="38">
        <v>890.58333333333337</v>
      </c>
      <c r="K177" s="38">
        <v>895.11666666666667</v>
      </c>
      <c r="L177" s="38">
        <v>899.23333333333335</v>
      </c>
      <c r="M177" s="28">
        <v>891</v>
      </c>
      <c r="N177" s="28">
        <v>882.35</v>
      </c>
      <c r="O177" s="39">
        <v>5247200</v>
      </c>
      <c r="P177" s="40">
        <v>-1.6936450839328536E-2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1227.3499999999999</v>
      </c>
      <c r="F178" s="37">
        <v>1225.1166666666666</v>
      </c>
      <c r="G178" s="38">
        <v>1217.2333333333331</v>
      </c>
      <c r="H178" s="38">
        <v>1207.1166666666666</v>
      </c>
      <c r="I178" s="38">
        <v>1199.2333333333331</v>
      </c>
      <c r="J178" s="38">
        <v>1235.2333333333331</v>
      </c>
      <c r="K178" s="38">
        <v>1243.1166666666668</v>
      </c>
      <c r="L178" s="38">
        <v>1253.2333333333331</v>
      </c>
      <c r="M178" s="28">
        <v>1233</v>
      </c>
      <c r="N178" s="28">
        <v>1215</v>
      </c>
      <c r="O178" s="39">
        <v>6156750</v>
      </c>
      <c r="P178" s="40">
        <v>-3.7631887456037516E-2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553.20000000000005</v>
      </c>
      <c r="F179" s="37">
        <v>556.06666666666661</v>
      </c>
      <c r="G179" s="38">
        <v>549.23333333333323</v>
      </c>
      <c r="H179" s="38">
        <v>545.26666666666665</v>
      </c>
      <c r="I179" s="38">
        <v>538.43333333333328</v>
      </c>
      <c r="J179" s="38">
        <v>560.03333333333319</v>
      </c>
      <c r="K179" s="38">
        <v>566.86666666666667</v>
      </c>
      <c r="L179" s="38">
        <v>570.83333333333314</v>
      </c>
      <c r="M179" s="28">
        <v>562.9</v>
      </c>
      <c r="N179" s="28">
        <v>552.1</v>
      </c>
      <c r="O179" s="39">
        <v>54946500</v>
      </c>
      <c r="P179" s="40">
        <v>-2.9616678587512251E-2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21260.3</v>
      </c>
      <c r="F180" s="37">
        <v>21221.833333333332</v>
      </c>
      <c r="G180" s="38">
        <v>20938.416666666664</v>
      </c>
      <c r="H180" s="38">
        <v>20616.533333333333</v>
      </c>
      <c r="I180" s="38">
        <v>20333.116666666665</v>
      </c>
      <c r="J180" s="38">
        <v>21543.716666666664</v>
      </c>
      <c r="K180" s="38">
        <v>21827.133333333328</v>
      </c>
      <c r="L180" s="38">
        <v>22149.016666666663</v>
      </c>
      <c r="M180" s="28">
        <v>21505.25</v>
      </c>
      <c r="N180" s="28">
        <v>20899.95</v>
      </c>
      <c r="O180" s="39">
        <v>410875</v>
      </c>
      <c r="P180" s="40">
        <v>1.7065886511854697E-3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2889.75</v>
      </c>
      <c r="F181" s="37">
        <v>2875.6833333333329</v>
      </c>
      <c r="G181" s="38">
        <v>2848.3666666666659</v>
      </c>
      <c r="H181" s="38">
        <v>2806.9833333333331</v>
      </c>
      <c r="I181" s="38">
        <v>2779.6666666666661</v>
      </c>
      <c r="J181" s="38">
        <v>2917.0666666666657</v>
      </c>
      <c r="K181" s="38">
        <v>2944.3833333333323</v>
      </c>
      <c r="L181" s="38">
        <v>2985.7666666666655</v>
      </c>
      <c r="M181" s="28">
        <v>2903</v>
      </c>
      <c r="N181" s="28">
        <v>2834.3</v>
      </c>
      <c r="O181" s="39">
        <v>1527350</v>
      </c>
      <c r="P181" s="40">
        <v>-7.0149003850661307E-2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2579.5500000000002</v>
      </c>
      <c r="F182" s="37">
        <v>2569.9166666666665</v>
      </c>
      <c r="G182" s="38">
        <v>2546.2833333333328</v>
      </c>
      <c r="H182" s="38">
        <v>2513.0166666666664</v>
      </c>
      <c r="I182" s="38">
        <v>2489.3833333333328</v>
      </c>
      <c r="J182" s="38">
        <v>2603.1833333333329</v>
      </c>
      <c r="K182" s="38">
        <v>2626.8166666666671</v>
      </c>
      <c r="L182" s="38">
        <v>2660.083333333333</v>
      </c>
      <c r="M182" s="28">
        <v>2593.5500000000002</v>
      </c>
      <c r="N182" s="28">
        <v>2536.65</v>
      </c>
      <c r="O182" s="39">
        <v>3702000</v>
      </c>
      <c r="P182" s="40">
        <v>-1.5556441962504986E-2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1213.0999999999999</v>
      </c>
      <c r="F183" s="37">
        <v>1218.05</v>
      </c>
      <c r="G183" s="38">
        <v>1201.75</v>
      </c>
      <c r="H183" s="38">
        <v>1190.4000000000001</v>
      </c>
      <c r="I183" s="38">
        <v>1174.1000000000001</v>
      </c>
      <c r="J183" s="38">
        <v>1229.3999999999999</v>
      </c>
      <c r="K183" s="38">
        <v>1245.6999999999996</v>
      </c>
      <c r="L183" s="38">
        <v>1257.0499999999997</v>
      </c>
      <c r="M183" s="28">
        <v>1234.3499999999999</v>
      </c>
      <c r="N183" s="28">
        <v>1206.7</v>
      </c>
      <c r="O183" s="39">
        <v>4317600</v>
      </c>
      <c r="P183" s="40">
        <v>2.244955953395851E-2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976.3</v>
      </c>
      <c r="F184" s="37">
        <v>975.19999999999993</v>
      </c>
      <c r="G184" s="38">
        <v>968.69999999999982</v>
      </c>
      <c r="H184" s="38">
        <v>961.09999999999991</v>
      </c>
      <c r="I184" s="38">
        <v>954.5999999999998</v>
      </c>
      <c r="J184" s="38">
        <v>982.79999999999984</v>
      </c>
      <c r="K184" s="38">
        <v>989.30000000000007</v>
      </c>
      <c r="L184" s="38">
        <v>996.89999999999986</v>
      </c>
      <c r="M184" s="28">
        <v>981.7</v>
      </c>
      <c r="N184" s="28">
        <v>967.6</v>
      </c>
      <c r="O184" s="39">
        <v>21075600</v>
      </c>
      <c r="P184" s="40">
        <v>4.1690291164993495E-3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531.35</v>
      </c>
      <c r="F185" s="37">
        <v>532.94999999999993</v>
      </c>
      <c r="G185" s="38">
        <v>526.29999999999984</v>
      </c>
      <c r="H185" s="38">
        <v>521.24999999999989</v>
      </c>
      <c r="I185" s="38">
        <v>514.5999999999998</v>
      </c>
      <c r="J185" s="38">
        <v>537.99999999999989</v>
      </c>
      <c r="K185" s="38">
        <v>544.65</v>
      </c>
      <c r="L185" s="38">
        <v>549.69999999999993</v>
      </c>
      <c r="M185" s="28">
        <v>539.6</v>
      </c>
      <c r="N185" s="28">
        <v>527.9</v>
      </c>
      <c r="O185" s="39">
        <v>10207500</v>
      </c>
      <c r="P185" s="40">
        <v>-1.1906490489327719E-2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591.04999999999995</v>
      </c>
      <c r="F186" s="37">
        <v>584.19999999999993</v>
      </c>
      <c r="G186" s="38">
        <v>559.89999999999986</v>
      </c>
      <c r="H186" s="38">
        <v>528.74999999999989</v>
      </c>
      <c r="I186" s="38">
        <v>504.44999999999982</v>
      </c>
      <c r="J186" s="38">
        <v>615.34999999999991</v>
      </c>
      <c r="K186" s="38">
        <v>639.64999999999986</v>
      </c>
      <c r="L186" s="38">
        <v>670.8</v>
      </c>
      <c r="M186" s="28">
        <v>608.5</v>
      </c>
      <c r="N186" s="28">
        <v>553.04999999999995</v>
      </c>
      <c r="O186" s="39">
        <v>3083000</v>
      </c>
      <c r="P186" s="40">
        <v>9.7543609825560693E-2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1166.6500000000001</v>
      </c>
      <c r="F187" s="37">
        <v>1166.6833333333332</v>
      </c>
      <c r="G187" s="38">
        <v>1158.3166666666664</v>
      </c>
      <c r="H187" s="38">
        <v>1149.9833333333331</v>
      </c>
      <c r="I187" s="38">
        <v>1141.6166666666663</v>
      </c>
      <c r="J187" s="38">
        <v>1175.0166666666664</v>
      </c>
      <c r="K187" s="38">
        <v>1183.3833333333332</v>
      </c>
      <c r="L187" s="38">
        <v>1191.7166666666665</v>
      </c>
      <c r="M187" s="28">
        <v>1175.05</v>
      </c>
      <c r="N187" s="28">
        <v>1158.3499999999999</v>
      </c>
      <c r="O187" s="39">
        <v>8589000</v>
      </c>
      <c r="P187" s="40">
        <v>9.1646105040535785E-3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44861</v>
      </c>
      <c r="E188" s="37">
        <v>1211.1500000000001</v>
      </c>
      <c r="F188" s="37">
        <v>1221.0166666666667</v>
      </c>
      <c r="G188" s="38">
        <v>1190.0333333333333</v>
      </c>
      <c r="H188" s="38">
        <v>1168.9166666666667</v>
      </c>
      <c r="I188" s="38">
        <v>1137.9333333333334</v>
      </c>
      <c r="J188" s="38">
        <v>1242.1333333333332</v>
      </c>
      <c r="K188" s="38">
        <v>1273.1166666666663</v>
      </c>
      <c r="L188" s="38">
        <v>1294.2333333333331</v>
      </c>
      <c r="M188" s="28">
        <v>1252</v>
      </c>
      <c r="N188" s="28">
        <v>1199.9000000000001</v>
      </c>
      <c r="O188" s="39">
        <v>2887000</v>
      </c>
      <c r="P188" s="40">
        <v>-4.4827586206896549E-3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764.1</v>
      </c>
      <c r="F189" s="37">
        <v>766.7166666666667</v>
      </c>
      <c r="G189" s="38">
        <v>758.38333333333344</v>
      </c>
      <c r="H189" s="38">
        <v>752.66666666666674</v>
      </c>
      <c r="I189" s="38">
        <v>744.33333333333348</v>
      </c>
      <c r="J189" s="38">
        <v>772.43333333333339</v>
      </c>
      <c r="K189" s="38">
        <v>780.76666666666665</v>
      </c>
      <c r="L189" s="38">
        <v>786.48333333333335</v>
      </c>
      <c r="M189" s="28">
        <v>775.05</v>
      </c>
      <c r="N189" s="28">
        <v>761</v>
      </c>
      <c r="O189" s="39">
        <v>9616500</v>
      </c>
      <c r="P189" s="40">
        <v>4.5192213635919007E-2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399.9</v>
      </c>
      <c r="F190" s="37">
        <v>401.86666666666662</v>
      </c>
      <c r="G190" s="38">
        <v>396.68333333333322</v>
      </c>
      <c r="H190" s="38">
        <v>393.46666666666658</v>
      </c>
      <c r="I190" s="38">
        <v>388.28333333333319</v>
      </c>
      <c r="J190" s="38">
        <v>405.08333333333326</v>
      </c>
      <c r="K190" s="38">
        <v>410.26666666666665</v>
      </c>
      <c r="L190" s="38">
        <v>413.48333333333329</v>
      </c>
      <c r="M190" s="28">
        <v>407.05</v>
      </c>
      <c r="N190" s="28">
        <v>398.65</v>
      </c>
      <c r="O190" s="39">
        <v>76616550</v>
      </c>
      <c r="P190" s="40">
        <v>-2.1279694184035677E-2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218.8</v>
      </c>
      <c r="F191" s="37">
        <v>219.53333333333333</v>
      </c>
      <c r="G191" s="38">
        <v>217.06666666666666</v>
      </c>
      <c r="H191" s="38">
        <v>215.33333333333334</v>
      </c>
      <c r="I191" s="38">
        <v>212.86666666666667</v>
      </c>
      <c r="J191" s="38">
        <v>221.26666666666665</v>
      </c>
      <c r="K191" s="38">
        <v>223.73333333333329</v>
      </c>
      <c r="L191" s="38">
        <v>225.46666666666664</v>
      </c>
      <c r="M191" s="28">
        <v>222</v>
      </c>
      <c r="N191" s="28">
        <v>217.8</v>
      </c>
      <c r="O191" s="39">
        <v>101263500</v>
      </c>
      <c r="P191" s="40">
        <v>1.3408991116965582E-2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100.05</v>
      </c>
      <c r="F192" s="37">
        <v>100.43333333333334</v>
      </c>
      <c r="G192" s="38">
        <v>99.416666666666671</v>
      </c>
      <c r="H192" s="38">
        <v>98.783333333333331</v>
      </c>
      <c r="I192" s="38">
        <v>97.766666666666666</v>
      </c>
      <c r="J192" s="38">
        <v>101.06666666666668</v>
      </c>
      <c r="K192" s="38">
        <v>102.08333333333333</v>
      </c>
      <c r="L192" s="38">
        <v>102.71666666666668</v>
      </c>
      <c r="M192" s="28">
        <v>101.45</v>
      </c>
      <c r="N192" s="28">
        <v>99.8</v>
      </c>
      <c r="O192" s="39">
        <v>225942750</v>
      </c>
      <c r="P192" s="40">
        <v>9.9545964019073317E-3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3122.4</v>
      </c>
      <c r="F193" s="37">
        <v>3131.9</v>
      </c>
      <c r="G193" s="38">
        <v>3104.8500000000004</v>
      </c>
      <c r="H193" s="38">
        <v>3087.3</v>
      </c>
      <c r="I193" s="38">
        <v>3060.2500000000005</v>
      </c>
      <c r="J193" s="38">
        <v>3149.4500000000003</v>
      </c>
      <c r="K193" s="38">
        <v>3176.5000000000005</v>
      </c>
      <c r="L193" s="38">
        <v>3194.05</v>
      </c>
      <c r="M193" s="28">
        <v>3158.95</v>
      </c>
      <c r="N193" s="28">
        <v>3114.35</v>
      </c>
      <c r="O193" s="39">
        <v>12069900</v>
      </c>
      <c r="P193" s="40">
        <v>7.9543034660720779E-3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1020.95</v>
      </c>
      <c r="F194" s="37">
        <v>1023.6999999999999</v>
      </c>
      <c r="G194" s="38">
        <v>1015.8499999999999</v>
      </c>
      <c r="H194" s="38">
        <v>1010.75</v>
      </c>
      <c r="I194" s="38">
        <v>1002.9</v>
      </c>
      <c r="J194" s="38">
        <v>1028.7999999999997</v>
      </c>
      <c r="K194" s="38">
        <v>1036.6500000000001</v>
      </c>
      <c r="L194" s="38">
        <v>1041.7499999999998</v>
      </c>
      <c r="M194" s="28">
        <v>1031.55</v>
      </c>
      <c r="N194" s="28">
        <v>1018.6</v>
      </c>
      <c r="O194" s="39">
        <v>16729200</v>
      </c>
      <c r="P194" s="40">
        <v>6.8248293792655184E-3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2649.7</v>
      </c>
      <c r="F195" s="37">
        <v>2658.5499999999997</v>
      </c>
      <c r="G195" s="38">
        <v>2635.5499999999993</v>
      </c>
      <c r="H195" s="38">
        <v>2621.3999999999996</v>
      </c>
      <c r="I195" s="38">
        <v>2598.3999999999992</v>
      </c>
      <c r="J195" s="38">
        <v>2672.6999999999994</v>
      </c>
      <c r="K195" s="38">
        <v>2695.7000000000003</v>
      </c>
      <c r="L195" s="38">
        <v>2709.8499999999995</v>
      </c>
      <c r="M195" s="28">
        <v>2681.55</v>
      </c>
      <c r="N195" s="28">
        <v>2644.4</v>
      </c>
      <c r="O195" s="39">
        <v>5190750</v>
      </c>
      <c r="P195" s="40">
        <v>-7.5996558646400916E-3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1580.4</v>
      </c>
      <c r="F196" s="37">
        <v>1575.5333333333335</v>
      </c>
      <c r="G196" s="38">
        <v>1567.166666666667</v>
      </c>
      <c r="H196" s="38">
        <v>1553.9333333333334</v>
      </c>
      <c r="I196" s="38">
        <v>1545.5666666666668</v>
      </c>
      <c r="J196" s="38">
        <v>1588.7666666666671</v>
      </c>
      <c r="K196" s="38">
        <v>1597.1333333333334</v>
      </c>
      <c r="L196" s="38">
        <v>1610.3666666666672</v>
      </c>
      <c r="M196" s="28">
        <v>1583.9</v>
      </c>
      <c r="N196" s="28">
        <v>1562.3</v>
      </c>
      <c r="O196" s="39">
        <v>1691500</v>
      </c>
      <c r="P196" s="40">
        <v>-3.7553342816500711E-2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482.35</v>
      </c>
      <c r="F197" s="37">
        <v>484.31666666666666</v>
      </c>
      <c r="G197" s="38">
        <v>479.0333333333333</v>
      </c>
      <c r="H197" s="38">
        <v>475.71666666666664</v>
      </c>
      <c r="I197" s="38">
        <v>470.43333333333328</v>
      </c>
      <c r="J197" s="38">
        <v>487.63333333333333</v>
      </c>
      <c r="K197" s="38">
        <v>492.91666666666674</v>
      </c>
      <c r="L197" s="38">
        <v>496.23333333333335</v>
      </c>
      <c r="M197" s="28">
        <v>489.6</v>
      </c>
      <c r="N197" s="28">
        <v>481</v>
      </c>
      <c r="O197" s="39">
        <v>4959000</v>
      </c>
      <c r="P197" s="40">
        <v>0.27447956823438707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1426.55</v>
      </c>
      <c r="F198" s="37">
        <v>1430.9666666666665</v>
      </c>
      <c r="G198" s="38">
        <v>1414.1833333333329</v>
      </c>
      <c r="H198" s="38">
        <v>1401.8166666666664</v>
      </c>
      <c r="I198" s="38">
        <v>1385.0333333333328</v>
      </c>
      <c r="J198" s="38">
        <v>1443.333333333333</v>
      </c>
      <c r="K198" s="38">
        <v>1460.1166666666663</v>
      </c>
      <c r="L198" s="38">
        <v>1472.4833333333331</v>
      </c>
      <c r="M198" s="28">
        <v>1447.75</v>
      </c>
      <c r="N198" s="28">
        <v>1418.6</v>
      </c>
      <c r="O198" s="39">
        <v>4468900</v>
      </c>
      <c r="P198" s="40">
        <v>-2.4275772778766789E-3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1169.2</v>
      </c>
      <c r="F199" s="37">
        <v>1157.6166666666668</v>
      </c>
      <c r="G199" s="38">
        <v>1140.2833333333335</v>
      </c>
      <c r="H199" s="38">
        <v>1111.3666666666668</v>
      </c>
      <c r="I199" s="38">
        <v>1094.0333333333335</v>
      </c>
      <c r="J199" s="38">
        <v>1186.5333333333335</v>
      </c>
      <c r="K199" s="38">
        <v>1203.8666666666666</v>
      </c>
      <c r="L199" s="38">
        <v>1232.7833333333335</v>
      </c>
      <c r="M199" s="28">
        <v>1174.95</v>
      </c>
      <c r="N199" s="28">
        <v>1128.7</v>
      </c>
      <c r="O199" s="39">
        <v>7802200</v>
      </c>
      <c r="P199" s="40">
        <v>0.15526533996683251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1666</v>
      </c>
      <c r="F200" s="37">
        <v>1678.4666666666665</v>
      </c>
      <c r="G200" s="38">
        <v>1647.383333333333</v>
      </c>
      <c r="H200" s="38">
        <v>1628.7666666666664</v>
      </c>
      <c r="I200" s="38">
        <v>1597.6833333333329</v>
      </c>
      <c r="J200" s="38">
        <v>1697.083333333333</v>
      </c>
      <c r="K200" s="38">
        <v>1728.1666666666665</v>
      </c>
      <c r="L200" s="38">
        <v>1746.7833333333331</v>
      </c>
      <c r="M200" s="28">
        <v>1709.55</v>
      </c>
      <c r="N200" s="28">
        <v>1659.85</v>
      </c>
      <c r="O200" s="39">
        <v>1241600</v>
      </c>
      <c r="P200" s="40">
        <v>7.7403679278028464E-2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6415.05</v>
      </c>
      <c r="F201" s="37">
        <v>6383.5333333333328</v>
      </c>
      <c r="G201" s="38">
        <v>6298.5166666666655</v>
      </c>
      <c r="H201" s="38">
        <v>6181.9833333333327</v>
      </c>
      <c r="I201" s="38">
        <v>6096.9666666666653</v>
      </c>
      <c r="J201" s="38">
        <v>6500.0666666666657</v>
      </c>
      <c r="K201" s="38">
        <v>6585.0833333333321</v>
      </c>
      <c r="L201" s="38">
        <v>6701.6166666666659</v>
      </c>
      <c r="M201" s="28">
        <v>6468.55</v>
      </c>
      <c r="N201" s="28">
        <v>6267</v>
      </c>
      <c r="O201" s="39">
        <v>2376000</v>
      </c>
      <c r="P201" s="40">
        <v>0.17787031528851874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678.3</v>
      </c>
      <c r="F202" s="37">
        <v>681.35</v>
      </c>
      <c r="G202" s="38">
        <v>674.2</v>
      </c>
      <c r="H202" s="38">
        <v>670.1</v>
      </c>
      <c r="I202" s="38">
        <v>662.95</v>
      </c>
      <c r="J202" s="38">
        <v>685.45</v>
      </c>
      <c r="K202" s="38">
        <v>692.59999999999991</v>
      </c>
      <c r="L202" s="38">
        <v>696.7</v>
      </c>
      <c r="M202" s="28">
        <v>688.5</v>
      </c>
      <c r="N202" s="28">
        <v>677.25</v>
      </c>
      <c r="O202" s="39">
        <v>25018500</v>
      </c>
      <c r="P202" s="40">
        <v>1.1670083583031067E-2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277.3</v>
      </c>
      <c r="F203" s="37">
        <v>279.03333333333336</v>
      </c>
      <c r="G203" s="38">
        <v>274.36666666666673</v>
      </c>
      <c r="H203" s="38">
        <v>271.43333333333339</v>
      </c>
      <c r="I203" s="38">
        <v>266.76666666666677</v>
      </c>
      <c r="J203" s="38">
        <v>281.9666666666667</v>
      </c>
      <c r="K203" s="38">
        <v>286.63333333333333</v>
      </c>
      <c r="L203" s="38">
        <v>289.56666666666666</v>
      </c>
      <c r="M203" s="28">
        <v>283.7</v>
      </c>
      <c r="N203" s="28">
        <v>276.10000000000002</v>
      </c>
      <c r="O203" s="39">
        <v>33555950</v>
      </c>
      <c r="P203" s="40">
        <v>2.2722978080120939E-2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875.4</v>
      </c>
      <c r="F204" s="37">
        <v>876.75</v>
      </c>
      <c r="G204" s="38">
        <v>870.65</v>
      </c>
      <c r="H204" s="38">
        <v>865.9</v>
      </c>
      <c r="I204" s="38">
        <v>859.8</v>
      </c>
      <c r="J204" s="38">
        <v>881.5</v>
      </c>
      <c r="K204" s="38">
        <v>887.59999999999991</v>
      </c>
      <c r="L204" s="38">
        <v>892.35</v>
      </c>
      <c r="M204" s="28">
        <v>882.85</v>
      </c>
      <c r="N204" s="28">
        <v>872</v>
      </c>
      <c r="O204" s="39">
        <v>4331500</v>
      </c>
      <c r="P204" s="40">
        <v>2.0857883572943672E-2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1621.3</v>
      </c>
      <c r="F205" s="37">
        <v>1615.0333333333335</v>
      </c>
      <c r="G205" s="38">
        <v>1599.366666666667</v>
      </c>
      <c r="H205" s="38">
        <v>1577.4333333333334</v>
      </c>
      <c r="I205" s="38">
        <v>1561.7666666666669</v>
      </c>
      <c r="J205" s="38">
        <v>1636.9666666666672</v>
      </c>
      <c r="K205" s="38">
        <v>1652.6333333333337</v>
      </c>
      <c r="L205" s="38">
        <v>1674.5666666666673</v>
      </c>
      <c r="M205" s="28">
        <v>1630.7</v>
      </c>
      <c r="N205" s="28">
        <v>1593.1</v>
      </c>
      <c r="O205" s="39">
        <v>645400</v>
      </c>
      <c r="P205" s="40">
        <v>-2.79388508170796E-2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378.75</v>
      </c>
      <c r="F206" s="37">
        <v>379.39999999999992</v>
      </c>
      <c r="G206" s="38">
        <v>376.99999999999983</v>
      </c>
      <c r="H206" s="38">
        <v>375.24999999999989</v>
      </c>
      <c r="I206" s="38">
        <v>372.8499999999998</v>
      </c>
      <c r="J206" s="38">
        <v>381.14999999999986</v>
      </c>
      <c r="K206" s="38">
        <v>383.54999999999995</v>
      </c>
      <c r="L206" s="38">
        <v>385.2999999999999</v>
      </c>
      <c r="M206" s="28">
        <v>381.8</v>
      </c>
      <c r="N206" s="28">
        <v>377.65</v>
      </c>
      <c r="O206" s="39">
        <v>46757000</v>
      </c>
      <c r="P206" s="40">
        <v>9.8922222942180171E-3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271.39999999999998</v>
      </c>
      <c r="F207" s="37">
        <v>270.43333333333334</v>
      </c>
      <c r="G207" s="38">
        <v>267.36666666666667</v>
      </c>
      <c r="H207" s="38">
        <v>263.33333333333331</v>
      </c>
      <c r="I207" s="38">
        <v>260.26666666666665</v>
      </c>
      <c r="J207" s="38">
        <v>274.4666666666667</v>
      </c>
      <c r="K207" s="38">
        <v>277.53333333333342</v>
      </c>
      <c r="L207" s="38">
        <v>281.56666666666672</v>
      </c>
      <c r="M207" s="28">
        <v>273.5</v>
      </c>
      <c r="N207" s="28">
        <v>266.39999999999998</v>
      </c>
      <c r="O207" s="39">
        <v>97182000</v>
      </c>
      <c r="P207" s="40">
        <v>-3.6838819017036839E-2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44861</v>
      </c>
      <c r="E208" s="37">
        <v>411.3</v>
      </c>
      <c r="F208" s="37">
        <v>413.4666666666667</v>
      </c>
      <c r="G208" s="38">
        <v>408.28333333333342</v>
      </c>
      <c r="H208" s="38">
        <v>405.26666666666671</v>
      </c>
      <c r="I208" s="38">
        <v>400.08333333333343</v>
      </c>
      <c r="J208" s="38">
        <v>416.48333333333341</v>
      </c>
      <c r="K208" s="38">
        <v>421.66666666666669</v>
      </c>
      <c r="L208" s="38">
        <v>424.68333333333339</v>
      </c>
      <c r="M208" s="28">
        <v>418.65</v>
      </c>
      <c r="N208" s="28">
        <v>410.45</v>
      </c>
      <c r="O208" s="39">
        <v>12465000</v>
      </c>
      <c r="P208" s="40">
        <v>1.0653823701109165E-2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6" t="s">
        <v>16</v>
      </c>
      <c r="B8" s="408"/>
      <c r="C8" s="412" t="s">
        <v>20</v>
      </c>
      <c r="D8" s="412" t="s">
        <v>21</v>
      </c>
      <c r="E8" s="403" t="s">
        <v>22</v>
      </c>
      <c r="F8" s="404"/>
      <c r="G8" s="405"/>
      <c r="H8" s="403" t="s">
        <v>23</v>
      </c>
      <c r="I8" s="404"/>
      <c r="J8" s="405"/>
      <c r="K8" s="23"/>
      <c r="L8" s="50"/>
      <c r="M8" s="50"/>
      <c r="N8" s="1"/>
      <c r="O8" s="1"/>
    </row>
    <row r="9" spans="1:15" ht="36" customHeight="1">
      <c r="A9" s="410"/>
      <c r="B9" s="411"/>
      <c r="C9" s="411"/>
      <c r="D9" s="41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3" t="s">
        <v>230</v>
      </c>
      <c r="C10" s="333">
        <v>17512.25</v>
      </c>
      <c r="D10" s="333">
        <v>17530.899999999998</v>
      </c>
      <c r="E10" s="333">
        <v>17454.199999999997</v>
      </c>
      <c r="F10" s="333">
        <v>17396.149999999998</v>
      </c>
      <c r="G10" s="333">
        <v>17319.449999999997</v>
      </c>
      <c r="H10" s="333">
        <v>17588.949999999997</v>
      </c>
      <c r="I10" s="333">
        <v>17665.650000000001</v>
      </c>
      <c r="J10" s="333">
        <v>17723.699999999997</v>
      </c>
      <c r="K10" s="333">
        <v>17607.599999999999</v>
      </c>
      <c r="L10" s="333">
        <v>17472.849999999999</v>
      </c>
      <c r="M10" s="334"/>
      <c r="N10" s="1"/>
      <c r="O10" s="1"/>
    </row>
    <row r="11" spans="1:15" ht="12.75" customHeight="1">
      <c r="A11" s="227">
        <v>2</v>
      </c>
      <c r="B11" s="344" t="s">
        <v>231</v>
      </c>
      <c r="C11" s="333">
        <v>40373.199999999997</v>
      </c>
      <c r="D11" s="333">
        <v>40403.999999999993</v>
      </c>
      <c r="E11" s="333">
        <v>40164.399999999987</v>
      </c>
      <c r="F11" s="333">
        <v>39955.599999999991</v>
      </c>
      <c r="G11" s="333">
        <v>39715.999999999985</v>
      </c>
      <c r="H11" s="333">
        <v>40612.799999999988</v>
      </c>
      <c r="I11" s="333">
        <v>40852.399999999994</v>
      </c>
      <c r="J11" s="333">
        <v>41061.19999999999</v>
      </c>
      <c r="K11" s="333">
        <v>40643.599999999999</v>
      </c>
      <c r="L11" s="333">
        <v>40195.199999999997</v>
      </c>
      <c r="M11" s="334"/>
      <c r="N11" s="1"/>
      <c r="O11" s="1"/>
    </row>
    <row r="12" spans="1:15" ht="12.75" customHeight="1">
      <c r="A12" s="227">
        <v>3</v>
      </c>
      <c r="B12" s="259" t="s">
        <v>232</v>
      </c>
      <c r="C12" s="260">
        <v>2680.3</v>
      </c>
      <c r="D12" s="260">
        <v>2692.35</v>
      </c>
      <c r="E12" s="260">
        <v>2663.8999999999996</v>
      </c>
      <c r="F12" s="260">
        <v>2647.4999999999995</v>
      </c>
      <c r="G12" s="260">
        <v>2619.0499999999993</v>
      </c>
      <c r="H12" s="260">
        <v>2708.75</v>
      </c>
      <c r="I12" s="260">
        <v>2737.2</v>
      </c>
      <c r="J12" s="260">
        <v>2753.6000000000004</v>
      </c>
      <c r="K12" s="260">
        <v>2720.8</v>
      </c>
      <c r="L12" s="260">
        <v>2675.95</v>
      </c>
      <c r="M12" s="334"/>
      <c r="N12" s="1"/>
      <c r="O12" s="1"/>
    </row>
    <row r="13" spans="1:15" ht="12.75" customHeight="1">
      <c r="A13" s="227">
        <v>4</v>
      </c>
      <c r="B13" s="259" t="s">
        <v>233</v>
      </c>
      <c r="C13" s="260">
        <v>5022.45</v>
      </c>
      <c r="D13" s="260">
        <v>5030.9000000000005</v>
      </c>
      <c r="E13" s="260">
        <v>5002.1000000000013</v>
      </c>
      <c r="F13" s="260">
        <v>4981.7500000000009</v>
      </c>
      <c r="G13" s="260">
        <v>4952.9500000000016</v>
      </c>
      <c r="H13" s="260">
        <v>5051.2500000000009</v>
      </c>
      <c r="I13" s="260">
        <v>5080.05</v>
      </c>
      <c r="J13" s="260">
        <v>5100.4000000000005</v>
      </c>
      <c r="K13" s="260">
        <v>5059.7</v>
      </c>
      <c r="L13" s="260">
        <v>5010.55</v>
      </c>
      <c r="M13" s="334"/>
      <c r="N13" s="1"/>
      <c r="O13" s="1"/>
    </row>
    <row r="14" spans="1:15" ht="12.75" customHeight="1">
      <c r="A14" s="227">
        <v>5</v>
      </c>
      <c r="B14" s="259" t="s">
        <v>234</v>
      </c>
      <c r="C14" s="260">
        <v>28060.35</v>
      </c>
      <c r="D14" s="260">
        <v>28148.033333333336</v>
      </c>
      <c r="E14" s="260">
        <v>27919.366666666672</v>
      </c>
      <c r="F14" s="260">
        <v>27778.383333333335</v>
      </c>
      <c r="G14" s="260">
        <v>27549.716666666671</v>
      </c>
      <c r="H14" s="260">
        <v>28289.016666666674</v>
      </c>
      <c r="I14" s="260">
        <v>28517.683333333338</v>
      </c>
      <c r="J14" s="260">
        <v>28658.666666666675</v>
      </c>
      <c r="K14" s="260">
        <v>28376.7</v>
      </c>
      <c r="L14" s="260">
        <v>28007.05</v>
      </c>
      <c r="M14" s="334"/>
      <c r="N14" s="1"/>
      <c r="O14" s="1"/>
    </row>
    <row r="15" spans="1:15" ht="12.75" customHeight="1">
      <c r="A15" s="227">
        <v>6</v>
      </c>
      <c r="B15" s="259" t="s">
        <v>235</v>
      </c>
      <c r="C15" s="260">
        <v>4096.8500000000004</v>
      </c>
      <c r="D15" s="260">
        <v>4108.8</v>
      </c>
      <c r="E15" s="260">
        <v>4077</v>
      </c>
      <c r="F15" s="260">
        <v>4057.1499999999996</v>
      </c>
      <c r="G15" s="260">
        <v>4025.3499999999995</v>
      </c>
      <c r="H15" s="260">
        <v>4128.6500000000005</v>
      </c>
      <c r="I15" s="260">
        <v>4160.4500000000016</v>
      </c>
      <c r="J15" s="260">
        <v>4180.3000000000011</v>
      </c>
      <c r="K15" s="260">
        <v>4140.6000000000004</v>
      </c>
      <c r="L15" s="260">
        <v>4088.95</v>
      </c>
      <c r="M15" s="334"/>
      <c r="N15" s="1"/>
      <c r="O15" s="1"/>
    </row>
    <row r="16" spans="1:15" ht="12.75" customHeight="1">
      <c r="A16" s="227">
        <v>7</v>
      </c>
      <c r="B16" s="259" t="s">
        <v>236</v>
      </c>
      <c r="C16" s="260">
        <v>8520.0499999999993</v>
      </c>
      <c r="D16" s="260">
        <v>8526.15</v>
      </c>
      <c r="E16" s="260">
        <v>8492.3499999999985</v>
      </c>
      <c r="F16" s="260">
        <v>8464.65</v>
      </c>
      <c r="G16" s="260">
        <v>8430.8499999999985</v>
      </c>
      <c r="H16" s="260">
        <v>8553.8499999999985</v>
      </c>
      <c r="I16" s="260">
        <v>8587.6499999999978</v>
      </c>
      <c r="J16" s="260">
        <v>8615.3499999999985</v>
      </c>
      <c r="K16" s="260">
        <v>8559.9500000000007</v>
      </c>
      <c r="L16" s="260">
        <v>8498.4500000000007</v>
      </c>
      <c r="M16" s="334"/>
      <c r="N16" s="1"/>
      <c r="O16" s="1"/>
    </row>
    <row r="17" spans="1:15" ht="12.75" customHeight="1">
      <c r="A17" s="227">
        <v>8</v>
      </c>
      <c r="B17" s="269" t="s">
        <v>288</v>
      </c>
      <c r="C17" s="259">
        <v>3238.3</v>
      </c>
      <c r="D17" s="260">
        <v>3230.0499999999997</v>
      </c>
      <c r="E17" s="260">
        <v>3211.3999999999996</v>
      </c>
      <c r="F17" s="260">
        <v>3184.5</v>
      </c>
      <c r="G17" s="260">
        <v>3165.85</v>
      </c>
      <c r="H17" s="260">
        <v>3256.9499999999994</v>
      </c>
      <c r="I17" s="260">
        <v>3275.6</v>
      </c>
      <c r="J17" s="260">
        <v>3302.4999999999991</v>
      </c>
      <c r="K17" s="259">
        <v>3248.7</v>
      </c>
      <c r="L17" s="259">
        <v>3203.15</v>
      </c>
      <c r="M17" s="259">
        <v>2.63584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2246.4499999999998</v>
      </c>
      <c r="D18" s="260">
        <v>2239.1333333333337</v>
      </c>
      <c r="E18" s="260">
        <v>2219.8666666666672</v>
      </c>
      <c r="F18" s="260">
        <v>2193.2833333333338</v>
      </c>
      <c r="G18" s="260">
        <v>2174.0166666666673</v>
      </c>
      <c r="H18" s="260">
        <v>2265.7166666666672</v>
      </c>
      <c r="I18" s="260">
        <v>2284.9833333333336</v>
      </c>
      <c r="J18" s="260">
        <v>2311.5666666666671</v>
      </c>
      <c r="K18" s="259">
        <v>2258.4</v>
      </c>
      <c r="L18" s="259">
        <v>2212.5500000000002</v>
      </c>
      <c r="M18" s="259">
        <v>7.2405799999999996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625.95000000000005</v>
      </c>
      <c r="D19" s="260">
        <v>624.81666666666672</v>
      </c>
      <c r="E19" s="260">
        <v>617.63333333333344</v>
      </c>
      <c r="F19" s="260">
        <v>609.31666666666672</v>
      </c>
      <c r="G19" s="260">
        <v>602.13333333333344</v>
      </c>
      <c r="H19" s="260">
        <v>633.13333333333344</v>
      </c>
      <c r="I19" s="260">
        <v>640.31666666666661</v>
      </c>
      <c r="J19" s="260">
        <v>648.63333333333344</v>
      </c>
      <c r="K19" s="259">
        <v>632</v>
      </c>
      <c r="L19" s="259">
        <v>616.5</v>
      </c>
      <c r="M19" s="259">
        <v>19.396129999999999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18220.7</v>
      </c>
      <c r="D20" s="260">
        <v>18215.666666666668</v>
      </c>
      <c r="E20" s="260">
        <v>18122.483333333337</v>
      </c>
      <c r="F20" s="260">
        <v>18024.26666666667</v>
      </c>
      <c r="G20" s="260">
        <v>17931.083333333339</v>
      </c>
      <c r="H20" s="260">
        <v>18313.883333333335</v>
      </c>
      <c r="I20" s="260">
        <v>18407.066666666662</v>
      </c>
      <c r="J20" s="260">
        <v>18505.283333333333</v>
      </c>
      <c r="K20" s="259">
        <v>18308.849999999999</v>
      </c>
      <c r="L20" s="259">
        <v>18117.45</v>
      </c>
      <c r="M20" s="259">
        <v>4.1770000000000002E-2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3277.25</v>
      </c>
      <c r="D21" s="260">
        <v>3282.2999999999997</v>
      </c>
      <c r="E21" s="260">
        <v>3254.5999999999995</v>
      </c>
      <c r="F21" s="260">
        <v>3231.95</v>
      </c>
      <c r="G21" s="260">
        <v>3204.2499999999995</v>
      </c>
      <c r="H21" s="260">
        <v>3304.9499999999994</v>
      </c>
      <c r="I21" s="260">
        <v>3332.6499999999992</v>
      </c>
      <c r="J21" s="260">
        <v>3355.2999999999993</v>
      </c>
      <c r="K21" s="259">
        <v>3310</v>
      </c>
      <c r="L21" s="259">
        <v>3259.65</v>
      </c>
      <c r="M21" s="259">
        <v>13.96513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2119.8000000000002</v>
      </c>
      <c r="D22" s="260">
        <v>2135.5166666666669</v>
      </c>
      <c r="E22" s="260">
        <v>2089.2833333333338</v>
      </c>
      <c r="F22" s="260">
        <v>2058.7666666666669</v>
      </c>
      <c r="G22" s="260">
        <v>2012.5333333333338</v>
      </c>
      <c r="H22" s="260">
        <v>2166.0333333333338</v>
      </c>
      <c r="I22" s="260">
        <v>2212.2666666666664</v>
      </c>
      <c r="J22" s="260">
        <v>2242.7833333333338</v>
      </c>
      <c r="K22" s="259">
        <v>2181.75</v>
      </c>
      <c r="L22" s="259">
        <v>2105</v>
      </c>
      <c r="M22" s="259">
        <v>13.732480000000001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805.05</v>
      </c>
      <c r="D23" s="260">
        <v>809.88333333333333</v>
      </c>
      <c r="E23" s="260">
        <v>796.31666666666661</v>
      </c>
      <c r="F23" s="260">
        <v>787.58333333333326</v>
      </c>
      <c r="G23" s="260">
        <v>774.01666666666654</v>
      </c>
      <c r="H23" s="260">
        <v>818.61666666666667</v>
      </c>
      <c r="I23" s="260">
        <v>832.18333333333351</v>
      </c>
      <c r="J23" s="260">
        <v>840.91666666666674</v>
      </c>
      <c r="K23" s="259">
        <v>823.45</v>
      </c>
      <c r="L23" s="259">
        <v>801.15</v>
      </c>
      <c r="M23" s="259">
        <v>52.222749999999998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3166.85</v>
      </c>
      <c r="D24" s="260">
        <v>3175.4333333333329</v>
      </c>
      <c r="E24" s="260">
        <v>3112.516666666666</v>
      </c>
      <c r="F24" s="260">
        <v>3058.1833333333329</v>
      </c>
      <c r="G24" s="260">
        <v>2995.266666666666</v>
      </c>
      <c r="H24" s="260">
        <v>3229.766666666666</v>
      </c>
      <c r="I24" s="260">
        <v>3292.6833333333329</v>
      </c>
      <c r="J24" s="260">
        <v>3347.016666666666</v>
      </c>
      <c r="K24" s="259">
        <v>3238.35</v>
      </c>
      <c r="L24" s="259">
        <v>3121.1</v>
      </c>
      <c r="M24" s="259">
        <v>4.6795799999999996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3141.7</v>
      </c>
      <c r="D25" s="260">
        <v>3194.9</v>
      </c>
      <c r="E25" s="260">
        <v>3049.8</v>
      </c>
      <c r="F25" s="260">
        <v>2957.9</v>
      </c>
      <c r="G25" s="260">
        <v>2812.8</v>
      </c>
      <c r="H25" s="260">
        <v>3286.8</v>
      </c>
      <c r="I25" s="260">
        <v>3431.8999999999996</v>
      </c>
      <c r="J25" s="260">
        <v>3523.8</v>
      </c>
      <c r="K25" s="259">
        <v>3340</v>
      </c>
      <c r="L25" s="259">
        <v>3103</v>
      </c>
      <c r="M25" s="259">
        <v>8.0606899999999992</v>
      </c>
      <c r="N25" s="1"/>
      <c r="O25" s="1"/>
    </row>
    <row r="26" spans="1:15" ht="12.75" customHeight="1">
      <c r="A26" s="227">
        <v>17</v>
      </c>
      <c r="B26" s="269" t="s">
        <v>962</v>
      </c>
      <c r="C26" s="259">
        <v>696.2</v>
      </c>
      <c r="D26" s="260">
        <v>701.73333333333346</v>
      </c>
      <c r="E26" s="260">
        <v>686.6166666666669</v>
      </c>
      <c r="F26" s="260">
        <v>677.03333333333342</v>
      </c>
      <c r="G26" s="260">
        <v>661.91666666666686</v>
      </c>
      <c r="H26" s="260">
        <v>711.31666666666695</v>
      </c>
      <c r="I26" s="260">
        <v>726.43333333333351</v>
      </c>
      <c r="J26" s="260">
        <v>736.01666666666699</v>
      </c>
      <c r="K26" s="259">
        <v>716.85</v>
      </c>
      <c r="L26" s="259">
        <v>692.15</v>
      </c>
      <c r="M26" s="259">
        <v>40.632100000000001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111.1</v>
      </c>
      <c r="D27" s="260">
        <v>111.58333333333333</v>
      </c>
      <c r="E27" s="260">
        <v>110.26666666666665</v>
      </c>
      <c r="F27" s="260">
        <v>109.43333333333332</v>
      </c>
      <c r="G27" s="260">
        <v>108.11666666666665</v>
      </c>
      <c r="H27" s="260">
        <v>112.41666666666666</v>
      </c>
      <c r="I27" s="260">
        <v>113.73333333333335</v>
      </c>
      <c r="J27" s="260">
        <v>114.56666666666666</v>
      </c>
      <c r="K27" s="259">
        <v>112.9</v>
      </c>
      <c r="L27" s="259">
        <v>110.75</v>
      </c>
      <c r="M27" s="259">
        <v>9.8452000000000002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334.55</v>
      </c>
      <c r="D28" s="260">
        <v>335.66666666666669</v>
      </c>
      <c r="E28" s="260">
        <v>331.88333333333338</v>
      </c>
      <c r="F28" s="260">
        <v>329.2166666666667</v>
      </c>
      <c r="G28" s="260">
        <v>325.43333333333339</v>
      </c>
      <c r="H28" s="260">
        <v>338.33333333333337</v>
      </c>
      <c r="I28" s="260">
        <v>342.11666666666667</v>
      </c>
      <c r="J28" s="260">
        <v>344.78333333333336</v>
      </c>
      <c r="K28" s="259">
        <v>339.45</v>
      </c>
      <c r="L28" s="259">
        <v>333</v>
      </c>
      <c r="M28" s="259">
        <v>11.908950000000001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3079.9</v>
      </c>
      <c r="D29" s="260">
        <v>3090.5833333333335</v>
      </c>
      <c r="E29" s="260">
        <v>3059.3166666666671</v>
      </c>
      <c r="F29" s="260">
        <v>3038.7333333333336</v>
      </c>
      <c r="G29" s="260">
        <v>3007.4666666666672</v>
      </c>
      <c r="H29" s="260">
        <v>3111.166666666667</v>
      </c>
      <c r="I29" s="260">
        <v>3142.4333333333334</v>
      </c>
      <c r="J29" s="260">
        <v>3163.0166666666669</v>
      </c>
      <c r="K29" s="259">
        <v>3121.85</v>
      </c>
      <c r="L29" s="259">
        <v>3070</v>
      </c>
      <c r="M29" s="259">
        <v>0.57298000000000004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510.7</v>
      </c>
      <c r="D30" s="260">
        <v>512.13333333333333</v>
      </c>
      <c r="E30" s="260">
        <v>505.26666666666665</v>
      </c>
      <c r="F30" s="260">
        <v>499.83333333333331</v>
      </c>
      <c r="G30" s="260">
        <v>492.96666666666664</v>
      </c>
      <c r="H30" s="260">
        <v>517.56666666666661</v>
      </c>
      <c r="I30" s="260">
        <v>524.43333333333317</v>
      </c>
      <c r="J30" s="260">
        <v>529.86666666666667</v>
      </c>
      <c r="K30" s="259">
        <v>519</v>
      </c>
      <c r="L30" s="259">
        <v>506.7</v>
      </c>
      <c r="M30" s="259">
        <v>66.467010000000002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4388.75</v>
      </c>
      <c r="D31" s="260">
        <v>4378.583333333333</v>
      </c>
      <c r="E31" s="260">
        <v>4351.2666666666664</v>
      </c>
      <c r="F31" s="260">
        <v>4313.7833333333338</v>
      </c>
      <c r="G31" s="260">
        <v>4286.4666666666672</v>
      </c>
      <c r="H31" s="260">
        <v>4416.0666666666657</v>
      </c>
      <c r="I31" s="260">
        <v>4443.3833333333332</v>
      </c>
      <c r="J31" s="260">
        <v>4480.866666666665</v>
      </c>
      <c r="K31" s="259">
        <v>4405.8999999999996</v>
      </c>
      <c r="L31" s="259">
        <v>4341.1000000000004</v>
      </c>
      <c r="M31" s="259">
        <v>2.4967199999999998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146.85</v>
      </c>
      <c r="D32" s="260">
        <v>147.88333333333333</v>
      </c>
      <c r="E32" s="260">
        <v>145.41666666666666</v>
      </c>
      <c r="F32" s="260">
        <v>143.98333333333332</v>
      </c>
      <c r="G32" s="260">
        <v>141.51666666666665</v>
      </c>
      <c r="H32" s="260">
        <v>149.31666666666666</v>
      </c>
      <c r="I32" s="260">
        <v>151.78333333333336</v>
      </c>
      <c r="J32" s="260">
        <v>153.21666666666667</v>
      </c>
      <c r="K32" s="259">
        <v>150.35</v>
      </c>
      <c r="L32" s="259">
        <v>146.44999999999999</v>
      </c>
      <c r="M32" s="259">
        <v>105.06272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3212.75</v>
      </c>
      <c r="D33" s="260">
        <v>3218.2666666666664</v>
      </c>
      <c r="E33" s="260">
        <v>3190.833333333333</v>
      </c>
      <c r="F33" s="260">
        <v>3168.9166666666665</v>
      </c>
      <c r="G33" s="260">
        <v>3141.4833333333331</v>
      </c>
      <c r="H33" s="260">
        <v>3240.1833333333329</v>
      </c>
      <c r="I33" s="260">
        <v>3267.6166666666663</v>
      </c>
      <c r="J33" s="260">
        <v>3289.5333333333328</v>
      </c>
      <c r="K33" s="259">
        <v>3245.7</v>
      </c>
      <c r="L33" s="259">
        <v>3196.35</v>
      </c>
      <c r="M33" s="259">
        <v>9.4354300000000002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2057.4499999999998</v>
      </c>
      <c r="D34" s="260">
        <v>2095.0666666666666</v>
      </c>
      <c r="E34" s="260">
        <v>2015.4333333333334</v>
      </c>
      <c r="F34" s="260">
        <v>1973.416666666667</v>
      </c>
      <c r="G34" s="260">
        <v>1893.7833333333338</v>
      </c>
      <c r="H34" s="260">
        <v>2137.083333333333</v>
      </c>
      <c r="I34" s="260">
        <v>2216.7166666666662</v>
      </c>
      <c r="J34" s="260">
        <v>2258.7333333333327</v>
      </c>
      <c r="K34" s="259">
        <v>2174.6999999999998</v>
      </c>
      <c r="L34" s="259">
        <v>2053.0500000000002</v>
      </c>
      <c r="M34" s="259">
        <v>7.6640699999999997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521.9</v>
      </c>
      <c r="D35" s="260">
        <v>521.68333333333328</v>
      </c>
      <c r="E35" s="260">
        <v>518.71666666666658</v>
      </c>
      <c r="F35" s="260">
        <v>515.5333333333333</v>
      </c>
      <c r="G35" s="260">
        <v>512.56666666666661</v>
      </c>
      <c r="H35" s="260">
        <v>524.86666666666656</v>
      </c>
      <c r="I35" s="260">
        <v>527.83333333333326</v>
      </c>
      <c r="J35" s="260">
        <v>531.01666666666654</v>
      </c>
      <c r="K35" s="259">
        <v>524.65</v>
      </c>
      <c r="L35" s="259">
        <v>518.5</v>
      </c>
      <c r="M35" s="259">
        <v>8.2485900000000001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4167.8500000000004</v>
      </c>
      <c r="D36" s="260">
        <v>4167.1000000000004</v>
      </c>
      <c r="E36" s="260">
        <v>4140.1000000000004</v>
      </c>
      <c r="F36" s="260">
        <v>4112.3500000000004</v>
      </c>
      <c r="G36" s="260">
        <v>4085.3500000000004</v>
      </c>
      <c r="H36" s="260">
        <v>4194.8500000000004</v>
      </c>
      <c r="I36" s="260">
        <v>4221.8500000000004</v>
      </c>
      <c r="J36" s="260">
        <v>4249.6000000000004</v>
      </c>
      <c r="K36" s="259">
        <v>4194.1000000000004</v>
      </c>
      <c r="L36" s="259">
        <v>4139.3500000000004</v>
      </c>
      <c r="M36" s="259">
        <v>2.6699000000000002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829.85</v>
      </c>
      <c r="D37" s="260">
        <v>828.40000000000009</v>
      </c>
      <c r="E37" s="260">
        <v>818.35000000000014</v>
      </c>
      <c r="F37" s="260">
        <v>806.85</v>
      </c>
      <c r="G37" s="260">
        <v>796.80000000000007</v>
      </c>
      <c r="H37" s="260">
        <v>839.9000000000002</v>
      </c>
      <c r="I37" s="260">
        <v>849.95000000000016</v>
      </c>
      <c r="J37" s="260">
        <v>861.45000000000027</v>
      </c>
      <c r="K37" s="259">
        <v>838.45</v>
      </c>
      <c r="L37" s="259">
        <v>816.9</v>
      </c>
      <c r="M37" s="259">
        <v>108.68662999999999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3655.85</v>
      </c>
      <c r="D38" s="260">
        <v>3665.5166666666664</v>
      </c>
      <c r="E38" s="260">
        <v>3614.083333333333</v>
      </c>
      <c r="F38" s="260">
        <v>3572.3166666666666</v>
      </c>
      <c r="G38" s="260">
        <v>3520.8833333333332</v>
      </c>
      <c r="H38" s="260">
        <v>3707.2833333333328</v>
      </c>
      <c r="I38" s="260">
        <v>3758.7166666666662</v>
      </c>
      <c r="J38" s="260">
        <v>3800.4833333333327</v>
      </c>
      <c r="K38" s="259">
        <v>3716.95</v>
      </c>
      <c r="L38" s="259">
        <v>3623.75</v>
      </c>
      <c r="M38" s="259">
        <v>4.5636099999999997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7380.4</v>
      </c>
      <c r="D39" s="260">
        <v>7390.1333333333341</v>
      </c>
      <c r="E39" s="260">
        <v>7340.2666666666682</v>
      </c>
      <c r="F39" s="260">
        <v>7300.1333333333341</v>
      </c>
      <c r="G39" s="260">
        <v>7250.2666666666682</v>
      </c>
      <c r="H39" s="260">
        <v>7430.2666666666682</v>
      </c>
      <c r="I39" s="260">
        <v>7480.133333333335</v>
      </c>
      <c r="J39" s="260">
        <v>7520.2666666666682</v>
      </c>
      <c r="K39" s="259">
        <v>7440</v>
      </c>
      <c r="L39" s="259">
        <v>7350</v>
      </c>
      <c r="M39" s="259">
        <v>6.2717700000000001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1698.8</v>
      </c>
      <c r="D40" s="260">
        <v>1707.4000000000003</v>
      </c>
      <c r="E40" s="260">
        <v>1683.8000000000006</v>
      </c>
      <c r="F40" s="260">
        <v>1668.8000000000004</v>
      </c>
      <c r="G40" s="260">
        <v>1645.2000000000007</v>
      </c>
      <c r="H40" s="260">
        <v>1722.4000000000005</v>
      </c>
      <c r="I40" s="260">
        <v>1746.0000000000005</v>
      </c>
      <c r="J40" s="260">
        <v>1761.0000000000005</v>
      </c>
      <c r="K40" s="259">
        <v>1731</v>
      </c>
      <c r="L40" s="259">
        <v>1692.4</v>
      </c>
      <c r="M40" s="259">
        <v>18.04532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6734</v>
      </c>
      <c r="D41" s="260">
        <v>6761.333333333333</v>
      </c>
      <c r="E41" s="260">
        <v>6672.6666666666661</v>
      </c>
      <c r="F41" s="260">
        <v>6611.333333333333</v>
      </c>
      <c r="G41" s="260">
        <v>6522.6666666666661</v>
      </c>
      <c r="H41" s="260">
        <v>6822.6666666666661</v>
      </c>
      <c r="I41" s="260">
        <v>6911.3333333333321</v>
      </c>
      <c r="J41" s="260">
        <v>6972.6666666666661</v>
      </c>
      <c r="K41" s="259">
        <v>6850</v>
      </c>
      <c r="L41" s="259">
        <v>6700</v>
      </c>
      <c r="M41" s="259">
        <v>1.12558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1916</v>
      </c>
      <c r="D42" s="260">
        <v>1918.4666666666665</v>
      </c>
      <c r="E42" s="260">
        <v>1905.0333333333328</v>
      </c>
      <c r="F42" s="260">
        <v>1894.0666666666664</v>
      </c>
      <c r="G42" s="260">
        <v>1880.6333333333328</v>
      </c>
      <c r="H42" s="260">
        <v>1929.4333333333329</v>
      </c>
      <c r="I42" s="260">
        <v>1942.8666666666668</v>
      </c>
      <c r="J42" s="260">
        <v>1953.833333333333</v>
      </c>
      <c r="K42" s="259">
        <v>1931.9</v>
      </c>
      <c r="L42" s="259">
        <v>1907.5</v>
      </c>
      <c r="M42" s="259">
        <v>2.1388600000000002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268.55</v>
      </c>
      <c r="D43" s="260">
        <v>269.68333333333334</v>
      </c>
      <c r="E43" s="260">
        <v>266.11666666666667</v>
      </c>
      <c r="F43" s="260">
        <v>263.68333333333334</v>
      </c>
      <c r="G43" s="260">
        <v>260.11666666666667</v>
      </c>
      <c r="H43" s="260">
        <v>272.11666666666667</v>
      </c>
      <c r="I43" s="260">
        <v>275.68333333333339</v>
      </c>
      <c r="J43" s="260">
        <v>278.11666666666667</v>
      </c>
      <c r="K43" s="259">
        <v>273.25</v>
      </c>
      <c r="L43" s="259">
        <v>267.25</v>
      </c>
      <c r="M43" s="259">
        <v>41.187280000000001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137.80000000000001</v>
      </c>
      <c r="D44" s="260">
        <v>138.66666666666666</v>
      </c>
      <c r="E44" s="260">
        <v>136.33333333333331</v>
      </c>
      <c r="F44" s="260">
        <v>134.86666666666665</v>
      </c>
      <c r="G44" s="260">
        <v>132.5333333333333</v>
      </c>
      <c r="H44" s="260">
        <v>140.13333333333333</v>
      </c>
      <c r="I44" s="260">
        <v>142.46666666666664</v>
      </c>
      <c r="J44" s="260">
        <v>143.93333333333334</v>
      </c>
      <c r="K44" s="259">
        <v>141</v>
      </c>
      <c r="L44" s="259">
        <v>137.19999999999999</v>
      </c>
      <c r="M44" s="259">
        <v>205.70748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48.55</v>
      </c>
      <c r="D45" s="260">
        <v>48.716666666666669</v>
      </c>
      <c r="E45" s="260">
        <v>48.233333333333334</v>
      </c>
      <c r="F45" s="260">
        <v>47.916666666666664</v>
      </c>
      <c r="G45" s="260">
        <v>47.43333333333333</v>
      </c>
      <c r="H45" s="260">
        <v>49.033333333333339</v>
      </c>
      <c r="I45" s="260">
        <v>49.516666666666673</v>
      </c>
      <c r="J45" s="260">
        <v>49.833333333333343</v>
      </c>
      <c r="K45" s="259">
        <v>49.2</v>
      </c>
      <c r="L45" s="259">
        <v>48.4</v>
      </c>
      <c r="M45" s="259">
        <v>46.042149999999999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1838.55</v>
      </c>
      <c r="D46" s="260">
        <v>1847.3333333333333</v>
      </c>
      <c r="E46" s="260">
        <v>1825.9666666666665</v>
      </c>
      <c r="F46" s="260">
        <v>1813.3833333333332</v>
      </c>
      <c r="G46" s="260">
        <v>1792.0166666666664</v>
      </c>
      <c r="H46" s="260">
        <v>1859.9166666666665</v>
      </c>
      <c r="I46" s="260">
        <v>1881.2833333333333</v>
      </c>
      <c r="J46" s="260">
        <v>1893.8666666666666</v>
      </c>
      <c r="K46" s="259">
        <v>1868.7</v>
      </c>
      <c r="L46" s="259">
        <v>1834.75</v>
      </c>
      <c r="M46" s="259">
        <v>2.1519499999999998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618.75</v>
      </c>
      <c r="D47" s="260">
        <v>620.76666666666665</v>
      </c>
      <c r="E47" s="260">
        <v>614.23333333333335</v>
      </c>
      <c r="F47" s="260">
        <v>609.7166666666667</v>
      </c>
      <c r="G47" s="260">
        <v>603.18333333333339</v>
      </c>
      <c r="H47" s="260">
        <v>625.2833333333333</v>
      </c>
      <c r="I47" s="260">
        <v>631.81666666666661</v>
      </c>
      <c r="J47" s="260">
        <v>636.33333333333326</v>
      </c>
      <c r="K47" s="259">
        <v>627.29999999999995</v>
      </c>
      <c r="L47" s="259">
        <v>616.25</v>
      </c>
      <c r="M47" s="259">
        <v>3.29541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105.9</v>
      </c>
      <c r="D48" s="260">
        <v>106.80000000000001</v>
      </c>
      <c r="E48" s="260">
        <v>104.40000000000002</v>
      </c>
      <c r="F48" s="260">
        <v>102.9</v>
      </c>
      <c r="G48" s="260">
        <v>100.50000000000001</v>
      </c>
      <c r="H48" s="260">
        <v>108.30000000000003</v>
      </c>
      <c r="I48" s="260">
        <v>110.7</v>
      </c>
      <c r="J48" s="260">
        <v>112.20000000000003</v>
      </c>
      <c r="K48" s="259">
        <v>109.2</v>
      </c>
      <c r="L48" s="259">
        <v>105.3</v>
      </c>
      <c r="M48" s="259">
        <v>228.78764000000001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781.15</v>
      </c>
      <c r="D49" s="260">
        <v>784.48333333333323</v>
      </c>
      <c r="E49" s="260">
        <v>770.96666666666647</v>
      </c>
      <c r="F49" s="260">
        <v>760.78333333333319</v>
      </c>
      <c r="G49" s="260">
        <v>747.26666666666642</v>
      </c>
      <c r="H49" s="260">
        <v>794.66666666666652</v>
      </c>
      <c r="I49" s="260">
        <v>808.18333333333317</v>
      </c>
      <c r="J49" s="260">
        <v>818.36666666666656</v>
      </c>
      <c r="K49" s="259">
        <v>798</v>
      </c>
      <c r="L49" s="259">
        <v>774.3</v>
      </c>
      <c r="M49" s="259">
        <v>20.758389999999999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67.55</v>
      </c>
      <c r="D50" s="260">
        <v>68.083333333333329</v>
      </c>
      <c r="E50" s="260">
        <v>66.016666666666652</v>
      </c>
      <c r="F50" s="260">
        <v>64.48333333333332</v>
      </c>
      <c r="G50" s="260">
        <v>62.416666666666643</v>
      </c>
      <c r="H50" s="260">
        <v>69.61666666666666</v>
      </c>
      <c r="I50" s="260">
        <v>71.683333333333351</v>
      </c>
      <c r="J50" s="260">
        <v>73.216666666666669</v>
      </c>
      <c r="K50" s="259">
        <v>70.150000000000006</v>
      </c>
      <c r="L50" s="259">
        <v>66.55</v>
      </c>
      <c r="M50" s="259">
        <v>685.70758000000001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292.14999999999998</v>
      </c>
      <c r="D51" s="260">
        <v>294.2833333333333</v>
      </c>
      <c r="E51" s="260">
        <v>289.61666666666662</v>
      </c>
      <c r="F51" s="260">
        <v>287.08333333333331</v>
      </c>
      <c r="G51" s="260">
        <v>282.41666666666663</v>
      </c>
      <c r="H51" s="260">
        <v>296.81666666666661</v>
      </c>
      <c r="I51" s="260">
        <v>301.48333333333335</v>
      </c>
      <c r="J51" s="260">
        <v>304.01666666666659</v>
      </c>
      <c r="K51" s="259">
        <v>298.95</v>
      </c>
      <c r="L51" s="259">
        <v>291.75</v>
      </c>
      <c r="M51" s="259">
        <v>30.14752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783.4</v>
      </c>
      <c r="D52" s="260">
        <v>783.85</v>
      </c>
      <c r="E52" s="260">
        <v>779.05000000000007</v>
      </c>
      <c r="F52" s="260">
        <v>774.7</v>
      </c>
      <c r="G52" s="260">
        <v>769.90000000000009</v>
      </c>
      <c r="H52" s="260">
        <v>788.2</v>
      </c>
      <c r="I52" s="260">
        <v>793</v>
      </c>
      <c r="J52" s="260">
        <v>797.35</v>
      </c>
      <c r="K52" s="259">
        <v>788.65</v>
      </c>
      <c r="L52" s="259">
        <v>779.5</v>
      </c>
      <c r="M52" s="259">
        <v>52.191800000000001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269.7</v>
      </c>
      <c r="D53" s="260">
        <v>269.46666666666664</v>
      </c>
      <c r="E53" s="260">
        <v>265.23333333333329</v>
      </c>
      <c r="F53" s="260">
        <v>260.76666666666665</v>
      </c>
      <c r="G53" s="260">
        <v>256.5333333333333</v>
      </c>
      <c r="H53" s="260">
        <v>273.93333333333328</v>
      </c>
      <c r="I53" s="260">
        <v>278.16666666666663</v>
      </c>
      <c r="J53" s="260">
        <v>282.63333333333327</v>
      </c>
      <c r="K53" s="259">
        <v>273.7</v>
      </c>
      <c r="L53" s="259">
        <v>265</v>
      </c>
      <c r="M53" s="259">
        <v>23.598009999999999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15676.55</v>
      </c>
      <c r="D54" s="260">
        <v>15691.283333333333</v>
      </c>
      <c r="E54" s="260">
        <v>15582.566666666666</v>
      </c>
      <c r="F54" s="260">
        <v>15488.583333333332</v>
      </c>
      <c r="G54" s="260">
        <v>15379.866666666665</v>
      </c>
      <c r="H54" s="260">
        <v>15785.266666666666</v>
      </c>
      <c r="I54" s="260">
        <v>15893.983333333334</v>
      </c>
      <c r="J54" s="260">
        <v>15987.966666666667</v>
      </c>
      <c r="K54" s="259">
        <v>15800</v>
      </c>
      <c r="L54" s="259">
        <v>15597.3</v>
      </c>
      <c r="M54" s="259">
        <v>0.15357999999999999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3768.5</v>
      </c>
      <c r="D55" s="260">
        <v>3766.6666666666665</v>
      </c>
      <c r="E55" s="260">
        <v>3743.833333333333</v>
      </c>
      <c r="F55" s="260">
        <v>3719.1666666666665</v>
      </c>
      <c r="G55" s="260">
        <v>3696.333333333333</v>
      </c>
      <c r="H55" s="260">
        <v>3791.333333333333</v>
      </c>
      <c r="I55" s="260">
        <v>3814.1666666666661</v>
      </c>
      <c r="J55" s="260">
        <v>3838.833333333333</v>
      </c>
      <c r="K55" s="259">
        <v>3789.5</v>
      </c>
      <c r="L55" s="259">
        <v>3742</v>
      </c>
      <c r="M55" s="259">
        <v>1.8227800000000001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249</v>
      </c>
      <c r="D56" s="260">
        <v>249.35</v>
      </c>
      <c r="E56" s="260">
        <v>246</v>
      </c>
      <c r="F56" s="260">
        <v>243</v>
      </c>
      <c r="G56" s="260">
        <v>239.65</v>
      </c>
      <c r="H56" s="260">
        <v>252.35</v>
      </c>
      <c r="I56" s="260">
        <v>255.69999999999996</v>
      </c>
      <c r="J56" s="260">
        <v>258.7</v>
      </c>
      <c r="K56" s="259">
        <v>252.7</v>
      </c>
      <c r="L56" s="259">
        <v>246.35</v>
      </c>
      <c r="M56" s="259">
        <v>118.51177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746.45</v>
      </c>
      <c r="D57" s="260">
        <v>747.30000000000007</v>
      </c>
      <c r="E57" s="260">
        <v>741.75000000000011</v>
      </c>
      <c r="F57" s="260">
        <v>737.05000000000007</v>
      </c>
      <c r="G57" s="260">
        <v>731.50000000000011</v>
      </c>
      <c r="H57" s="260">
        <v>752.00000000000011</v>
      </c>
      <c r="I57" s="260">
        <v>757.55000000000007</v>
      </c>
      <c r="J57" s="260">
        <v>762.25000000000011</v>
      </c>
      <c r="K57" s="259">
        <v>752.85</v>
      </c>
      <c r="L57" s="259">
        <v>742.6</v>
      </c>
      <c r="M57" s="259">
        <v>6.1523099999999999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1122</v>
      </c>
      <c r="D58" s="260">
        <v>1128.7</v>
      </c>
      <c r="E58" s="260">
        <v>1112.4000000000001</v>
      </c>
      <c r="F58" s="260">
        <v>1102.8</v>
      </c>
      <c r="G58" s="260">
        <v>1086.5</v>
      </c>
      <c r="H58" s="260">
        <v>1138.3000000000002</v>
      </c>
      <c r="I58" s="260">
        <v>1154.5999999999999</v>
      </c>
      <c r="J58" s="260">
        <v>1164.2000000000003</v>
      </c>
      <c r="K58" s="259">
        <v>1145</v>
      </c>
      <c r="L58" s="259">
        <v>1119.0999999999999</v>
      </c>
      <c r="M58" s="259">
        <v>13.001440000000001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1599.75</v>
      </c>
      <c r="D59" s="260">
        <v>1603.4833333333333</v>
      </c>
      <c r="E59" s="260">
        <v>1592.2666666666667</v>
      </c>
      <c r="F59" s="260">
        <v>1584.7833333333333</v>
      </c>
      <c r="G59" s="260">
        <v>1573.5666666666666</v>
      </c>
      <c r="H59" s="260">
        <v>1610.9666666666667</v>
      </c>
      <c r="I59" s="260">
        <v>1622.1833333333334</v>
      </c>
      <c r="J59" s="260">
        <v>1629.6666666666667</v>
      </c>
      <c r="K59" s="259">
        <v>1614.7</v>
      </c>
      <c r="L59" s="259">
        <v>1596</v>
      </c>
      <c r="M59" s="259">
        <v>0.50236000000000003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238.2</v>
      </c>
      <c r="D60" s="260">
        <v>239.4</v>
      </c>
      <c r="E60" s="260">
        <v>235.8</v>
      </c>
      <c r="F60" s="260">
        <v>233.4</v>
      </c>
      <c r="G60" s="260">
        <v>229.8</v>
      </c>
      <c r="H60" s="260">
        <v>241.8</v>
      </c>
      <c r="I60" s="260">
        <v>245.39999999999998</v>
      </c>
      <c r="J60" s="260">
        <v>247.8</v>
      </c>
      <c r="K60" s="259">
        <v>243</v>
      </c>
      <c r="L60" s="259">
        <v>237</v>
      </c>
      <c r="M60" s="259">
        <v>138.86386999999999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3812.35</v>
      </c>
      <c r="D61" s="260">
        <v>3826.8666666666668</v>
      </c>
      <c r="E61" s="260">
        <v>3790.4833333333336</v>
      </c>
      <c r="F61" s="260">
        <v>3768.6166666666668</v>
      </c>
      <c r="G61" s="260">
        <v>3732.2333333333336</v>
      </c>
      <c r="H61" s="260">
        <v>3848.7333333333336</v>
      </c>
      <c r="I61" s="260">
        <v>3885.1166666666668</v>
      </c>
      <c r="J61" s="260">
        <v>3906.9833333333336</v>
      </c>
      <c r="K61" s="259">
        <v>3863.25</v>
      </c>
      <c r="L61" s="259">
        <v>3805</v>
      </c>
      <c r="M61" s="259">
        <v>1.2844599999999999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1577.65</v>
      </c>
      <c r="D62" s="260">
        <v>1576.95</v>
      </c>
      <c r="E62" s="260">
        <v>1567.2</v>
      </c>
      <c r="F62" s="260">
        <v>1556.75</v>
      </c>
      <c r="G62" s="260">
        <v>1547</v>
      </c>
      <c r="H62" s="260">
        <v>1587.4</v>
      </c>
      <c r="I62" s="260">
        <v>1597.15</v>
      </c>
      <c r="J62" s="260">
        <v>1607.6000000000001</v>
      </c>
      <c r="K62" s="259">
        <v>1586.7</v>
      </c>
      <c r="L62" s="259">
        <v>1566.5</v>
      </c>
      <c r="M62" s="259">
        <v>1.3271900000000001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771.25</v>
      </c>
      <c r="D63" s="260">
        <v>756.88333333333333</v>
      </c>
      <c r="E63" s="260">
        <v>735.76666666666665</v>
      </c>
      <c r="F63" s="260">
        <v>700.2833333333333</v>
      </c>
      <c r="G63" s="260">
        <v>679.16666666666663</v>
      </c>
      <c r="H63" s="260">
        <v>792.36666666666667</v>
      </c>
      <c r="I63" s="260">
        <v>813.48333333333323</v>
      </c>
      <c r="J63" s="260">
        <v>848.9666666666667</v>
      </c>
      <c r="K63" s="259">
        <v>778</v>
      </c>
      <c r="L63" s="259">
        <v>721.4</v>
      </c>
      <c r="M63" s="259">
        <v>63.236139999999999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966.85</v>
      </c>
      <c r="D64" s="260">
        <v>966.43333333333339</v>
      </c>
      <c r="E64" s="260">
        <v>962.51666666666677</v>
      </c>
      <c r="F64" s="260">
        <v>958.18333333333339</v>
      </c>
      <c r="G64" s="260">
        <v>954.26666666666677</v>
      </c>
      <c r="H64" s="260">
        <v>970.76666666666677</v>
      </c>
      <c r="I64" s="260">
        <v>974.68333333333328</v>
      </c>
      <c r="J64" s="260">
        <v>979.01666666666677</v>
      </c>
      <c r="K64" s="259">
        <v>970.35</v>
      </c>
      <c r="L64" s="259">
        <v>962.1</v>
      </c>
      <c r="M64" s="259">
        <v>2.03775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385.1</v>
      </c>
      <c r="D65" s="260">
        <v>385.2833333333333</v>
      </c>
      <c r="E65" s="260">
        <v>381.21666666666658</v>
      </c>
      <c r="F65" s="260">
        <v>377.33333333333326</v>
      </c>
      <c r="G65" s="260">
        <v>373.26666666666654</v>
      </c>
      <c r="H65" s="260">
        <v>389.16666666666663</v>
      </c>
      <c r="I65" s="260">
        <v>393.23333333333335</v>
      </c>
      <c r="J65" s="260">
        <v>397.11666666666667</v>
      </c>
      <c r="K65" s="259">
        <v>389.35</v>
      </c>
      <c r="L65" s="259">
        <v>381.4</v>
      </c>
      <c r="M65" s="259">
        <v>14.377190000000001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1216.95</v>
      </c>
      <c r="D66" s="260">
        <v>1217.7</v>
      </c>
      <c r="E66" s="260">
        <v>1210.4000000000001</v>
      </c>
      <c r="F66" s="260">
        <v>1203.8500000000001</v>
      </c>
      <c r="G66" s="260">
        <v>1196.5500000000002</v>
      </c>
      <c r="H66" s="260">
        <v>1224.25</v>
      </c>
      <c r="I66" s="260">
        <v>1231.5499999999997</v>
      </c>
      <c r="J66" s="260">
        <v>1238.0999999999999</v>
      </c>
      <c r="K66" s="259">
        <v>1225</v>
      </c>
      <c r="L66" s="259">
        <v>1211.1500000000001</v>
      </c>
      <c r="M66" s="259">
        <v>3.6328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370.3</v>
      </c>
      <c r="D67" s="260">
        <v>371.23333333333335</v>
      </c>
      <c r="E67" s="260">
        <v>365.11666666666667</v>
      </c>
      <c r="F67" s="260">
        <v>359.93333333333334</v>
      </c>
      <c r="G67" s="260">
        <v>353.81666666666666</v>
      </c>
      <c r="H67" s="260">
        <v>376.41666666666669</v>
      </c>
      <c r="I67" s="260">
        <v>382.53333333333336</v>
      </c>
      <c r="J67" s="260">
        <v>387.7166666666667</v>
      </c>
      <c r="K67" s="259">
        <v>377.35</v>
      </c>
      <c r="L67" s="259">
        <v>366.05</v>
      </c>
      <c r="M67" s="259">
        <v>63.60698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526.1</v>
      </c>
      <c r="D68" s="260">
        <v>529.04999999999995</v>
      </c>
      <c r="E68" s="260">
        <v>522.09999999999991</v>
      </c>
      <c r="F68" s="260">
        <v>518.09999999999991</v>
      </c>
      <c r="G68" s="260">
        <v>511.14999999999986</v>
      </c>
      <c r="H68" s="260">
        <v>533.04999999999995</v>
      </c>
      <c r="I68" s="260">
        <v>540</v>
      </c>
      <c r="J68" s="260">
        <v>544</v>
      </c>
      <c r="K68" s="259">
        <v>536</v>
      </c>
      <c r="L68" s="259">
        <v>525.04999999999995</v>
      </c>
      <c r="M68" s="259">
        <v>26.771540000000002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1518.05</v>
      </c>
      <c r="D69" s="260">
        <v>1519.6666666666667</v>
      </c>
      <c r="E69" s="260">
        <v>1506.3833333333334</v>
      </c>
      <c r="F69" s="260">
        <v>1494.7166666666667</v>
      </c>
      <c r="G69" s="260">
        <v>1481.4333333333334</v>
      </c>
      <c r="H69" s="260">
        <v>1531.3333333333335</v>
      </c>
      <c r="I69" s="260">
        <v>1544.6166666666668</v>
      </c>
      <c r="J69" s="260">
        <v>1556.2833333333335</v>
      </c>
      <c r="K69" s="259">
        <v>1532.95</v>
      </c>
      <c r="L69" s="259">
        <v>1508</v>
      </c>
      <c r="M69" s="259">
        <v>1.2642100000000001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2261.0500000000002</v>
      </c>
      <c r="D70" s="260">
        <v>2265.916666666667</v>
      </c>
      <c r="E70" s="260">
        <v>2245.1833333333338</v>
      </c>
      <c r="F70" s="260">
        <v>2229.3166666666671</v>
      </c>
      <c r="G70" s="260">
        <v>2208.5833333333339</v>
      </c>
      <c r="H70" s="260">
        <v>2281.7833333333338</v>
      </c>
      <c r="I70" s="260">
        <v>2302.5166666666673</v>
      </c>
      <c r="J70" s="260">
        <v>2318.3833333333337</v>
      </c>
      <c r="K70" s="259">
        <v>2286.65</v>
      </c>
      <c r="L70" s="259">
        <v>2250.0500000000002</v>
      </c>
      <c r="M70" s="259">
        <v>5.4136100000000003</v>
      </c>
      <c r="N70" s="1"/>
      <c r="O70" s="1"/>
    </row>
    <row r="71" spans="1:15" ht="12.75" customHeight="1">
      <c r="A71" s="227">
        <v>62</v>
      </c>
      <c r="B71" s="269" t="s">
        <v>963</v>
      </c>
      <c r="C71" s="259">
        <v>559.25</v>
      </c>
      <c r="D71" s="260">
        <v>560</v>
      </c>
      <c r="E71" s="260">
        <v>555</v>
      </c>
      <c r="F71" s="260">
        <v>550.75</v>
      </c>
      <c r="G71" s="260">
        <v>545.75</v>
      </c>
      <c r="H71" s="260">
        <v>564.25</v>
      </c>
      <c r="I71" s="260">
        <v>569.25</v>
      </c>
      <c r="J71" s="260">
        <v>573.5</v>
      </c>
      <c r="K71" s="259">
        <v>565</v>
      </c>
      <c r="L71" s="259">
        <v>555.75</v>
      </c>
      <c r="M71" s="259">
        <v>0.92132999999999998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3608.05</v>
      </c>
      <c r="D72" s="260">
        <v>3594.0333333333333</v>
      </c>
      <c r="E72" s="260">
        <v>3576.0666666666666</v>
      </c>
      <c r="F72" s="260">
        <v>3544.0833333333335</v>
      </c>
      <c r="G72" s="260">
        <v>3526.1166666666668</v>
      </c>
      <c r="H72" s="260">
        <v>3626.0166666666664</v>
      </c>
      <c r="I72" s="260">
        <v>3643.9833333333327</v>
      </c>
      <c r="J72" s="260">
        <v>3675.9666666666662</v>
      </c>
      <c r="K72" s="259">
        <v>3612</v>
      </c>
      <c r="L72" s="259">
        <v>3562.05</v>
      </c>
      <c r="M72" s="259">
        <v>2.3093599999999999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4272.6499999999996</v>
      </c>
      <c r="D73" s="260">
        <v>4292.5166666666664</v>
      </c>
      <c r="E73" s="260">
        <v>4241.333333333333</v>
      </c>
      <c r="F73" s="260">
        <v>4210.0166666666664</v>
      </c>
      <c r="G73" s="260">
        <v>4158.833333333333</v>
      </c>
      <c r="H73" s="260">
        <v>4323.833333333333</v>
      </c>
      <c r="I73" s="260">
        <v>4375.0166666666673</v>
      </c>
      <c r="J73" s="260">
        <v>4406.333333333333</v>
      </c>
      <c r="K73" s="259">
        <v>4343.7</v>
      </c>
      <c r="L73" s="259">
        <v>4261.2</v>
      </c>
      <c r="M73" s="259">
        <v>0.82599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2471.15</v>
      </c>
      <c r="D74" s="260">
        <v>2468.1666666666665</v>
      </c>
      <c r="E74" s="260">
        <v>2449.333333333333</v>
      </c>
      <c r="F74" s="260">
        <v>2427.5166666666664</v>
      </c>
      <c r="G74" s="260">
        <v>2408.6833333333329</v>
      </c>
      <c r="H74" s="260">
        <v>2489.9833333333331</v>
      </c>
      <c r="I74" s="260">
        <v>2508.8166666666662</v>
      </c>
      <c r="J74" s="260">
        <v>2530.6333333333332</v>
      </c>
      <c r="K74" s="259">
        <v>2487</v>
      </c>
      <c r="L74" s="259">
        <v>2446.35</v>
      </c>
      <c r="M74" s="259">
        <v>1.3371500000000001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4316.8999999999996</v>
      </c>
      <c r="D75" s="260">
        <v>4338.666666666667</v>
      </c>
      <c r="E75" s="260">
        <v>4283.2833333333338</v>
      </c>
      <c r="F75" s="260">
        <v>4249.666666666667</v>
      </c>
      <c r="G75" s="260">
        <v>4194.2833333333338</v>
      </c>
      <c r="H75" s="260">
        <v>4372.2833333333338</v>
      </c>
      <c r="I75" s="260">
        <v>4427.666666666667</v>
      </c>
      <c r="J75" s="260">
        <v>4461.2833333333338</v>
      </c>
      <c r="K75" s="259">
        <v>4394.05</v>
      </c>
      <c r="L75" s="259">
        <v>4305.05</v>
      </c>
      <c r="M75" s="259">
        <v>1.7216800000000001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3612.3</v>
      </c>
      <c r="D76" s="260">
        <v>3632.4833333333336</v>
      </c>
      <c r="E76" s="260">
        <v>3579.9666666666672</v>
      </c>
      <c r="F76" s="260">
        <v>3547.6333333333337</v>
      </c>
      <c r="G76" s="260">
        <v>3495.1166666666672</v>
      </c>
      <c r="H76" s="260">
        <v>3664.8166666666671</v>
      </c>
      <c r="I76" s="260">
        <v>3717.3333333333335</v>
      </c>
      <c r="J76" s="260">
        <v>3749.666666666667</v>
      </c>
      <c r="K76" s="259">
        <v>3685</v>
      </c>
      <c r="L76" s="259">
        <v>3600.15</v>
      </c>
      <c r="M76" s="259">
        <v>6.4549399999999997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465.25</v>
      </c>
      <c r="D77" s="260">
        <v>465.4666666666667</v>
      </c>
      <c r="E77" s="260">
        <v>460.93333333333339</v>
      </c>
      <c r="F77" s="260">
        <v>456.61666666666667</v>
      </c>
      <c r="G77" s="260">
        <v>452.08333333333337</v>
      </c>
      <c r="H77" s="260">
        <v>469.78333333333342</v>
      </c>
      <c r="I77" s="260">
        <v>474.31666666666672</v>
      </c>
      <c r="J77" s="260">
        <v>478.63333333333344</v>
      </c>
      <c r="K77" s="259">
        <v>470</v>
      </c>
      <c r="L77" s="259">
        <v>461.15</v>
      </c>
      <c r="M77" s="259">
        <v>1.7764599999999999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1991.6</v>
      </c>
      <c r="D78" s="260">
        <v>1996.5333333333335</v>
      </c>
      <c r="E78" s="260">
        <v>1973.2166666666672</v>
      </c>
      <c r="F78" s="260">
        <v>1954.8333333333337</v>
      </c>
      <c r="G78" s="260">
        <v>1931.5166666666673</v>
      </c>
      <c r="H78" s="260">
        <v>2014.916666666667</v>
      </c>
      <c r="I78" s="260">
        <v>2038.2333333333331</v>
      </c>
      <c r="J78" s="260">
        <v>2056.6166666666668</v>
      </c>
      <c r="K78" s="259">
        <v>2019.85</v>
      </c>
      <c r="L78" s="259">
        <v>1978.15</v>
      </c>
      <c r="M78" s="259">
        <v>3.6086999999999998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1152.3499999999999</v>
      </c>
      <c r="D79" s="260">
        <v>1147.45</v>
      </c>
      <c r="E79" s="260">
        <v>1134.9000000000001</v>
      </c>
      <c r="F79" s="260">
        <v>1117.45</v>
      </c>
      <c r="G79" s="260">
        <v>1104.9000000000001</v>
      </c>
      <c r="H79" s="260">
        <v>1164.9000000000001</v>
      </c>
      <c r="I79" s="260">
        <v>1177.4499999999998</v>
      </c>
      <c r="J79" s="260">
        <v>1194.9000000000001</v>
      </c>
      <c r="K79" s="259">
        <v>1160</v>
      </c>
      <c r="L79" s="259">
        <v>1130</v>
      </c>
      <c r="M79" s="259">
        <v>5.7547699999999997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131.30000000000001</v>
      </c>
      <c r="D80" s="260">
        <v>132.04999999999998</v>
      </c>
      <c r="E80" s="260">
        <v>129.99999999999997</v>
      </c>
      <c r="F80" s="260">
        <v>128.69999999999999</v>
      </c>
      <c r="G80" s="260">
        <v>126.64999999999998</v>
      </c>
      <c r="H80" s="260">
        <v>133.34999999999997</v>
      </c>
      <c r="I80" s="260">
        <v>135.39999999999998</v>
      </c>
      <c r="J80" s="260">
        <v>136.69999999999996</v>
      </c>
      <c r="K80" s="259">
        <v>134.1</v>
      </c>
      <c r="L80" s="259">
        <v>130.75</v>
      </c>
      <c r="M80" s="259">
        <v>171.93425999999999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273.05</v>
      </c>
      <c r="D81" s="260">
        <v>273.86666666666662</v>
      </c>
      <c r="E81" s="260">
        <v>270.73333333333323</v>
      </c>
      <c r="F81" s="260">
        <v>268.41666666666663</v>
      </c>
      <c r="G81" s="260">
        <v>265.28333333333325</v>
      </c>
      <c r="H81" s="260">
        <v>276.18333333333322</v>
      </c>
      <c r="I81" s="260">
        <v>279.31666666666655</v>
      </c>
      <c r="J81" s="260">
        <v>281.63333333333321</v>
      </c>
      <c r="K81" s="259">
        <v>277</v>
      </c>
      <c r="L81" s="259">
        <v>271.55</v>
      </c>
      <c r="M81" s="259">
        <v>3.9455300000000002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84.8</v>
      </c>
      <c r="D82" s="260">
        <v>85.033333333333331</v>
      </c>
      <c r="E82" s="260">
        <v>84.266666666666666</v>
      </c>
      <c r="F82" s="260">
        <v>83.733333333333334</v>
      </c>
      <c r="G82" s="260">
        <v>82.966666666666669</v>
      </c>
      <c r="H82" s="260">
        <v>85.566666666666663</v>
      </c>
      <c r="I82" s="260">
        <v>86.333333333333314</v>
      </c>
      <c r="J82" s="260">
        <v>86.86666666666666</v>
      </c>
      <c r="K82" s="259">
        <v>85.8</v>
      </c>
      <c r="L82" s="259">
        <v>84.5</v>
      </c>
      <c r="M82" s="259">
        <v>71.570629999999994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2188.3000000000002</v>
      </c>
      <c r="D83" s="260">
        <v>2185.1</v>
      </c>
      <c r="E83" s="260">
        <v>2172.1999999999998</v>
      </c>
      <c r="F83" s="260">
        <v>2156.1</v>
      </c>
      <c r="G83" s="260">
        <v>2143.1999999999998</v>
      </c>
      <c r="H83" s="260">
        <v>2201.1999999999998</v>
      </c>
      <c r="I83" s="260">
        <v>2214.1000000000004</v>
      </c>
      <c r="J83" s="260">
        <v>2230.1999999999998</v>
      </c>
      <c r="K83" s="259">
        <v>2198</v>
      </c>
      <c r="L83" s="259">
        <v>2169</v>
      </c>
      <c r="M83" s="259">
        <v>1.8312600000000001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826.65</v>
      </c>
      <c r="D84" s="260">
        <v>829.38333333333333</v>
      </c>
      <c r="E84" s="260">
        <v>821.76666666666665</v>
      </c>
      <c r="F84" s="260">
        <v>816.88333333333333</v>
      </c>
      <c r="G84" s="260">
        <v>809.26666666666665</v>
      </c>
      <c r="H84" s="260">
        <v>834.26666666666665</v>
      </c>
      <c r="I84" s="260">
        <v>841.88333333333321</v>
      </c>
      <c r="J84" s="260">
        <v>846.76666666666665</v>
      </c>
      <c r="K84" s="259">
        <v>837</v>
      </c>
      <c r="L84" s="259">
        <v>824.5</v>
      </c>
      <c r="M84" s="259">
        <v>7.8487200000000001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1215.95</v>
      </c>
      <c r="D85" s="260">
        <v>1216.05</v>
      </c>
      <c r="E85" s="260">
        <v>1202.0999999999999</v>
      </c>
      <c r="F85" s="260">
        <v>1188.25</v>
      </c>
      <c r="G85" s="260">
        <v>1174.3</v>
      </c>
      <c r="H85" s="260">
        <v>1229.8999999999999</v>
      </c>
      <c r="I85" s="260">
        <v>1243.8500000000001</v>
      </c>
      <c r="J85" s="260">
        <v>1257.6999999999998</v>
      </c>
      <c r="K85" s="259">
        <v>1230</v>
      </c>
      <c r="L85" s="259">
        <v>1202.2</v>
      </c>
      <c r="M85" s="259">
        <v>5.6706000000000003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1684.35</v>
      </c>
      <c r="D86" s="260">
        <v>1691.5</v>
      </c>
      <c r="E86" s="260">
        <v>1670.35</v>
      </c>
      <c r="F86" s="260">
        <v>1656.35</v>
      </c>
      <c r="G86" s="260">
        <v>1635.1999999999998</v>
      </c>
      <c r="H86" s="260">
        <v>1705.5</v>
      </c>
      <c r="I86" s="260">
        <v>1726.65</v>
      </c>
      <c r="J86" s="260">
        <v>1740.65</v>
      </c>
      <c r="K86" s="259">
        <v>1712.65</v>
      </c>
      <c r="L86" s="259">
        <v>1677.5</v>
      </c>
      <c r="M86" s="259">
        <v>10.7829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480.9</v>
      </c>
      <c r="D87" s="260">
        <v>482.2</v>
      </c>
      <c r="E87" s="260">
        <v>474.5</v>
      </c>
      <c r="F87" s="260">
        <v>468.1</v>
      </c>
      <c r="G87" s="260">
        <v>460.40000000000003</v>
      </c>
      <c r="H87" s="260">
        <v>488.59999999999997</v>
      </c>
      <c r="I87" s="260">
        <v>496.2999999999999</v>
      </c>
      <c r="J87" s="260">
        <v>502.69999999999993</v>
      </c>
      <c r="K87" s="259">
        <v>489.9</v>
      </c>
      <c r="L87" s="259">
        <v>475.8</v>
      </c>
      <c r="M87" s="259">
        <v>9.8786299999999994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218.5</v>
      </c>
      <c r="D88" s="260">
        <v>219.13333333333333</v>
      </c>
      <c r="E88" s="260">
        <v>216.96666666666664</v>
      </c>
      <c r="F88" s="260">
        <v>215.43333333333331</v>
      </c>
      <c r="G88" s="260">
        <v>213.26666666666662</v>
      </c>
      <c r="H88" s="260">
        <v>220.66666666666666</v>
      </c>
      <c r="I88" s="260">
        <v>222.83333333333334</v>
      </c>
      <c r="J88" s="260">
        <v>224.36666666666667</v>
      </c>
      <c r="K88" s="259">
        <v>221.3</v>
      </c>
      <c r="L88" s="259">
        <v>217.6</v>
      </c>
      <c r="M88" s="259">
        <v>6.3347800000000003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995.65</v>
      </c>
      <c r="D89" s="260">
        <v>998.7166666666667</v>
      </c>
      <c r="E89" s="260">
        <v>990.93333333333339</v>
      </c>
      <c r="F89" s="260">
        <v>986.2166666666667</v>
      </c>
      <c r="G89" s="260">
        <v>978.43333333333339</v>
      </c>
      <c r="H89" s="260">
        <v>1003.4333333333334</v>
      </c>
      <c r="I89" s="260">
        <v>1011.2166666666667</v>
      </c>
      <c r="J89" s="260">
        <v>1015.9333333333334</v>
      </c>
      <c r="K89" s="259">
        <v>1006.5</v>
      </c>
      <c r="L89" s="259">
        <v>994</v>
      </c>
      <c r="M89" s="259">
        <v>25.17099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1960.3</v>
      </c>
      <c r="D90" s="260">
        <v>1963.1166666666668</v>
      </c>
      <c r="E90" s="260">
        <v>1937.2333333333336</v>
      </c>
      <c r="F90" s="260">
        <v>1914.1666666666667</v>
      </c>
      <c r="G90" s="260">
        <v>1888.2833333333335</v>
      </c>
      <c r="H90" s="260">
        <v>1986.1833333333336</v>
      </c>
      <c r="I90" s="260">
        <v>2012.0666666666668</v>
      </c>
      <c r="J90" s="260">
        <v>2035.1333333333337</v>
      </c>
      <c r="K90" s="259">
        <v>1989</v>
      </c>
      <c r="L90" s="259">
        <v>1940.05</v>
      </c>
      <c r="M90" s="259">
        <v>4.4960699999999996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1458.65</v>
      </c>
      <c r="D91" s="260">
        <v>1463.1500000000003</v>
      </c>
      <c r="E91" s="260">
        <v>1448.9000000000005</v>
      </c>
      <c r="F91" s="260">
        <v>1439.1500000000003</v>
      </c>
      <c r="G91" s="260">
        <v>1424.9000000000005</v>
      </c>
      <c r="H91" s="260">
        <v>1472.9000000000005</v>
      </c>
      <c r="I91" s="260">
        <v>1487.15</v>
      </c>
      <c r="J91" s="260">
        <v>1496.9000000000005</v>
      </c>
      <c r="K91" s="259">
        <v>1477.4</v>
      </c>
      <c r="L91" s="259">
        <v>1453.4</v>
      </c>
      <c r="M91" s="259">
        <v>64.8352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531.54999999999995</v>
      </c>
      <c r="D92" s="260">
        <v>532.08333333333326</v>
      </c>
      <c r="E92" s="260">
        <v>528.76666666666654</v>
      </c>
      <c r="F92" s="260">
        <v>525.98333333333323</v>
      </c>
      <c r="G92" s="260">
        <v>522.66666666666652</v>
      </c>
      <c r="H92" s="260">
        <v>534.86666666666656</v>
      </c>
      <c r="I92" s="260">
        <v>538.18333333333317</v>
      </c>
      <c r="J92" s="260">
        <v>540.96666666666658</v>
      </c>
      <c r="K92" s="259">
        <v>535.4</v>
      </c>
      <c r="L92" s="259">
        <v>529.29999999999995</v>
      </c>
      <c r="M92" s="259">
        <v>21.35162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1248.6500000000001</v>
      </c>
      <c r="D93" s="260">
        <v>1258.4333333333334</v>
      </c>
      <c r="E93" s="260">
        <v>1235.2166666666667</v>
      </c>
      <c r="F93" s="260">
        <v>1221.7833333333333</v>
      </c>
      <c r="G93" s="260">
        <v>1198.5666666666666</v>
      </c>
      <c r="H93" s="260">
        <v>1271.8666666666668</v>
      </c>
      <c r="I93" s="260">
        <v>1295.0833333333335</v>
      </c>
      <c r="J93" s="260">
        <v>1308.5166666666669</v>
      </c>
      <c r="K93" s="259">
        <v>1281.6500000000001</v>
      </c>
      <c r="L93" s="259">
        <v>1245</v>
      </c>
      <c r="M93" s="259">
        <v>7.02501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2541.1999999999998</v>
      </c>
      <c r="D94" s="260">
        <v>2549.1333333333332</v>
      </c>
      <c r="E94" s="260">
        <v>2524.2666666666664</v>
      </c>
      <c r="F94" s="260">
        <v>2507.333333333333</v>
      </c>
      <c r="G94" s="260">
        <v>2482.4666666666662</v>
      </c>
      <c r="H94" s="260">
        <v>2566.0666666666666</v>
      </c>
      <c r="I94" s="260">
        <v>2590.9333333333334</v>
      </c>
      <c r="J94" s="260">
        <v>2607.8666666666668</v>
      </c>
      <c r="K94" s="259">
        <v>2574</v>
      </c>
      <c r="L94" s="259">
        <v>2532.1999999999998</v>
      </c>
      <c r="M94" s="259">
        <v>3.75698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390.3</v>
      </c>
      <c r="D95" s="260">
        <v>392.63333333333338</v>
      </c>
      <c r="E95" s="260">
        <v>387.16666666666674</v>
      </c>
      <c r="F95" s="260">
        <v>384.03333333333336</v>
      </c>
      <c r="G95" s="260">
        <v>378.56666666666672</v>
      </c>
      <c r="H95" s="260">
        <v>395.76666666666677</v>
      </c>
      <c r="I95" s="260">
        <v>401.23333333333335</v>
      </c>
      <c r="J95" s="260">
        <v>404.36666666666679</v>
      </c>
      <c r="K95" s="259">
        <v>398.1</v>
      </c>
      <c r="L95" s="259">
        <v>389.5</v>
      </c>
      <c r="M95" s="259">
        <v>62.088520000000003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2469.9499999999998</v>
      </c>
      <c r="D96" s="260">
        <v>2492.0166666666664</v>
      </c>
      <c r="E96" s="260">
        <v>2427.0333333333328</v>
      </c>
      <c r="F96" s="260">
        <v>2384.1166666666663</v>
      </c>
      <c r="G96" s="260">
        <v>2319.1333333333328</v>
      </c>
      <c r="H96" s="260">
        <v>2534.9333333333329</v>
      </c>
      <c r="I96" s="260">
        <v>2599.9166666666665</v>
      </c>
      <c r="J96" s="260">
        <v>2642.833333333333</v>
      </c>
      <c r="K96" s="259">
        <v>2557</v>
      </c>
      <c r="L96" s="259">
        <v>2449.1</v>
      </c>
      <c r="M96" s="259">
        <v>18.424309999999998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202.45</v>
      </c>
      <c r="D97" s="260">
        <v>202.66666666666666</v>
      </c>
      <c r="E97" s="260">
        <v>201.23333333333332</v>
      </c>
      <c r="F97" s="260">
        <v>200.01666666666665</v>
      </c>
      <c r="G97" s="260">
        <v>198.58333333333331</v>
      </c>
      <c r="H97" s="260">
        <v>203.88333333333333</v>
      </c>
      <c r="I97" s="260">
        <v>205.31666666666666</v>
      </c>
      <c r="J97" s="260">
        <v>206.53333333333333</v>
      </c>
      <c r="K97" s="259">
        <v>204.1</v>
      </c>
      <c r="L97" s="259">
        <v>201.45</v>
      </c>
      <c r="M97" s="259">
        <v>19.731950000000001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2583</v>
      </c>
      <c r="D98" s="260">
        <v>2592.9666666666667</v>
      </c>
      <c r="E98" s="260">
        <v>2568.4333333333334</v>
      </c>
      <c r="F98" s="260">
        <v>2553.8666666666668</v>
      </c>
      <c r="G98" s="260">
        <v>2529.3333333333335</v>
      </c>
      <c r="H98" s="260">
        <v>2607.5333333333333</v>
      </c>
      <c r="I98" s="260">
        <v>2632.0666666666671</v>
      </c>
      <c r="J98" s="260">
        <v>2646.6333333333332</v>
      </c>
      <c r="K98" s="259">
        <v>2617.5</v>
      </c>
      <c r="L98" s="259">
        <v>2578.4</v>
      </c>
      <c r="M98" s="259">
        <v>12.419790000000001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281.45</v>
      </c>
      <c r="D99" s="260">
        <v>282.11666666666662</v>
      </c>
      <c r="E99" s="260">
        <v>279.33333333333326</v>
      </c>
      <c r="F99" s="260">
        <v>277.21666666666664</v>
      </c>
      <c r="G99" s="260">
        <v>274.43333333333328</v>
      </c>
      <c r="H99" s="260">
        <v>284.23333333333323</v>
      </c>
      <c r="I99" s="260">
        <v>287.01666666666665</v>
      </c>
      <c r="J99" s="260">
        <v>289.13333333333321</v>
      </c>
      <c r="K99" s="259">
        <v>284.89999999999998</v>
      </c>
      <c r="L99" s="259">
        <v>280</v>
      </c>
      <c r="M99" s="259">
        <v>2.3762099999999999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39572</v>
      </c>
      <c r="D100" s="260">
        <v>39997.35</v>
      </c>
      <c r="E100" s="260">
        <v>38894.699999999997</v>
      </c>
      <c r="F100" s="260">
        <v>38217.4</v>
      </c>
      <c r="G100" s="260">
        <v>37114.75</v>
      </c>
      <c r="H100" s="260">
        <v>40674.649999999994</v>
      </c>
      <c r="I100" s="260">
        <v>41777.300000000003</v>
      </c>
      <c r="J100" s="260">
        <v>42454.599999999991</v>
      </c>
      <c r="K100" s="259">
        <v>41100</v>
      </c>
      <c r="L100" s="259">
        <v>39320.050000000003</v>
      </c>
      <c r="M100" s="259">
        <v>4.9599999999999998E-2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2381.8000000000002</v>
      </c>
      <c r="D101" s="260">
        <v>2388.7833333333333</v>
      </c>
      <c r="E101" s="260">
        <v>2361.6166666666668</v>
      </c>
      <c r="F101" s="260">
        <v>2341.4333333333334</v>
      </c>
      <c r="G101" s="260">
        <v>2314.2666666666669</v>
      </c>
      <c r="H101" s="260">
        <v>2408.9666666666667</v>
      </c>
      <c r="I101" s="260">
        <v>2436.1333333333337</v>
      </c>
      <c r="J101" s="260">
        <v>2456.3166666666666</v>
      </c>
      <c r="K101" s="259">
        <v>2415.9499999999998</v>
      </c>
      <c r="L101" s="259">
        <v>2368.6</v>
      </c>
      <c r="M101" s="259">
        <v>44.650579999999998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892.1</v>
      </c>
      <c r="D102" s="260">
        <v>892.76666666666677</v>
      </c>
      <c r="E102" s="260">
        <v>884.88333333333355</v>
      </c>
      <c r="F102" s="260">
        <v>877.66666666666674</v>
      </c>
      <c r="G102" s="260">
        <v>869.78333333333353</v>
      </c>
      <c r="H102" s="260">
        <v>899.98333333333358</v>
      </c>
      <c r="I102" s="260">
        <v>907.86666666666679</v>
      </c>
      <c r="J102" s="260">
        <v>915.0833333333336</v>
      </c>
      <c r="K102" s="259">
        <v>900.65</v>
      </c>
      <c r="L102" s="259">
        <v>885.55</v>
      </c>
      <c r="M102" s="259">
        <v>55.294620000000002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1137.9000000000001</v>
      </c>
      <c r="D103" s="260">
        <v>1150.6166666666668</v>
      </c>
      <c r="E103" s="260">
        <v>1119.2333333333336</v>
      </c>
      <c r="F103" s="260">
        <v>1100.5666666666668</v>
      </c>
      <c r="G103" s="260">
        <v>1069.1833333333336</v>
      </c>
      <c r="H103" s="260">
        <v>1169.2833333333335</v>
      </c>
      <c r="I103" s="260">
        <v>1200.6666666666667</v>
      </c>
      <c r="J103" s="260">
        <v>1219.3333333333335</v>
      </c>
      <c r="K103" s="259">
        <v>1182</v>
      </c>
      <c r="L103" s="259">
        <v>1131.95</v>
      </c>
      <c r="M103" s="259">
        <v>25.891739999999999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508.2</v>
      </c>
      <c r="D104" s="260">
        <v>510.68333333333334</v>
      </c>
      <c r="E104" s="260">
        <v>504.01666666666665</v>
      </c>
      <c r="F104" s="260">
        <v>499.83333333333331</v>
      </c>
      <c r="G104" s="260">
        <v>493.16666666666663</v>
      </c>
      <c r="H104" s="260">
        <v>514.86666666666667</v>
      </c>
      <c r="I104" s="260">
        <v>521.5333333333333</v>
      </c>
      <c r="J104" s="260">
        <v>525.7166666666667</v>
      </c>
      <c r="K104" s="259">
        <v>517.35</v>
      </c>
      <c r="L104" s="259">
        <v>506.5</v>
      </c>
      <c r="M104" s="259">
        <v>7.6130800000000001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511.25</v>
      </c>
      <c r="D105" s="260">
        <v>514.1</v>
      </c>
      <c r="E105" s="260">
        <v>503.25</v>
      </c>
      <c r="F105" s="260">
        <v>495.25</v>
      </c>
      <c r="G105" s="260">
        <v>484.4</v>
      </c>
      <c r="H105" s="260">
        <v>522.1</v>
      </c>
      <c r="I105" s="260">
        <v>532.95000000000016</v>
      </c>
      <c r="J105" s="260">
        <v>540.95000000000005</v>
      </c>
      <c r="K105" s="259">
        <v>524.95000000000005</v>
      </c>
      <c r="L105" s="259">
        <v>506.1</v>
      </c>
      <c r="M105" s="259">
        <v>1.4889699999999999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57.1</v>
      </c>
      <c r="D106" s="260">
        <v>57.050000000000004</v>
      </c>
      <c r="E106" s="260">
        <v>56.45000000000001</v>
      </c>
      <c r="F106" s="260">
        <v>55.800000000000004</v>
      </c>
      <c r="G106" s="260">
        <v>55.20000000000001</v>
      </c>
      <c r="H106" s="260">
        <v>57.70000000000001</v>
      </c>
      <c r="I106" s="260">
        <v>58.300000000000004</v>
      </c>
      <c r="J106" s="260">
        <v>58.95000000000001</v>
      </c>
      <c r="K106" s="259">
        <v>57.65</v>
      </c>
      <c r="L106" s="259">
        <v>56.4</v>
      </c>
      <c r="M106" s="259">
        <v>477.76029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346.35</v>
      </c>
      <c r="D107" s="260">
        <v>344.5333333333333</v>
      </c>
      <c r="E107" s="260">
        <v>341.61666666666662</v>
      </c>
      <c r="F107" s="260">
        <v>336.88333333333333</v>
      </c>
      <c r="G107" s="260">
        <v>333.96666666666664</v>
      </c>
      <c r="H107" s="260">
        <v>349.26666666666659</v>
      </c>
      <c r="I107" s="260">
        <v>352.18333333333334</v>
      </c>
      <c r="J107" s="260">
        <v>356.91666666666657</v>
      </c>
      <c r="K107" s="259">
        <v>347.45</v>
      </c>
      <c r="L107" s="259">
        <v>339.8</v>
      </c>
      <c r="M107" s="259">
        <v>162.96080000000001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4495.8999999999996</v>
      </c>
      <c r="D108" s="260">
        <v>4512.3499999999995</v>
      </c>
      <c r="E108" s="260">
        <v>4458.5499999999993</v>
      </c>
      <c r="F108" s="260">
        <v>4421.2</v>
      </c>
      <c r="G108" s="260">
        <v>4367.3999999999996</v>
      </c>
      <c r="H108" s="260">
        <v>4549.6999999999989</v>
      </c>
      <c r="I108" s="260">
        <v>4603.5</v>
      </c>
      <c r="J108" s="260">
        <v>4640.8499999999985</v>
      </c>
      <c r="K108" s="259">
        <v>4566.1499999999996</v>
      </c>
      <c r="L108" s="259">
        <v>4475</v>
      </c>
      <c r="M108" s="259">
        <v>0.69110000000000005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217</v>
      </c>
      <c r="D109" s="260">
        <v>216.54999999999998</v>
      </c>
      <c r="E109" s="260">
        <v>213.44999999999996</v>
      </c>
      <c r="F109" s="260">
        <v>209.89999999999998</v>
      </c>
      <c r="G109" s="260">
        <v>206.79999999999995</v>
      </c>
      <c r="H109" s="260">
        <v>220.09999999999997</v>
      </c>
      <c r="I109" s="260">
        <v>223.2</v>
      </c>
      <c r="J109" s="260">
        <v>226.74999999999997</v>
      </c>
      <c r="K109" s="259">
        <v>219.65</v>
      </c>
      <c r="L109" s="259">
        <v>213</v>
      </c>
      <c r="M109" s="259">
        <v>28.34807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140.94999999999999</v>
      </c>
      <c r="D110" s="260">
        <v>141.33333333333334</v>
      </c>
      <c r="E110" s="260">
        <v>139.26666666666668</v>
      </c>
      <c r="F110" s="260">
        <v>137.58333333333334</v>
      </c>
      <c r="G110" s="260">
        <v>135.51666666666668</v>
      </c>
      <c r="H110" s="260">
        <v>143.01666666666668</v>
      </c>
      <c r="I110" s="260">
        <v>145.08333333333334</v>
      </c>
      <c r="J110" s="260">
        <v>146.76666666666668</v>
      </c>
      <c r="K110" s="259">
        <v>143.4</v>
      </c>
      <c r="L110" s="259">
        <v>139.65</v>
      </c>
      <c r="M110" s="259">
        <v>38.655009999999997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321.2</v>
      </c>
      <c r="D111" s="260">
        <v>321.71666666666664</v>
      </c>
      <c r="E111" s="260">
        <v>318.73333333333329</v>
      </c>
      <c r="F111" s="260">
        <v>316.26666666666665</v>
      </c>
      <c r="G111" s="260">
        <v>313.2833333333333</v>
      </c>
      <c r="H111" s="260">
        <v>324.18333333333328</v>
      </c>
      <c r="I111" s="260">
        <v>327.16666666666663</v>
      </c>
      <c r="J111" s="260">
        <v>329.63333333333327</v>
      </c>
      <c r="K111" s="259">
        <v>324.7</v>
      </c>
      <c r="L111" s="259">
        <v>319.25</v>
      </c>
      <c r="M111" s="259">
        <v>34.212269999999997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67</v>
      </c>
      <c r="D112" s="260">
        <v>66.899999999999991</v>
      </c>
      <c r="E112" s="260">
        <v>66.549999999999983</v>
      </c>
      <c r="F112" s="260">
        <v>66.099999999999994</v>
      </c>
      <c r="G112" s="260">
        <v>65.749999999999986</v>
      </c>
      <c r="H112" s="260">
        <v>67.34999999999998</v>
      </c>
      <c r="I112" s="260">
        <v>67.699999999999974</v>
      </c>
      <c r="J112" s="260">
        <v>68.149999999999977</v>
      </c>
      <c r="K112" s="259">
        <v>67.25</v>
      </c>
      <c r="L112" s="259">
        <v>66.45</v>
      </c>
      <c r="M112" s="259">
        <v>71.570660000000004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742.8</v>
      </c>
      <c r="D113" s="260">
        <v>742.81666666666661</v>
      </c>
      <c r="E113" s="260">
        <v>730.18333333333317</v>
      </c>
      <c r="F113" s="260">
        <v>717.56666666666661</v>
      </c>
      <c r="G113" s="260">
        <v>704.93333333333317</v>
      </c>
      <c r="H113" s="260">
        <v>755.43333333333317</v>
      </c>
      <c r="I113" s="260">
        <v>768.06666666666661</v>
      </c>
      <c r="J113" s="260">
        <v>780.68333333333317</v>
      </c>
      <c r="K113" s="259">
        <v>755.45</v>
      </c>
      <c r="L113" s="259">
        <v>730.2</v>
      </c>
      <c r="M113" s="259">
        <v>60.94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376.4</v>
      </c>
      <c r="D114" s="260">
        <v>379.7833333333333</v>
      </c>
      <c r="E114" s="260">
        <v>371.66666666666663</v>
      </c>
      <c r="F114" s="260">
        <v>366.93333333333334</v>
      </c>
      <c r="G114" s="260">
        <v>358.81666666666666</v>
      </c>
      <c r="H114" s="260">
        <v>384.51666666666659</v>
      </c>
      <c r="I114" s="260">
        <v>392.63333333333327</v>
      </c>
      <c r="J114" s="260">
        <v>397.36666666666656</v>
      </c>
      <c r="K114" s="259">
        <v>387.9</v>
      </c>
      <c r="L114" s="259">
        <v>375.05</v>
      </c>
      <c r="M114" s="259">
        <v>16.181709999999999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191.1</v>
      </c>
      <c r="D115" s="260">
        <v>191.81666666666669</v>
      </c>
      <c r="E115" s="260">
        <v>188.58333333333337</v>
      </c>
      <c r="F115" s="260">
        <v>186.06666666666669</v>
      </c>
      <c r="G115" s="260">
        <v>182.83333333333337</v>
      </c>
      <c r="H115" s="260">
        <v>194.33333333333337</v>
      </c>
      <c r="I115" s="260">
        <v>197.56666666666666</v>
      </c>
      <c r="J115" s="260">
        <v>200.08333333333337</v>
      </c>
      <c r="K115" s="259">
        <v>195.05</v>
      </c>
      <c r="L115" s="259">
        <v>189.3</v>
      </c>
      <c r="M115" s="259">
        <v>32.552880000000002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1218.4000000000001</v>
      </c>
      <c r="D116" s="260">
        <v>1220.0333333333335</v>
      </c>
      <c r="E116" s="260">
        <v>1208.366666666667</v>
      </c>
      <c r="F116" s="260">
        <v>1198.3333333333335</v>
      </c>
      <c r="G116" s="260">
        <v>1186.666666666667</v>
      </c>
      <c r="H116" s="260">
        <v>1230.0666666666671</v>
      </c>
      <c r="I116" s="260">
        <v>1241.7333333333336</v>
      </c>
      <c r="J116" s="260">
        <v>1251.7666666666671</v>
      </c>
      <c r="K116" s="259">
        <v>1231.7</v>
      </c>
      <c r="L116" s="259">
        <v>1210</v>
      </c>
      <c r="M116" s="259">
        <v>38.96969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3865.25</v>
      </c>
      <c r="D117" s="260">
        <v>3876.4166666666665</v>
      </c>
      <c r="E117" s="260">
        <v>3833.833333333333</v>
      </c>
      <c r="F117" s="260">
        <v>3802.4166666666665</v>
      </c>
      <c r="G117" s="260">
        <v>3759.833333333333</v>
      </c>
      <c r="H117" s="260">
        <v>3907.833333333333</v>
      </c>
      <c r="I117" s="260">
        <v>3950.4166666666661</v>
      </c>
      <c r="J117" s="260">
        <v>3981.833333333333</v>
      </c>
      <c r="K117" s="259">
        <v>3919</v>
      </c>
      <c r="L117" s="259">
        <v>3845</v>
      </c>
      <c r="M117" s="259">
        <v>2.1962899999999999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1485.45</v>
      </c>
      <c r="D118" s="260">
        <v>1490.5666666666666</v>
      </c>
      <c r="E118" s="260">
        <v>1476.1833333333332</v>
      </c>
      <c r="F118" s="260">
        <v>1466.9166666666665</v>
      </c>
      <c r="G118" s="260">
        <v>1452.5333333333331</v>
      </c>
      <c r="H118" s="260">
        <v>1499.8333333333333</v>
      </c>
      <c r="I118" s="260">
        <v>1514.2166666666665</v>
      </c>
      <c r="J118" s="260">
        <v>1523.4833333333333</v>
      </c>
      <c r="K118" s="259">
        <v>1504.95</v>
      </c>
      <c r="L118" s="259">
        <v>1481.3</v>
      </c>
      <c r="M118" s="259">
        <v>35.531709999999997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1781.2</v>
      </c>
      <c r="D119" s="260">
        <v>1785.1833333333334</v>
      </c>
      <c r="E119" s="260">
        <v>1771.0166666666669</v>
      </c>
      <c r="F119" s="260">
        <v>1760.8333333333335</v>
      </c>
      <c r="G119" s="260">
        <v>1746.666666666667</v>
      </c>
      <c r="H119" s="260">
        <v>1795.3666666666668</v>
      </c>
      <c r="I119" s="260">
        <v>1809.5333333333333</v>
      </c>
      <c r="J119" s="260">
        <v>1819.7166666666667</v>
      </c>
      <c r="K119" s="259">
        <v>1799.35</v>
      </c>
      <c r="L119" s="259">
        <v>1775</v>
      </c>
      <c r="M119" s="259">
        <v>3.5708099999999998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895.9</v>
      </c>
      <c r="D120" s="260">
        <v>895.06666666666661</v>
      </c>
      <c r="E120" s="260">
        <v>890.13333333333321</v>
      </c>
      <c r="F120" s="260">
        <v>884.36666666666656</v>
      </c>
      <c r="G120" s="260">
        <v>879.43333333333317</v>
      </c>
      <c r="H120" s="260">
        <v>900.83333333333326</v>
      </c>
      <c r="I120" s="260">
        <v>905.76666666666665</v>
      </c>
      <c r="J120" s="260">
        <v>911.5333333333333</v>
      </c>
      <c r="K120" s="259">
        <v>900</v>
      </c>
      <c r="L120" s="259">
        <v>889.3</v>
      </c>
      <c r="M120" s="259">
        <v>0.58692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318.55</v>
      </c>
      <c r="D121" s="260">
        <v>319.23333333333329</v>
      </c>
      <c r="E121" s="260">
        <v>314.46666666666658</v>
      </c>
      <c r="F121" s="260">
        <v>310.38333333333327</v>
      </c>
      <c r="G121" s="260">
        <v>305.61666666666656</v>
      </c>
      <c r="H121" s="260">
        <v>323.31666666666661</v>
      </c>
      <c r="I121" s="260">
        <v>328.08333333333337</v>
      </c>
      <c r="J121" s="260">
        <v>332.16666666666663</v>
      </c>
      <c r="K121" s="259">
        <v>324</v>
      </c>
      <c r="L121" s="259">
        <v>315.14999999999998</v>
      </c>
      <c r="M121" s="259">
        <v>12.94101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625.9</v>
      </c>
      <c r="D122" s="260">
        <v>630.2833333333333</v>
      </c>
      <c r="E122" s="260">
        <v>620.61666666666656</v>
      </c>
      <c r="F122" s="260">
        <v>615.33333333333326</v>
      </c>
      <c r="G122" s="260">
        <v>605.66666666666652</v>
      </c>
      <c r="H122" s="260">
        <v>635.56666666666661</v>
      </c>
      <c r="I122" s="260">
        <v>645.23333333333335</v>
      </c>
      <c r="J122" s="260">
        <v>650.51666666666665</v>
      </c>
      <c r="K122" s="259">
        <v>639.95000000000005</v>
      </c>
      <c r="L122" s="259">
        <v>625</v>
      </c>
      <c r="M122" s="259">
        <v>21.571570000000001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439.75</v>
      </c>
      <c r="D123" s="260">
        <v>441.41666666666669</v>
      </c>
      <c r="E123" s="260">
        <v>435.33333333333337</v>
      </c>
      <c r="F123" s="260">
        <v>430.91666666666669</v>
      </c>
      <c r="G123" s="260">
        <v>424.83333333333337</v>
      </c>
      <c r="H123" s="260">
        <v>445.83333333333337</v>
      </c>
      <c r="I123" s="260">
        <v>451.91666666666674</v>
      </c>
      <c r="J123" s="260">
        <v>456.33333333333337</v>
      </c>
      <c r="K123" s="259">
        <v>447.5</v>
      </c>
      <c r="L123" s="259">
        <v>437</v>
      </c>
      <c r="M123" s="259">
        <v>30.38495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605.1</v>
      </c>
      <c r="D124" s="260">
        <v>608.9</v>
      </c>
      <c r="E124" s="260">
        <v>598.25</v>
      </c>
      <c r="F124" s="260">
        <v>591.4</v>
      </c>
      <c r="G124" s="260">
        <v>580.75</v>
      </c>
      <c r="H124" s="260">
        <v>615.75</v>
      </c>
      <c r="I124" s="260">
        <v>626.39999999999986</v>
      </c>
      <c r="J124" s="260">
        <v>633.25</v>
      </c>
      <c r="K124" s="259">
        <v>619.54999999999995</v>
      </c>
      <c r="L124" s="259">
        <v>602.04999999999995</v>
      </c>
      <c r="M124" s="259">
        <v>32.365780000000001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1869.35</v>
      </c>
      <c r="D125" s="260">
        <v>1867.2666666666667</v>
      </c>
      <c r="E125" s="260">
        <v>1857.0833333333333</v>
      </c>
      <c r="F125" s="260">
        <v>1844.8166666666666</v>
      </c>
      <c r="G125" s="260">
        <v>1834.6333333333332</v>
      </c>
      <c r="H125" s="260">
        <v>1879.5333333333333</v>
      </c>
      <c r="I125" s="260">
        <v>1889.7166666666667</v>
      </c>
      <c r="J125" s="260">
        <v>1901.9833333333333</v>
      </c>
      <c r="K125" s="259">
        <v>1877.45</v>
      </c>
      <c r="L125" s="259">
        <v>1855</v>
      </c>
      <c r="M125" s="259">
        <v>9.1328600000000009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79.7</v>
      </c>
      <c r="D126" s="260">
        <v>79.983333333333334</v>
      </c>
      <c r="E126" s="260">
        <v>79.116666666666674</v>
      </c>
      <c r="F126" s="260">
        <v>78.533333333333346</v>
      </c>
      <c r="G126" s="260">
        <v>77.666666666666686</v>
      </c>
      <c r="H126" s="260">
        <v>80.566666666666663</v>
      </c>
      <c r="I126" s="260">
        <v>81.433333333333309</v>
      </c>
      <c r="J126" s="260">
        <v>82.016666666666652</v>
      </c>
      <c r="K126" s="259">
        <v>80.849999999999994</v>
      </c>
      <c r="L126" s="259">
        <v>79.400000000000006</v>
      </c>
      <c r="M126" s="259">
        <v>56.311259999999997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3495.05</v>
      </c>
      <c r="D127" s="260">
        <v>3543.2000000000003</v>
      </c>
      <c r="E127" s="260">
        <v>3436.4500000000007</v>
      </c>
      <c r="F127" s="260">
        <v>3377.8500000000004</v>
      </c>
      <c r="G127" s="260">
        <v>3271.1000000000008</v>
      </c>
      <c r="H127" s="260">
        <v>3601.8000000000006</v>
      </c>
      <c r="I127" s="260">
        <v>3708.5499999999997</v>
      </c>
      <c r="J127" s="260">
        <v>3767.1500000000005</v>
      </c>
      <c r="K127" s="259">
        <v>3649.95</v>
      </c>
      <c r="L127" s="259">
        <v>3484.6</v>
      </c>
      <c r="M127" s="259">
        <v>9.2168899999999994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410.7</v>
      </c>
      <c r="D128" s="260">
        <v>413.0333333333333</v>
      </c>
      <c r="E128" s="260">
        <v>407.06666666666661</v>
      </c>
      <c r="F128" s="260">
        <v>403.43333333333328</v>
      </c>
      <c r="G128" s="260">
        <v>397.46666666666658</v>
      </c>
      <c r="H128" s="260">
        <v>416.66666666666663</v>
      </c>
      <c r="I128" s="260">
        <v>422.63333333333333</v>
      </c>
      <c r="J128" s="260">
        <v>426.26666666666665</v>
      </c>
      <c r="K128" s="259">
        <v>419</v>
      </c>
      <c r="L128" s="259">
        <v>409.4</v>
      </c>
      <c r="M128" s="259">
        <v>19.362860000000001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4694.6000000000004</v>
      </c>
      <c r="D129" s="260">
        <v>4701.0999999999995</v>
      </c>
      <c r="E129" s="260">
        <v>4661.4999999999991</v>
      </c>
      <c r="F129" s="260">
        <v>4628.3999999999996</v>
      </c>
      <c r="G129" s="260">
        <v>4588.7999999999993</v>
      </c>
      <c r="H129" s="260">
        <v>4734.1999999999989</v>
      </c>
      <c r="I129" s="260">
        <v>4773.7999999999993</v>
      </c>
      <c r="J129" s="260">
        <v>4806.8999999999987</v>
      </c>
      <c r="K129" s="259">
        <v>4740.7</v>
      </c>
      <c r="L129" s="259">
        <v>4668</v>
      </c>
      <c r="M129" s="259">
        <v>1.51545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1904.9</v>
      </c>
      <c r="D130" s="260">
        <v>1917.8500000000001</v>
      </c>
      <c r="E130" s="260">
        <v>1888.7000000000003</v>
      </c>
      <c r="F130" s="260">
        <v>1872.5000000000002</v>
      </c>
      <c r="G130" s="260">
        <v>1843.3500000000004</v>
      </c>
      <c r="H130" s="260">
        <v>1934.0500000000002</v>
      </c>
      <c r="I130" s="260">
        <v>1963.2000000000003</v>
      </c>
      <c r="J130" s="260">
        <v>1979.4</v>
      </c>
      <c r="K130" s="259">
        <v>1947</v>
      </c>
      <c r="L130" s="259">
        <v>1901.65</v>
      </c>
      <c r="M130" s="259">
        <v>16.361409999999999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528.54999999999995</v>
      </c>
      <c r="D131" s="260">
        <v>523.43333333333328</v>
      </c>
      <c r="E131" s="260">
        <v>516.36666666666656</v>
      </c>
      <c r="F131" s="260">
        <v>504.18333333333328</v>
      </c>
      <c r="G131" s="260">
        <v>497.11666666666656</v>
      </c>
      <c r="H131" s="260">
        <v>535.61666666666656</v>
      </c>
      <c r="I131" s="260">
        <v>542.68333333333339</v>
      </c>
      <c r="J131" s="260">
        <v>554.86666666666656</v>
      </c>
      <c r="K131" s="259">
        <v>530.5</v>
      </c>
      <c r="L131" s="259">
        <v>511.25</v>
      </c>
      <c r="M131" s="259">
        <v>24.758749999999999</v>
      </c>
      <c r="N131" s="1"/>
      <c r="O131" s="1"/>
    </row>
    <row r="132" spans="1:15" ht="12.75" customHeight="1">
      <c r="A132" s="227">
        <v>123</v>
      </c>
      <c r="B132" s="269" t="s">
        <v>964</v>
      </c>
      <c r="C132" s="259">
        <v>607.04999999999995</v>
      </c>
      <c r="D132" s="260">
        <v>607.85</v>
      </c>
      <c r="E132" s="260">
        <v>604.70000000000005</v>
      </c>
      <c r="F132" s="260">
        <v>602.35</v>
      </c>
      <c r="G132" s="260">
        <v>599.20000000000005</v>
      </c>
      <c r="H132" s="260">
        <v>610.20000000000005</v>
      </c>
      <c r="I132" s="260">
        <v>613.34999999999991</v>
      </c>
      <c r="J132" s="260">
        <v>615.70000000000005</v>
      </c>
      <c r="K132" s="259">
        <v>611</v>
      </c>
      <c r="L132" s="259">
        <v>605.5</v>
      </c>
      <c r="M132" s="259">
        <v>6.3786800000000001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3141.65</v>
      </c>
      <c r="D133" s="260">
        <v>3158.7666666666664</v>
      </c>
      <c r="E133" s="260">
        <v>3107.6333333333328</v>
      </c>
      <c r="F133" s="260">
        <v>3073.6166666666663</v>
      </c>
      <c r="G133" s="260">
        <v>3022.4833333333327</v>
      </c>
      <c r="H133" s="260">
        <v>3192.7833333333328</v>
      </c>
      <c r="I133" s="260">
        <v>3243.9166666666661</v>
      </c>
      <c r="J133" s="260">
        <v>3277.9333333333329</v>
      </c>
      <c r="K133" s="259">
        <v>3209.9</v>
      </c>
      <c r="L133" s="259">
        <v>3124.75</v>
      </c>
      <c r="M133" s="259">
        <v>0.70998000000000006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689.15</v>
      </c>
      <c r="D134" s="260">
        <v>690.83333333333337</v>
      </c>
      <c r="E134" s="260">
        <v>683.7166666666667</v>
      </c>
      <c r="F134" s="260">
        <v>678.2833333333333</v>
      </c>
      <c r="G134" s="260">
        <v>671.16666666666663</v>
      </c>
      <c r="H134" s="260">
        <v>696.26666666666677</v>
      </c>
      <c r="I134" s="260">
        <v>703.38333333333333</v>
      </c>
      <c r="J134" s="260">
        <v>708.81666666666683</v>
      </c>
      <c r="K134" s="259">
        <v>697.95</v>
      </c>
      <c r="L134" s="259">
        <v>685.4</v>
      </c>
      <c r="M134" s="259">
        <v>4.7839900000000002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83149.45</v>
      </c>
      <c r="D135" s="260">
        <v>83383.150000000009</v>
      </c>
      <c r="E135" s="260">
        <v>82266.300000000017</v>
      </c>
      <c r="F135" s="260">
        <v>81383.150000000009</v>
      </c>
      <c r="G135" s="260">
        <v>80266.300000000017</v>
      </c>
      <c r="H135" s="260">
        <v>84266.300000000017</v>
      </c>
      <c r="I135" s="260">
        <v>85383.150000000023</v>
      </c>
      <c r="J135" s="260">
        <v>86266.300000000017</v>
      </c>
      <c r="K135" s="259">
        <v>84500</v>
      </c>
      <c r="L135" s="259">
        <v>82500</v>
      </c>
      <c r="M135" s="259">
        <v>9.2200000000000004E-2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215.45</v>
      </c>
      <c r="D136" s="260">
        <v>215.30000000000004</v>
      </c>
      <c r="E136" s="260">
        <v>213.20000000000007</v>
      </c>
      <c r="F136" s="260">
        <v>210.95000000000005</v>
      </c>
      <c r="G136" s="260">
        <v>208.85000000000008</v>
      </c>
      <c r="H136" s="260">
        <v>217.55000000000007</v>
      </c>
      <c r="I136" s="260">
        <v>219.65000000000003</v>
      </c>
      <c r="J136" s="260">
        <v>221.90000000000006</v>
      </c>
      <c r="K136" s="259">
        <v>217.4</v>
      </c>
      <c r="L136" s="259">
        <v>213.05</v>
      </c>
      <c r="M136" s="259">
        <v>29.188220000000001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1248.4000000000001</v>
      </c>
      <c r="D137" s="260">
        <v>1252.3999999999999</v>
      </c>
      <c r="E137" s="260">
        <v>1239.9999999999998</v>
      </c>
      <c r="F137" s="260">
        <v>1231.5999999999999</v>
      </c>
      <c r="G137" s="260">
        <v>1219.1999999999998</v>
      </c>
      <c r="H137" s="260">
        <v>1260.7999999999997</v>
      </c>
      <c r="I137" s="260">
        <v>1273.1999999999998</v>
      </c>
      <c r="J137" s="260">
        <v>1281.5999999999997</v>
      </c>
      <c r="K137" s="259">
        <v>1264.8</v>
      </c>
      <c r="L137" s="259">
        <v>1244</v>
      </c>
      <c r="M137" s="259">
        <v>14.49579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517</v>
      </c>
      <c r="D138" s="260">
        <v>517.26666666666665</v>
      </c>
      <c r="E138" s="260">
        <v>514.73333333333335</v>
      </c>
      <c r="F138" s="260">
        <v>512.4666666666667</v>
      </c>
      <c r="G138" s="260">
        <v>509.93333333333339</v>
      </c>
      <c r="H138" s="260">
        <v>519.5333333333333</v>
      </c>
      <c r="I138" s="260">
        <v>522.06666666666661</v>
      </c>
      <c r="J138" s="260">
        <v>524.33333333333326</v>
      </c>
      <c r="K138" s="259">
        <v>519.79999999999995</v>
      </c>
      <c r="L138" s="259">
        <v>515</v>
      </c>
      <c r="M138" s="259">
        <v>4.9544100000000002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8719.35</v>
      </c>
      <c r="D139" s="260">
        <v>8756.4499999999989</v>
      </c>
      <c r="E139" s="260">
        <v>8657.8999999999978</v>
      </c>
      <c r="F139" s="260">
        <v>8596.4499999999989</v>
      </c>
      <c r="G139" s="260">
        <v>8497.8999999999978</v>
      </c>
      <c r="H139" s="260">
        <v>8817.8999999999978</v>
      </c>
      <c r="I139" s="260">
        <v>8916.4499999999971</v>
      </c>
      <c r="J139" s="260">
        <v>8977.8999999999978</v>
      </c>
      <c r="K139" s="259">
        <v>8855</v>
      </c>
      <c r="L139" s="259">
        <v>8695</v>
      </c>
      <c r="M139" s="259">
        <v>3.8541599999999998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725.55</v>
      </c>
      <c r="D140" s="260">
        <v>728.75</v>
      </c>
      <c r="E140" s="260">
        <v>715.1</v>
      </c>
      <c r="F140" s="260">
        <v>704.65</v>
      </c>
      <c r="G140" s="260">
        <v>691</v>
      </c>
      <c r="H140" s="260">
        <v>739.2</v>
      </c>
      <c r="I140" s="260">
        <v>752.85000000000014</v>
      </c>
      <c r="J140" s="260">
        <v>763.30000000000007</v>
      </c>
      <c r="K140" s="259">
        <v>742.4</v>
      </c>
      <c r="L140" s="259">
        <v>718.3</v>
      </c>
      <c r="M140" s="259">
        <v>9.1039399999999997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405.5</v>
      </c>
      <c r="D141" s="260">
        <v>409.0333333333333</v>
      </c>
      <c r="E141" s="260">
        <v>397.56666666666661</v>
      </c>
      <c r="F141" s="260">
        <v>389.63333333333333</v>
      </c>
      <c r="G141" s="260">
        <v>378.16666666666663</v>
      </c>
      <c r="H141" s="260">
        <v>416.96666666666658</v>
      </c>
      <c r="I141" s="260">
        <v>428.43333333333328</v>
      </c>
      <c r="J141" s="260">
        <v>436.36666666666656</v>
      </c>
      <c r="K141" s="259">
        <v>420.5</v>
      </c>
      <c r="L141" s="259">
        <v>401.1</v>
      </c>
      <c r="M141" s="259">
        <v>16.195689999999999</v>
      </c>
      <c r="N141" s="1"/>
      <c r="O141" s="1"/>
    </row>
    <row r="142" spans="1:15" ht="12.75" customHeight="1">
      <c r="A142" s="227">
        <v>133</v>
      </c>
      <c r="B142" s="269" t="s">
        <v>965</v>
      </c>
      <c r="C142" s="259">
        <v>89.15</v>
      </c>
      <c r="D142" s="260">
        <v>88.75</v>
      </c>
      <c r="E142" s="260">
        <v>87.6</v>
      </c>
      <c r="F142" s="260">
        <v>86.05</v>
      </c>
      <c r="G142" s="260">
        <v>84.899999999999991</v>
      </c>
      <c r="H142" s="260">
        <v>90.3</v>
      </c>
      <c r="I142" s="260">
        <v>91.45</v>
      </c>
      <c r="J142" s="260">
        <v>93</v>
      </c>
      <c r="K142" s="259">
        <v>89.9</v>
      </c>
      <c r="L142" s="259">
        <v>87.2</v>
      </c>
      <c r="M142" s="259">
        <v>23.594650000000001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2109.4499999999998</v>
      </c>
      <c r="D143" s="260">
        <v>2113.8833333333332</v>
      </c>
      <c r="E143" s="260">
        <v>2102.3166666666666</v>
      </c>
      <c r="F143" s="260">
        <v>2095.1833333333334</v>
      </c>
      <c r="G143" s="260">
        <v>2083.6166666666668</v>
      </c>
      <c r="H143" s="260">
        <v>2121.0166666666664</v>
      </c>
      <c r="I143" s="260">
        <v>2132.583333333333</v>
      </c>
      <c r="J143" s="260">
        <v>2139.7166666666662</v>
      </c>
      <c r="K143" s="259">
        <v>2125.4499999999998</v>
      </c>
      <c r="L143" s="259">
        <v>2106.75</v>
      </c>
      <c r="M143" s="259">
        <v>1.49644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1049.8499999999999</v>
      </c>
      <c r="D144" s="260">
        <v>1046.8500000000001</v>
      </c>
      <c r="E144" s="260">
        <v>1039.3000000000002</v>
      </c>
      <c r="F144" s="260">
        <v>1028.75</v>
      </c>
      <c r="G144" s="260">
        <v>1021.2</v>
      </c>
      <c r="H144" s="260">
        <v>1057.4000000000003</v>
      </c>
      <c r="I144" s="260">
        <v>1064.95</v>
      </c>
      <c r="J144" s="260">
        <v>1075.5000000000005</v>
      </c>
      <c r="K144" s="259">
        <v>1054.4000000000001</v>
      </c>
      <c r="L144" s="259">
        <v>1036.3</v>
      </c>
      <c r="M144" s="259">
        <v>7.1635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164.05</v>
      </c>
      <c r="D145" s="260">
        <v>165.33333333333334</v>
      </c>
      <c r="E145" s="260">
        <v>162.56666666666669</v>
      </c>
      <c r="F145" s="260">
        <v>161.08333333333334</v>
      </c>
      <c r="G145" s="260">
        <v>158.31666666666669</v>
      </c>
      <c r="H145" s="260">
        <v>166.81666666666669</v>
      </c>
      <c r="I145" s="260">
        <v>169.58333333333334</v>
      </c>
      <c r="J145" s="260">
        <v>171.06666666666669</v>
      </c>
      <c r="K145" s="259">
        <v>168.1</v>
      </c>
      <c r="L145" s="259">
        <v>163.85</v>
      </c>
      <c r="M145" s="259">
        <v>69.47654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68.849999999999994</v>
      </c>
      <c r="D146" s="260">
        <v>69.066666666666663</v>
      </c>
      <c r="E146" s="260">
        <v>68.23333333333332</v>
      </c>
      <c r="F146" s="260">
        <v>67.61666666666666</v>
      </c>
      <c r="G146" s="260">
        <v>66.783333333333317</v>
      </c>
      <c r="H146" s="260">
        <v>69.683333333333323</v>
      </c>
      <c r="I146" s="260">
        <v>70.516666666666666</v>
      </c>
      <c r="J146" s="260">
        <v>71.133333333333326</v>
      </c>
      <c r="K146" s="259">
        <v>69.900000000000006</v>
      </c>
      <c r="L146" s="259">
        <v>68.45</v>
      </c>
      <c r="M146" s="259">
        <v>74.23142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4350.3500000000004</v>
      </c>
      <c r="D147" s="260">
        <v>4344.95</v>
      </c>
      <c r="E147" s="260">
        <v>4302.8999999999996</v>
      </c>
      <c r="F147" s="260">
        <v>4255.45</v>
      </c>
      <c r="G147" s="260">
        <v>4213.3999999999996</v>
      </c>
      <c r="H147" s="260">
        <v>4392.3999999999996</v>
      </c>
      <c r="I147" s="260">
        <v>4434.4500000000007</v>
      </c>
      <c r="J147" s="260">
        <v>4481.8999999999996</v>
      </c>
      <c r="K147" s="259">
        <v>4387</v>
      </c>
      <c r="L147" s="259">
        <v>4297.5</v>
      </c>
      <c r="M147" s="259">
        <v>2.06664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19739.099999999999</v>
      </c>
      <c r="D148" s="260">
        <v>19613.866666666665</v>
      </c>
      <c r="E148" s="260">
        <v>19379.73333333333</v>
      </c>
      <c r="F148" s="260">
        <v>19020.366666666665</v>
      </c>
      <c r="G148" s="260">
        <v>18786.23333333333</v>
      </c>
      <c r="H148" s="260">
        <v>19973.23333333333</v>
      </c>
      <c r="I148" s="260">
        <v>20207.366666666669</v>
      </c>
      <c r="J148" s="260">
        <v>20566.73333333333</v>
      </c>
      <c r="K148" s="259">
        <v>19848</v>
      </c>
      <c r="L148" s="259">
        <v>19254.5</v>
      </c>
      <c r="M148" s="259">
        <v>1.3048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265.2</v>
      </c>
      <c r="D149" s="260">
        <v>266.73333333333335</v>
      </c>
      <c r="E149" s="260">
        <v>261.4666666666667</v>
      </c>
      <c r="F149" s="260">
        <v>257.73333333333335</v>
      </c>
      <c r="G149" s="260">
        <v>252.4666666666667</v>
      </c>
      <c r="H149" s="260">
        <v>270.4666666666667</v>
      </c>
      <c r="I149" s="260">
        <v>275.73333333333335</v>
      </c>
      <c r="J149" s="260">
        <v>279.4666666666667</v>
      </c>
      <c r="K149" s="259">
        <v>272</v>
      </c>
      <c r="L149" s="259">
        <v>263</v>
      </c>
      <c r="M149" s="259">
        <v>3.3314400000000002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873.65</v>
      </c>
      <c r="D150" s="260">
        <v>870.88333333333333</v>
      </c>
      <c r="E150" s="260">
        <v>857.76666666666665</v>
      </c>
      <c r="F150" s="260">
        <v>841.88333333333333</v>
      </c>
      <c r="G150" s="260">
        <v>828.76666666666665</v>
      </c>
      <c r="H150" s="260">
        <v>886.76666666666665</v>
      </c>
      <c r="I150" s="260">
        <v>899.88333333333321</v>
      </c>
      <c r="J150" s="260">
        <v>915.76666666666665</v>
      </c>
      <c r="K150" s="259">
        <v>884</v>
      </c>
      <c r="L150" s="259">
        <v>855</v>
      </c>
      <c r="M150" s="259">
        <v>8.4360900000000001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127.8</v>
      </c>
      <c r="D151" s="260">
        <v>127.96666666666665</v>
      </c>
      <c r="E151" s="260">
        <v>127.23333333333332</v>
      </c>
      <c r="F151" s="260">
        <v>126.66666666666667</v>
      </c>
      <c r="G151" s="260">
        <v>125.93333333333334</v>
      </c>
      <c r="H151" s="260">
        <v>128.5333333333333</v>
      </c>
      <c r="I151" s="260">
        <v>129.26666666666662</v>
      </c>
      <c r="J151" s="260">
        <v>129.83333333333329</v>
      </c>
      <c r="K151" s="259">
        <v>128.69999999999999</v>
      </c>
      <c r="L151" s="259">
        <v>127.4</v>
      </c>
      <c r="M151" s="259">
        <v>73.817120000000003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189</v>
      </c>
      <c r="D152" s="260">
        <v>188.96666666666667</v>
      </c>
      <c r="E152" s="260">
        <v>187.43333333333334</v>
      </c>
      <c r="F152" s="260">
        <v>185.86666666666667</v>
      </c>
      <c r="G152" s="260">
        <v>184.33333333333334</v>
      </c>
      <c r="H152" s="260">
        <v>190.53333333333333</v>
      </c>
      <c r="I152" s="260">
        <v>192.06666666666669</v>
      </c>
      <c r="J152" s="260">
        <v>193.63333333333333</v>
      </c>
      <c r="K152" s="259">
        <v>190.5</v>
      </c>
      <c r="L152" s="259">
        <v>187.4</v>
      </c>
      <c r="M152" s="259">
        <v>10.96673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652.45000000000005</v>
      </c>
      <c r="D153" s="260">
        <v>656.06666666666672</v>
      </c>
      <c r="E153" s="260">
        <v>647.38333333333344</v>
      </c>
      <c r="F153" s="260">
        <v>642.31666666666672</v>
      </c>
      <c r="G153" s="260">
        <v>633.63333333333344</v>
      </c>
      <c r="H153" s="260">
        <v>661.13333333333344</v>
      </c>
      <c r="I153" s="260">
        <v>669.81666666666661</v>
      </c>
      <c r="J153" s="260">
        <v>674.88333333333344</v>
      </c>
      <c r="K153" s="259">
        <v>664.75</v>
      </c>
      <c r="L153" s="259">
        <v>651</v>
      </c>
      <c r="M153" s="259">
        <v>7.0862400000000001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2955.5</v>
      </c>
      <c r="D154" s="260">
        <v>2959.35</v>
      </c>
      <c r="E154" s="260">
        <v>2941.3999999999996</v>
      </c>
      <c r="F154" s="260">
        <v>2927.2999999999997</v>
      </c>
      <c r="G154" s="260">
        <v>2909.3499999999995</v>
      </c>
      <c r="H154" s="260">
        <v>2973.45</v>
      </c>
      <c r="I154" s="260">
        <v>2991.3999999999996</v>
      </c>
      <c r="J154" s="260">
        <v>3005.5</v>
      </c>
      <c r="K154" s="259">
        <v>2977.3</v>
      </c>
      <c r="L154" s="259">
        <v>2945.25</v>
      </c>
      <c r="M154" s="259">
        <v>0.84684999999999999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427.15</v>
      </c>
      <c r="D155" s="260">
        <v>429.31666666666661</v>
      </c>
      <c r="E155" s="260">
        <v>423.68333333333322</v>
      </c>
      <c r="F155" s="260">
        <v>420.21666666666664</v>
      </c>
      <c r="G155" s="260">
        <v>414.58333333333326</v>
      </c>
      <c r="H155" s="260">
        <v>432.78333333333319</v>
      </c>
      <c r="I155" s="260">
        <v>438.41666666666663</v>
      </c>
      <c r="J155" s="260">
        <v>441.88333333333316</v>
      </c>
      <c r="K155" s="259">
        <v>434.95</v>
      </c>
      <c r="L155" s="259">
        <v>425.85</v>
      </c>
      <c r="M155" s="259">
        <v>3.1747800000000002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3164.75</v>
      </c>
      <c r="D156" s="260">
        <v>3162.3166666666671</v>
      </c>
      <c r="E156" s="260">
        <v>3104.8833333333341</v>
      </c>
      <c r="F156" s="260">
        <v>3045.0166666666669</v>
      </c>
      <c r="G156" s="260">
        <v>2987.5833333333339</v>
      </c>
      <c r="H156" s="260">
        <v>3222.1833333333343</v>
      </c>
      <c r="I156" s="260">
        <v>3279.6166666666677</v>
      </c>
      <c r="J156" s="260">
        <v>3339.4833333333345</v>
      </c>
      <c r="K156" s="259">
        <v>3219.75</v>
      </c>
      <c r="L156" s="259">
        <v>3102.45</v>
      </c>
      <c r="M156" s="259">
        <v>4.7648599999999997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52899.95</v>
      </c>
      <c r="D157" s="260">
        <v>52736.666666666664</v>
      </c>
      <c r="E157" s="260">
        <v>52363.333333333328</v>
      </c>
      <c r="F157" s="260">
        <v>51826.716666666667</v>
      </c>
      <c r="G157" s="260">
        <v>51453.383333333331</v>
      </c>
      <c r="H157" s="260">
        <v>53273.283333333326</v>
      </c>
      <c r="I157" s="260">
        <v>53646.616666666654</v>
      </c>
      <c r="J157" s="260">
        <v>54183.233333333323</v>
      </c>
      <c r="K157" s="259">
        <v>53110</v>
      </c>
      <c r="L157" s="259">
        <v>52200.05</v>
      </c>
      <c r="M157" s="259">
        <v>0.13930999999999999</v>
      </c>
      <c r="N157" s="1"/>
      <c r="O157" s="1"/>
    </row>
    <row r="158" spans="1:15" ht="12.75" customHeight="1">
      <c r="A158" s="227">
        <v>149</v>
      </c>
      <c r="B158" s="269" t="s">
        <v>966</v>
      </c>
      <c r="C158" s="259">
        <v>1429.6</v>
      </c>
      <c r="D158" s="260">
        <v>1422.5333333333335</v>
      </c>
      <c r="E158" s="260">
        <v>1407.0666666666671</v>
      </c>
      <c r="F158" s="260">
        <v>1384.5333333333335</v>
      </c>
      <c r="G158" s="260">
        <v>1369.0666666666671</v>
      </c>
      <c r="H158" s="260">
        <v>1445.0666666666671</v>
      </c>
      <c r="I158" s="260">
        <v>1460.5333333333338</v>
      </c>
      <c r="J158" s="260">
        <v>1483.0666666666671</v>
      </c>
      <c r="K158" s="259">
        <v>1438</v>
      </c>
      <c r="L158" s="259">
        <v>1400</v>
      </c>
      <c r="M158" s="259">
        <v>2.1143700000000001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3662.55</v>
      </c>
      <c r="D159" s="260">
        <v>3682.1333333333332</v>
      </c>
      <c r="E159" s="260">
        <v>3635.3166666666666</v>
      </c>
      <c r="F159" s="260">
        <v>3608.0833333333335</v>
      </c>
      <c r="G159" s="260">
        <v>3561.2666666666669</v>
      </c>
      <c r="H159" s="260">
        <v>3709.3666666666663</v>
      </c>
      <c r="I159" s="260">
        <v>3756.1833333333329</v>
      </c>
      <c r="J159" s="260">
        <v>3783.4166666666661</v>
      </c>
      <c r="K159" s="259">
        <v>3728.95</v>
      </c>
      <c r="L159" s="259">
        <v>3654.9</v>
      </c>
      <c r="M159" s="259">
        <v>2.2576200000000002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201.85</v>
      </c>
      <c r="D160" s="260">
        <v>202.01666666666665</v>
      </c>
      <c r="E160" s="260">
        <v>200.48333333333329</v>
      </c>
      <c r="F160" s="260">
        <v>199.11666666666665</v>
      </c>
      <c r="G160" s="260">
        <v>197.58333333333329</v>
      </c>
      <c r="H160" s="260">
        <v>203.3833333333333</v>
      </c>
      <c r="I160" s="260">
        <v>204.91666666666666</v>
      </c>
      <c r="J160" s="260">
        <v>206.2833333333333</v>
      </c>
      <c r="K160" s="259">
        <v>203.55</v>
      </c>
      <c r="L160" s="259">
        <v>200.65</v>
      </c>
      <c r="M160" s="259">
        <v>9.0908499999999997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2664.95</v>
      </c>
      <c r="D161" s="260">
        <v>2665.35</v>
      </c>
      <c r="E161" s="260">
        <v>2626.85</v>
      </c>
      <c r="F161" s="260">
        <v>2588.75</v>
      </c>
      <c r="G161" s="260">
        <v>2550.25</v>
      </c>
      <c r="H161" s="260">
        <v>2703.45</v>
      </c>
      <c r="I161" s="260">
        <v>2741.95</v>
      </c>
      <c r="J161" s="260">
        <v>2780.0499999999997</v>
      </c>
      <c r="K161" s="259">
        <v>2703.85</v>
      </c>
      <c r="L161" s="259">
        <v>2627.25</v>
      </c>
      <c r="M161" s="259">
        <v>4.0365099999999998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2706.65</v>
      </c>
      <c r="D162" s="260">
        <v>2747.7166666666667</v>
      </c>
      <c r="E162" s="260">
        <v>2632.9333333333334</v>
      </c>
      <c r="F162" s="260">
        <v>2559.2166666666667</v>
      </c>
      <c r="G162" s="260">
        <v>2444.4333333333334</v>
      </c>
      <c r="H162" s="260">
        <v>2821.4333333333334</v>
      </c>
      <c r="I162" s="260">
        <v>2936.2166666666672</v>
      </c>
      <c r="J162" s="260">
        <v>3009.9333333333334</v>
      </c>
      <c r="K162" s="259">
        <v>2862.5</v>
      </c>
      <c r="L162" s="259">
        <v>2674</v>
      </c>
      <c r="M162" s="259">
        <v>12.93572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334.25</v>
      </c>
      <c r="D163" s="260">
        <v>333.2166666666667</v>
      </c>
      <c r="E163" s="260">
        <v>328.73333333333341</v>
      </c>
      <c r="F163" s="260">
        <v>323.2166666666667</v>
      </c>
      <c r="G163" s="260">
        <v>318.73333333333341</v>
      </c>
      <c r="H163" s="260">
        <v>338.73333333333341</v>
      </c>
      <c r="I163" s="260">
        <v>343.21666666666675</v>
      </c>
      <c r="J163" s="260">
        <v>348.73333333333341</v>
      </c>
      <c r="K163" s="259">
        <v>337.7</v>
      </c>
      <c r="L163" s="259">
        <v>327.7</v>
      </c>
      <c r="M163" s="259">
        <v>71.330979999999997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104.25</v>
      </c>
      <c r="D164" s="260">
        <v>104.61666666666667</v>
      </c>
      <c r="E164" s="260">
        <v>103.63333333333335</v>
      </c>
      <c r="F164" s="260">
        <v>103.01666666666668</v>
      </c>
      <c r="G164" s="260">
        <v>102.03333333333336</v>
      </c>
      <c r="H164" s="260">
        <v>105.23333333333335</v>
      </c>
      <c r="I164" s="260">
        <v>106.21666666666667</v>
      </c>
      <c r="J164" s="260">
        <v>106.83333333333334</v>
      </c>
      <c r="K164" s="259">
        <v>105.6</v>
      </c>
      <c r="L164" s="259">
        <v>104</v>
      </c>
      <c r="M164" s="259">
        <v>45.347189999999998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213.9</v>
      </c>
      <c r="D165" s="260">
        <v>214.58333333333334</v>
      </c>
      <c r="E165" s="260">
        <v>212.26666666666668</v>
      </c>
      <c r="F165" s="260">
        <v>210.63333333333333</v>
      </c>
      <c r="G165" s="260">
        <v>208.31666666666666</v>
      </c>
      <c r="H165" s="260">
        <v>216.2166666666667</v>
      </c>
      <c r="I165" s="260">
        <v>218.53333333333336</v>
      </c>
      <c r="J165" s="260">
        <v>220.16666666666671</v>
      </c>
      <c r="K165" s="259">
        <v>216.9</v>
      </c>
      <c r="L165" s="259">
        <v>212.95</v>
      </c>
      <c r="M165" s="259">
        <v>86.965260000000001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445.85</v>
      </c>
      <c r="D166" s="260">
        <v>445</v>
      </c>
      <c r="E166" s="260">
        <v>439.15</v>
      </c>
      <c r="F166" s="260">
        <v>432.45</v>
      </c>
      <c r="G166" s="260">
        <v>426.59999999999997</v>
      </c>
      <c r="H166" s="260">
        <v>451.7</v>
      </c>
      <c r="I166" s="260">
        <v>457.55</v>
      </c>
      <c r="J166" s="260">
        <v>464.25</v>
      </c>
      <c r="K166" s="259">
        <v>450.85</v>
      </c>
      <c r="L166" s="259">
        <v>438.3</v>
      </c>
      <c r="M166" s="259">
        <v>11.20533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13827.8</v>
      </c>
      <c r="D167" s="260">
        <v>13823.25</v>
      </c>
      <c r="E167" s="260">
        <v>13766.15</v>
      </c>
      <c r="F167" s="260">
        <v>13704.5</v>
      </c>
      <c r="G167" s="260">
        <v>13647.4</v>
      </c>
      <c r="H167" s="260">
        <v>13884.9</v>
      </c>
      <c r="I167" s="260">
        <v>13941.999999999998</v>
      </c>
      <c r="J167" s="260">
        <v>14003.65</v>
      </c>
      <c r="K167" s="259">
        <v>13880.35</v>
      </c>
      <c r="L167" s="259">
        <v>13761.6</v>
      </c>
      <c r="M167" s="259">
        <v>0.38263000000000003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39.35</v>
      </c>
      <c r="D168" s="260">
        <v>39.366666666666667</v>
      </c>
      <c r="E168" s="260">
        <v>38.633333333333333</v>
      </c>
      <c r="F168" s="260">
        <v>37.916666666666664</v>
      </c>
      <c r="G168" s="260">
        <v>37.18333333333333</v>
      </c>
      <c r="H168" s="260">
        <v>40.083333333333336</v>
      </c>
      <c r="I168" s="260">
        <v>40.81666666666667</v>
      </c>
      <c r="J168" s="260">
        <v>41.533333333333339</v>
      </c>
      <c r="K168" s="259">
        <v>40.1</v>
      </c>
      <c r="L168" s="259">
        <v>38.65</v>
      </c>
      <c r="M168" s="259">
        <v>1040.7880399999999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93.7</v>
      </c>
      <c r="D169" s="260">
        <v>93.933333333333337</v>
      </c>
      <c r="E169" s="260">
        <v>93.166666666666671</v>
      </c>
      <c r="F169" s="260">
        <v>92.63333333333334</v>
      </c>
      <c r="G169" s="260">
        <v>91.866666666666674</v>
      </c>
      <c r="H169" s="260">
        <v>94.466666666666669</v>
      </c>
      <c r="I169" s="260">
        <v>95.23333333333332</v>
      </c>
      <c r="J169" s="260">
        <v>95.766666666666666</v>
      </c>
      <c r="K169" s="259">
        <v>94.7</v>
      </c>
      <c r="L169" s="259">
        <v>93.4</v>
      </c>
      <c r="M169" s="259">
        <v>71.92398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2493.9</v>
      </c>
      <c r="D170" s="260">
        <v>2487.8166666666666</v>
      </c>
      <c r="E170" s="260">
        <v>2447.7833333333333</v>
      </c>
      <c r="F170" s="260">
        <v>2401.6666666666665</v>
      </c>
      <c r="G170" s="260">
        <v>2361.6333333333332</v>
      </c>
      <c r="H170" s="260">
        <v>2533.9333333333334</v>
      </c>
      <c r="I170" s="260">
        <v>2573.9666666666662</v>
      </c>
      <c r="J170" s="260">
        <v>2620.0833333333335</v>
      </c>
      <c r="K170" s="259">
        <v>2527.85</v>
      </c>
      <c r="L170" s="259">
        <v>2441.6999999999998</v>
      </c>
      <c r="M170" s="259">
        <v>88.825530000000001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886.45</v>
      </c>
      <c r="D171" s="260">
        <v>886.4666666666667</v>
      </c>
      <c r="E171" s="260">
        <v>881.98333333333335</v>
      </c>
      <c r="F171" s="260">
        <v>877.51666666666665</v>
      </c>
      <c r="G171" s="260">
        <v>873.0333333333333</v>
      </c>
      <c r="H171" s="260">
        <v>890.93333333333339</v>
      </c>
      <c r="I171" s="260">
        <v>895.41666666666674</v>
      </c>
      <c r="J171" s="260">
        <v>899.88333333333344</v>
      </c>
      <c r="K171" s="259">
        <v>890.95</v>
      </c>
      <c r="L171" s="259">
        <v>882</v>
      </c>
      <c r="M171" s="259">
        <v>7.6086299999999998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1227.0999999999999</v>
      </c>
      <c r="D172" s="260">
        <v>1224.7499999999998</v>
      </c>
      <c r="E172" s="260">
        <v>1215.6999999999996</v>
      </c>
      <c r="F172" s="260">
        <v>1204.2999999999997</v>
      </c>
      <c r="G172" s="260">
        <v>1195.2499999999995</v>
      </c>
      <c r="H172" s="260">
        <v>1236.1499999999996</v>
      </c>
      <c r="I172" s="260">
        <v>1245.1999999999998</v>
      </c>
      <c r="J172" s="260">
        <v>1256.5999999999997</v>
      </c>
      <c r="K172" s="259">
        <v>1233.8</v>
      </c>
      <c r="L172" s="259">
        <v>1213.3499999999999</v>
      </c>
      <c r="M172" s="259">
        <v>9.4732599999999998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2580.6</v>
      </c>
      <c r="D173" s="260">
        <v>2570.1</v>
      </c>
      <c r="E173" s="260">
        <v>2545.5</v>
      </c>
      <c r="F173" s="260">
        <v>2510.4</v>
      </c>
      <c r="G173" s="260">
        <v>2485.8000000000002</v>
      </c>
      <c r="H173" s="260">
        <v>2605.1999999999998</v>
      </c>
      <c r="I173" s="260">
        <v>2629.7999999999993</v>
      </c>
      <c r="J173" s="260">
        <v>2664.8999999999996</v>
      </c>
      <c r="K173" s="259">
        <v>2594.6999999999998</v>
      </c>
      <c r="L173" s="259">
        <v>2535</v>
      </c>
      <c r="M173" s="259">
        <v>4.7956899999999996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63.5</v>
      </c>
      <c r="D174" s="260">
        <v>63.85</v>
      </c>
      <c r="E174" s="260">
        <v>62.900000000000006</v>
      </c>
      <c r="F174" s="260">
        <v>62.300000000000004</v>
      </c>
      <c r="G174" s="260">
        <v>61.350000000000009</v>
      </c>
      <c r="H174" s="260">
        <v>64.45</v>
      </c>
      <c r="I174" s="260">
        <v>65.400000000000006</v>
      </c>
      <c r="J174" s="260">
        <v>66</v>
      </c>
      <c r="K174" s="259">
        <v>64.8</v>
      </c>
      <c r="L174" s="259">
        <v>63.25</v>
      </c>
      <c r="M174" s="259">
        <v>206.43719999999999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21324</v>
      </c>
      <c r="D175" s="260">
        <v>21267.350000000002</v>
      </c>
      <c r="E175" s="260">
        <v>21059.650000000005</v>
      </c>
      <c r="F175" s="260">
        <v>20795.300000000003</v>
      </c>
      <c r="G175" s="260">
        <v>20587.600000000006</v>
      </c>
      <c r="H175" s="260">
        <v>21531.700000000004</v>
      </c>
      <c r="I175" s="260">
        <v>21739.4</v>
      </c>
      <c r="J175" s="260">
        <v>22003.750000000004</v>
      </c>
      <c r="K175" s="259">
        <v>21475.05</v>
      </c>
      <c r="L175" s="259">
        <v>21003</v>
      </c>
      <c r="M175" s="259">
        <v>0.62446000000000002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1214.55</v>
      </c>
      <c r="D176" s="260">
        <v>1217.9000000000001</v>
      </c>
      <c r="E176" s="260">
        <v>1201.8000000000002</v>
      </c>
      <c r="F176" s="260">
        <v>1189.0500000000002</v>
      </c>
      <c r="G176" s="260">
        <v>1172.9500000000003</v>
      </c>
      <c r="H176" s="260">
        <v>1230.6500000000001</v>
      </c>
      <c r="I176" s="260">
        <v>1246.75</v>
      </c>
      <c r="J176" s="260">
        <v>1259.5</v>
      </c>
      <c r="K176" s="259">
        <v>1234</v>
      </c>
      <c r="L176" s="259">
        <v>1205.1500000000001</v>
      </c>
      <c r="M176" s="259">
        <v>3.6678099999999998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2885.85</v>
      </c>
      <c r="D177" s="260">
        <v>2871.4833333333336</v>
      </c>
      <c r="E177" s="260">
        <v>2839.416666666667</v>
      </c>
      <c r="F177" s="260">
        <v>2792.9833333333336</v>
      </c>
      <c r="G177" s="260">
        <v>2760.916666666667</v>
      </c>
      <c r="H177" s="260">
        <v>2917.916666666667</v>
      </c>
      <c r="I177" s="260">
        <v>2949.9833333333336</v>
      </c>
      <c r="J177" s="260">
        <v>2996.416666666667</v>
      </c>
      <c r="K177" s="259">
        <v>2903.55</v>
      </c>
      <c r="L177" s="259">
        <v>2825.05</v>
      </c>
      <c r="M177" s="259">
        <v>4.8921099999999997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485.55</v>
      </c>
      <c r="D178" s="260">
        <v>479.84999999999997</v>
      </c>
      <c r="E178" s="260">
        <v>470.69999999999993</v>
      </c>
      <c r="F178" s="260">
        <v>455.84999999999997</v>
      </c>
      <c r="G178" s="260">
        <v>446.69999999999993</v>
      </c>
      <c r="H178" s="260">
        <v>494.69999999999993</v>
      </c>
      <c r="I178" s="260">
        <v>503.84999999999991</v>
      </c>
      <c r="J178" s="260">
        <v>518.69999999999993</v>
      </c>
      <c r="K178" s="259">
        <v>489</v>
      </c>
      <c r="L178" s="259">
        <v>465</v>
      </c>
      <c r="M178" s="259">
        <v>27.228809999999999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553.4</v>
      </c>
      <c r="D179" s="260">
        <v>556.13333333333333</v>
      </c>
      <c r="E179" s="260">
        <v>548.81666666666661</v>
      </c>
      <c r="F179" s="260">
        <v>544.23333333333323</v>
      </c>
      <c r="G179" s="260">
        <v>536.91666666666652</v>
      </c>
      <c r="H179" s="260">
        <v>560.7166666666667</v>
      </c>
      <c r="I179" s="260">
        <v>568.03333333333353</v>
      </c>
      <c r="J179" s="260">
        <v>572.61666666666679</v>
      </c>
      <c r="K179" s="259">
        <v>563.45000000000005</v>
      </c>
      <c r="L179" s="259">
        <v>551.54999999999995</v>
      </c>
      <c r="M179" s="259">
        <v>95.405829999999995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78.400000000000006</v>
      </c>
      <c r="D180" s="260">
        <v>78.766666666666666</v>
      </c>
      <c r="E180" s="260">
        <v>77.733333333333334</v>
      </c>
      <c r="F180" s="260">
        <v>77.066666666666663</v>
      </c>
      <c r="G180" s="260">
        <v>76.033333333333331</v>
      </c>
      <c r="H180" s="260">
        <v>79.433333333333337</v>
      </c>
      <c r="I180" s="260">
        <v>80.466666666666669</v>
      </c>
      <c r="J180" s="260">
        <v>81.13333333333334</v>
      </c>
      <c r="K180" s="259">
        <v>79.8</v>
      </c>
      <c r="L180" s="259">
        <v>78.099999999999994</v>
      </c>
      <c r="M180" s="259">
        <v>87.751760000000004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976.9</v>
      </c>
      <c r="D181" s="260">
        <v>974.21666666666658</v>
      </c>
      <c r="E181" s="260">
        <v>967.73333333333312</v>
      </c>
      <c r="F181" s="260">
        <v>958.56666666666649</v>
      </c>
      <c r="G181" s="260">
        <v>952.08333333333303</v>
      </c>
      <c r="H181" s="260">
        <v>983.38333333333321</v>
      </c>
      <c r="I181" s="260">
        <v>989.86666666666656</v>
      </c>
      <c r="J181" s="260">
        <v>999.0333333333333</v>
      </c>
      <c r="K181" s="259">
        <v>980.7</v>
      </c>
      <c r="L181" s="259">
        <v>965.05</v>
      </c>
      <c r="M181" s="259">
        <v>24.245329999999999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529.54999999999995</v>
      </c>
      <c r="D182" s="260">
        <v>531.5333333333333</v>
      </c>
      <c r="E182" s="260">
        <v>524.06666666666661</v>
      </c>
      <c r="F182" s="260">
        <v>518.58333333333326</v>
      </c>
      <c r="G182" s="260">
        <v>511.11666666666656</v>
      </c>
      <c r="H182" s="260">
        <v>537.01666666666665</v>
      </c>
      <c r="I182" s="260">
        <v>544.48333333333335</v>
      </c>
      <c r="J182" s="260">
        <v>549.9666666666667</v>
      </c>
      <c r="K182" s="259">
        <v>539</v>
      </c>
      <c r="L182" s="259">
        <v>526.04999999999995</v>
      </c>
      <c r="M182" s="259">
        <v>5.7493699999999999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589.25</v>
      </c>
      <c r="D183" s="260">
        <v>581.80000000000007</v>
      </c>
      <c r="E183" s="260">
        <v>556.65000000000009</v>
      </c>
      <c r="F183" s="260">
        <v>524.05000000000007</v>
      </c>
      <c r="G183" s="260">
        <v>498.90000000000009</v>
      </c>
      <c r="H183" s="260">
        <v>614.40000000000009</v>
      </c>
      <c r="I183" s="260">
        <v>639.54999999999995</v>
      </c>
      <c r="J183" s="260">
        <v>672.15000000000009</v>
      </c>
      <c r="K183" s="259">
        <v>606.95000000000005</v>
      </c>
      <c r="L183" s="259">
        <v>549.20000000000005</v>
      </c>
      <c r="M183" s="259">
        <v>42.176560000000002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1171.45</v>
      </c>
      <c r="D184" s="260">
        <v>1160.0666666666668</v>
      </c>
      <c r="E184" s="260">
        <v>1143.2333333333336</v>
      </c>
      <c r="F184" s="260">
        <v>1115.0166666666667</v>
      </c>
      <c r="G184" s="260">
        <v>1098.1833333333334</v>
      </c>
      <c r="H184" s="260">
        <v>1188.2833333333338</v>
      </c>
      <c r="I184" s="260">
        <v>1205.1166666666672</v>
      </c>
      <c r="J184" s="260">
        <v>1233.3333333333339</v>
      </c>
      <c r="K184" s="259">
        <v>1176.9000000000001</v>
      </c>
      <c r="L184" s="259">
        <v>1131.8499999999999</v>
      </c>
      <c r="M184" s="259">
        <v>34.407089999999997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1164.25</v>
      </c>
      <c r="D185" s="260">
        <v>1163.75</v>
      </c>
      <c r="E185" s="260">
        <v>1156.3</v>
      </c>
      <c r="F185" s="260">
        <v>1148.3499999999999</v>
      </c>
      <c r="G185" s="260">
        <v>1140.8999999999999</v>
      </c>
      <c r="H185" s="260">
        <v>1171.7</v>
      </c>
      <c r="I185" s="260">
        <v>1179.1499999999999</v>
      </c>
      <c r="J185" s="260">
        <v>1187.1000000000001</v>
      </c>
      <c r="K185" s="259">
        <v>1171.2</v>
      </c>
      <c r="L185" s="259">
        <v>1155.8</v>
      </c>
      <c r="M185" s="259">
        <v>12.82883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1210.6500000000001</v>
      </c>
      <c r="D186" s="260">
        <v>1218.4333333333334</v>
      </c>
      <c r="E186" s="260">
        <v>1188.8666666666668</v>
      </c>
      <c r="F186" s="260">
        <v>1167.0833333333335</v>
      </c>
      <c r="G186" s="260">
        <v>1137.5166666666669</v>
      </c>
      <c r="H186" s="260">
        <v>1240.2166666666667</v>
      </c>
      <c r="I186" s="260">
        <v>1269.7833333333333</v>
      </c>
      <c r="J186" s="260">
        <v>1291.5666666666666</v>
      </c>
      <c r="K186" s="259">
        <v>1248</v>
      </c>
      <c r="L186" s="259">
        <v>1196.6500000000001</v>
      </c>
      <c r="M186" s="259">
        <v>6.4535200000000001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3121.85</v>
      </c>
      <c r="D187" s="260">
        <v>3130.9500000000003</v>
      </c>
      <c r="E187" s="260">
        <v>3102.9000000000005</v>
      </c>
      <c r="F187" s="260">
        <v>3083.9500000000003</v>
      </c>
      <c r="G187" s="260">
        <v>3055.9000000000005</v>
      </c>
      <c r="H187" s="260">
        <v>3149.9000000000005</v>
      </c>
      <c r="I187" s="260">
        <v>3177.9500000000007</v>
      </c>
      <c r="J187" s="260">
        <v>3196.9000000000005</v>
      </c>
      <c r="K187" s="259">
        <v>3159</v>
      </c>
      <c r="L187" s="259">
        <v>3112</v>
      </c>
      <c r="M187" s="259">
        <v>11.94289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764.55</v>
      </c>
      <c r="D188" s="260">
        <v>767.55000000000007</v>
      </c>
      <c r="E188" s="260">
        <v>758.10000000000014</v>
      </c>
      <c r="F188" s="260">
        <v>751.65000000000009</v>
      </c>
      <c r="G188" s="260">
        <v>742.20000000000016</v>
      </c>
      <c r="H188" s="260">
        <v>774.00000000000011</v>
      </c>
      <c r="I188" s="260">
        <v>783.45000000000016</v>
      </c>
      <c r="J188" s="260">
        <v>789.90000000000009</v>
      </c>
      <c r="K188" s="259">
        <v>777</v>
      </c>
      <c r="L188" s="259">
        <v>761.1</v>
      </c>
      <c r="M188" s="259">
        <v>11.15277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7314.2</v>
      </c>
      <c r="D189" s="260">
        <v>7316.4000000000005</v>
      </c>
      <c r="E189" s="260">
        <v>7187.8000000000011</v>
      </c>
      <c r="F189" s="260">
        <v>7061.4000000000005</v>
      </c>
      <c r="G189" s="260">
        <v>6932.8000000000011</v>
      </c>
      <c r="H189" s="260">
        <v>7442.8000000000011</v>
      </c>
      <c r="I189" s="260">
        <v>7571.4000000000015</v>
      </c>
      <c r="J189" s="260">
        <v>7697.8000000000011</v>
      </c>
      <c r="K189" s="259">
        <v>7445</v>
      </c>
      <c r="L189" s="259">
        <v>7190</v>
      </c>
      <c r="M189" s="259">
        <v>12.536820000000001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399.05</v>
      </c>
      <c r="D190" s="260">
        <v>401.09999999999997</v>
      </c>
      <c r="E190" s="260">
        <v>395.24999999999994</v>
      </c>
      <c r="F190" s="260">
        <v>391.45</v>
      </c>
      <c r="G190" s="260">
        <v>385.59999999999997</v>
      </c>
      <c r="H190" s="260">
        <v>404.89999999999992</v>
      </c>
      <c r="I190" s="260">
        <v>410.74999999999994</v>
      </c>
      <c r="J190" s="260">
        <v>414.5499999999999</v>
      </c>
      <c r="K190" s="259">
        <v>406.95</v>
      </c>
      <c r="L190" s="259">
        <v>397.3</v>
      </c>
      <c r="M190" s="259">
        <v>86.484350000000006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218.4</v>
      </c>
      <c r="D191" s="260">
        <v>219.20000000000002</v>
      </c>
      <c r="E191" s="260">
        <v>216.75000000000003</v>
      </c>
      <c r="F191" s="260">
        <v>215.10000000000002</v>
      </c>
      <c r="G191" s="260">
        <v>212.65000000000003</v>
      </c>
      <c r="H191" s="260">
        <v>220.85000000000002</v>
      </c>
      <c r="I191" s="260">
        <v>223.3</v>
      </c>
      <c r="J191" s="260">
        <v>224.95000000000002</v>
      </c>
      <c r="K191" s="259">
        <v>221.65</v>
      </c>
      <c r="L191" s="259">
        <v>217.55</v>
      </c>
      <c r="M191" s="259">
        <v>77.121229999999997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100.05</v>
      </c>
      <c r="D192" s="260">
        <v>100.33333333333333</v>
      </c>
      <c r="E192" s="260">
        <v>99.416666666666657</v>
      </c>
      <c r="F192" s="260">
        <v>98.783333333333331</v>
      </c>
      <c r="G192" s="260">
        <v>97.86666666666666</v>
      </c>
      <c r="H192" s="260">
        <v>100.96666666666665</v>
      </c>
      <c r="I192" s="260">
        <v>101.88333333333331</v>
      </c>
      <c r="J192" s="260">
        <v>102.51666666666665</v>
      </c>
      <c r="K192" s="259">
        <v>101.25</v>
      </c>
      <c r="L192" s="259">
        <v>99.7</v>
      </c>
      <c r="M192" s="259">
        <v>387.64542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105.1</v>
      </c>
      <c r="D193" s="260">
        <v>105.71666666666665</v>
      </c>
      <c r="E193" s="260">
        <v>104.13333333333331</v>
      </c>
      <c r="F193" s="260">
        <v>103.16666666666666</v>
      </c>
      <c r="G193" s="260">
        <v>101.58333333333331</v>
      </c>
      <c r="H193" s="260">
        <v>106.68333333333331</v>
      </c>
      <c r="I193" s="260">
        <v>108.26666666666665</v>
      </c>
      <c r="J193" s="260">
        <v>109.23333333333331</v>
      </c>
      <c r="K193" s="259">
        <v>107.3</v>
      </c>
      <c r="L193" s="259">
        <v>104.75</v>
      </c>
      <c r="M193" s="259">
        <v>6.0859300000000003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1019.2</v>
      </c>
      <c r="D194" s="260">
        <v>1021.8333333333334</v>
      </c>
      <c r="E194" s="260">
        <v>1013.6666666666667</v>
      </c>
      <c r="F194" s="260">
        <v>1008.1333333333333</v>
      </c>
      <c r="G194" s="260">
        <v>999.9666666666667</v>
      </c>
      <c r="H194" s="260">
        <v>1027.3666666666668</v>
      </c>
      <c r="I194" s="260">
        <v>1035.5333333333335</v>
      </c>
      <c r="J194" s="260">
        <v>1041.0666666666668</v>
      </c>
      <c r="K194" s="259">
        <v>1030</v>
      </c>
      <c r="L194" s="259">
        <v>1016.3</v>
      </c>
      <c r="M194" s="259">
        <v>13.04927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697.15</v>
      </c>
      <c r="D195" s="260">
        <v>701.7833333333333</v>
      </c>
      <c r="E195" s="260">
        <v>691.36666666666656</v>
      </c>
      <c r="F195" s="260">
        <v>685.58333333333326</v>
      </c>
      <c r="G195" s="260">
        <v>675.16666666666652</v>
      </c>
      <c r="H195" s="260">
        <v>707.56666666666661</v>
      </c>
      <c r="I195" s="260">
        <v>717.98333333333335</v>
      </c>
      <c r="J195" s="260">
        <v>723.76666666666665</v>
      </c>
      <c r="K195" s="259">
        <v>712.2</v>
      </c>
      <c r="L195" s="259">
        <v>696</v>
      </c>
      <c r="M195" s="259">
        <v>3.55152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2644.55</v>
      </c>
      <c r="D196" s="260">
        <v>2653.85</v>
      </c>
      <c r="E196" s="260">
        <v>2630.7</v>
      </c>
      <c r="F196" s="260">
        <v>2616.85</v>
      </c>
      <c r="G196" s="260">
        <v>2593.6999999999998</v>
      </c>
      <c r="H196" s="260">
        <v>2667.7</v>
      </c>
      <c r="I196" s="260">
        <v>2690.8500000000004</v>
      </c>
      <c r="J196" s="260">
        <v>2704.7</v>
      </c>
      <c r="K196" s="259">
        <v>2677</v>
      </c>
      <c r="L196" s="259">
        <v>2640</v>
      </c>
      <c r="M196" s="259">
        <v>10.019159999999999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1577.65</v>
      </c>
      <c r="D197" s="260">
        <v>1572.0166666666667</v>
      </c>
      <c r="E197" s="260">
        <v>1562.6333333333332</v>
      </c>
      <c r="F197" s="260">
        <v>1547.6166666666666</v>
      </c>
      <c r="G197" s="260">
        <v>1538.2333333333331</v>
      </c>
      <c r="H197" s="260">
        <v>1587.0333333333333</v>
      </c>
      <c r="I197" s="260">
        <v>1596.416666666667</v>
      </c>
      <c r="J197" s="260">
        <v>1611.4333333333334</v>
      </c>
      <c r="K197" s="259">
        <v>1581.4</v>
      </c>
      <c r="L197" s="259">
        <v>1557</v>
      </c>
      <c r="M197" s="259">
        <v>1.5829599999999999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481.4</v>
      </c>
      <c r="D198" s="260">
        <v>483.65000000000003</v>
      </c>
      <c r="E198" s="260">
        <v>477.80000000000007</v>
      </c>
      <c r="F198" s="260">
        <v>474.20000000000005</v>
      </c>
      <c r="G198" s="260">
        <v>468.35000000000008</v>
      </c>
      <c r="H198" s="260">
        <v>487.25000000000006</v>
      </c>
      <c r="I198" s="260">
        <v>493.10000000000008</v>
      </c>
      <c r="J198" s="260">
        <v>496.70000000000005</v>
      </c>
      <c r="K198" s="259">
        <v>489.5</v>
      </c>
      <c r="L198" s="259">
        <v>480.05</v>
      </c>
      <c r="M198" s="259">
        <v>4.1931500000000002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1424.15</v>
      </c>
      <c r="D199" s="260">
        <v>1429.6500000000003</v>
      </c>
      <c r="E199" s="260">
        <v>1411.6000000000006</v>
      </c>
      <c r="F199" s="260">
        <v>1399.0500000000002</v>
      </c>
      <c r="G199" s="260">
        <v>1381.0000000000005</v>
      </c>
      <c r="H199" s="260">
        <v>1442.2000000000007</v>
      </c>
      <c r="I199" s="260">
        <v>1460.2500000000005</v>
      </c>
      <c r="J199" s="260">
        <v>1472.8000000000009</v>
      </c>
      <c r="K199" s="259">
        <v>1447.7</v>
      </c>
      <c r="L199" s="259">
        <v>1417.1</v>
      </c>
      <c r="M199" s="259">
        <v>4.5142699999999998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35.049999999999997</v>
      </c>
      <c r="D200" s="260">
        <v>35.199999999999996</v>
      </c>
      <c r="E200" s="260">
        <v>34.849999999999994</v>
      </c>
      <c r="F200" s="260">
        <v>34.65</v>
      </c>
      <c r="G200" s="260">
        <v>34.299999999999997</v>
      </c>
      <c r="H200" s="260">
        <v>35.399999999999991</v>
      </c>
      <c r="I200" s="260">
        <v>35.75</v>
      </c>
      <c r="J200" s="260">
        <v>35.949999999999989</v>
      </c>
      <c r="K200" s="259">
        <v>35.549999999999997</v>
      </c>
      <c r="L200" s="259">
        <v>35</v>
      </c>
      <c r="M200" s="259">
        <v>59.38026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2832.6</v>
      </c>
      <c r="D201" s="260">
        <v>2823.8666666666668</v>
      </c>
      <c r="E201" s="260">
        <v>2765.8333333333335</v>
      </c>
      <c r="F201" s="260">
        <v>2699.0666666666666</v>
      </c>
      <c r="G201" s="260">
        <v>2641.0333333333333</v>
      </c>
      <c r="H201" s="260">
        <v>2890.6333333333337</v>
      </c>
      <c r="I201" s="260">
        <v>2948.6666666666665</v>
      </c>
      <c r="J201" s="260">
        <v>3015.4333333333338</v>
      </c>
      <c r="K201" s="259">
        <v>2881.9</v>
      </c>
      <c r="L201" s="259">
        <v>2757.1</v>
      </c>
      <c r="M201" s="259">
        <v>6.17164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676.8</v>
      </c>
      <c r="D202" s="260">
        <v>680.5</v>
      </c>
      <c r="E202" s="260">
        <v>671.9</v>
      </c>
      <c r="F202" s="260">
        <v>667</v>
      </c>
      <c r="G202" s="260">
        <v>658.4</v>
      </c>
      <c r="H202" s="260">
        <v>685.4</v>
      </c>
      <c r="I202" s="260">
        <v>693.99999999999989</v>
      </c>
      <c r="J202" s="260">
        <v>698.9</v>
      </c>
      <c r="K202" s="259">
        <v>689.1</v>
      </c>
      <c r="L202" s="259">
        <v>675.6</v>
      </c>
      <c r="M202" s="259">
        <v>9.3883700000000001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6398.4</v>
      </c>
      <c r="D203" s="260">
        <v>6364.833333333333</v>
      </c>
      <c r="E203" s="260">
        <v>6283.6666666666661</v>
      </c>
      <c r="F203" s="260">
        <v>6168.9333333333334</v>
      </c>
      <c r="G203" s="260">
        <v>6087.7666666666664</v>
      </c>
      <c r="H203" s="260">
        <v>6479.5666666666657</v>
      </c>
      <c r="I203" s="260">
        <v>6560.7333333333318</v>
      </c>
      <c r="J203" s="260">
        <v>6675.4666666666653</v>
      </c>
      <c r="K203" s="259">
        <v>6446</v>
      </c>
      <c r="L203" s="259">
        <v>6250.1</v>
      </c>
      <c r="M203" s="259">
        <v>9.1914599999999993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46.2</v>
      </c>
      <c r="D204" s="260">
        <v>46.266666666666673</v>
      </c>
      <c r="E204" s="260">
        <v>45.733333333333348</v>
      </c>
      <c r="F204" s="260">
        <v>45.266666666666673</v>
      </c>
      <c r="G204" s="260">
        <v>44.733333333333348</v>
      </c>
      <c r="H204" s="260">
        <v>46.733333333333348</v>
      </c>
      <c r="I204" s="260">
        <v>47.266666666666666</v>
      </c>
      <c r="J204" s="260">
        <v>47.733333333333348</v>
      </c>
      <c r="K204" s="259">
        <v>46.8</v>
      </c>
      <c r="L204" s="259">
        <v>45.8</v>
      </c>
      <c r="M204" s="259">
        <v>92.840040000000002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1669.3</v>
      </c>
      <c r="D205" s="260">
        <v>1678.0666666666666</v>
      </c>
      <c r="E205" s="260">
        <v>1651.2333333333331</v>
      </c>
      <c r="F205" s="260">
        <v>1633.1666666666665</v>
      </c>
      <c r="G205" s="260">
        <v>1606.333333333333</v>
      </c>
      <c r="H205" s="260">
        <v>1696.1333333333332</v>
      </c>
      <c r="I205" s="260">
        <v>1722.9666666666667</v>
      </c>
      <c r="J205" s="260">
        <v>1741.0333333333333</v>
      </c>
      <c r="K205" s="259">
        <v>1704.9</v>
      </c>
      <c r="L205" s="259">
        <v>1660</v>
      </c>
      <c r="M205" s="259">
        <v>2.4096199999999999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828.55</v>
      </c>
      <c r="D206" s="260">
        <v>832.7166666666667</v>
      </c>
      <c r="E206" s="260">
        <v>820.83333333333337</v>
      </c>
      <c r="F206" s="260">
        <v>813.11666666666667</v>
      </c>
      <c r="G206" s="260">
        <v>801.23333333333335</v>
      </c>
      <c r="H206" s="260">
        <v>840.43333333333339</v>
      </c>
      <c r="I206" s="260">
        <v>852.31666666666661</v>
      </c>
      <c r="J206" s="260">
        <v>860.03333333333342</v>
      </c>
      <c r="K206" s="259">
        <v>844.6</v>
      </c>
      <c r="L206" s="259">
        <v>825</v>
      </c>
      <c r="M206" s="259">
        <v>8.7247400000000006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1016.15</v>
      </c>
      <c r="D207" s="260">
        <v>1010.5</v>
      </c>
      <c r="E207" s="260">
        <v>996.3</v>
      </c>
      <c r="F207" s="260">
        <v>976.44999999999993</v>
      </c>
      <c r="G207" s="260">
        <v>962.24999999999989</v>
      </c>
      <c r="H207" s="260">
        <v>1030.3499999999999</v>
      </c>
      <c r="I207" s="260">
        <v>1044.5500000000002</v>
      </c>
      <c r="J207" s="260">
        <v>1064.4000000000001</v>
      </c>
      <c r="K207" s="259">
        <v>1024.7</v>
      </c>
      <c r="L207" s="259">
        <v>990.65</v>
      </c>
      <c r="M207" s="259">
        <v>24.225200000000001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277.25</v>
      </c>
      <c r="D208" s="260">
        <v>278.83333333333331</v>
      </c>
      <c r="E208" s="260">
        <v>274.71666666666664</v>
      </c>
      <c r="F208" s="260">
        <v>272.18333333333334</v>
      </c>
      <c r="G208" s="260">
        <v>268.06666666666666</v>
      </c>
      <c r="H208" s="260">
        <v>281.36666666666662</v>
      </c>
      <c r="I208" s="260">
        <v>285.48333333333329</v>
      </c>
      <c r="J208" s="260">
        <v>288.01666666666659</v>
      </c>
      <c r="K208" s="259">
        <v>282.95</v>
      </c>
      <c r="L208" s="259">
        <v>276.3</v>
      </c>
      <c r="M208" s="259">
        <v>50.470010000000002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8.5</v>
      </c>
      <c r="D209" s="260">
        <v>8.5166666666666675</v>
      </c>
      <c r="E209" s="260">
        <v>8.4333333333333353</v>
      </c>
      <c r="F209" s="260">
        <v>8.3666666666666671</v>
      </c>
      <c r="G209" s="260">
        <v>8.283333333333335</v>
      </c>
      <c r="H209" s="260">
        <v>8.5833333333333357</v>
      </c>
      <c r="I209" s="260">
        <v>8.6666666666666679</v>
      </c>
      <c r="J209" s="260">
        <v>8.7333333333333361</v>
      </c>
      <c r="K209" s="259">
        <v>8.6</v>
      </c>
      <c r="L209" s="259">
        <v>8.4499999999999993</v>
      </c>
      <c r="M209" s="259">
        <v>403.87045999999998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875.2</v>
      </c>
      <c r="D210" s="260">
        <v>875.36666666666667</v>
      </c>
      <c r="E210" s="260">
        <v>870.18333333333339</v>
      </c>
      <c r="F210" s="260">
        <v>865.16666666666674</v>
      </c>
      <c r="G210" s="260">
        <v>859.98333333333346</v>
      </c>
      <c r="H210" s="260">
        <v>880.38333333333333</v>
      </c>
      <c r="I210" s="260">
        <v>885.56666666666649</v>
      </c>
      <c r="J210" s="260">
        <v>890.58333333333326</v>
      </c>
      <c r="K210" s="259">
        <v>880.55</v>
      </c>
      <c r="L210" s="259">
        <v>870.35</v>
      </c>
      <c r="M210" s="259">
        <v>6.18344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1622.15</v>
      </c>
      <c r="D211" s="260">
        <v>1617.7666666666664</v>
      </c>
      <c r="E211" s="260">
        <v>1606.9833333333329</v>
      </c>
      <c r="F211" s="260">
        <v>1591.8166666666664</v>
      </c>
      <c r="G211" s="260">
        <v>1581.0333333333328</v>
      </c>
      <c r="H211" s="260">
        <v>1632.9333333333329</v>
      </c>
      <c r="I211" s="260">
        <v>1643.7166666666667</v>
      </c>
      <c r="J211" s="260">
        <v>1658.883333333333</v>
      </c>
      <c r="K211" s="259">
        <v>1628.55</v>
      </c>
      <c r="L211" s="259">
        <v>1602.6</v>
      </c>
      <c r="M211" s="259">
        <v>0.66686000000000001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378.05</v>
      </c>
      <c r="D212" s="260">
        <v>378.76666666666665</v>
      </c>
      <c r="E212" s="260">
        <v>376.33333333333331</v>
      </c>
      <c r="F212" s="260">
        <v>374.61666666666667</v>
      </c>
      <c r="G212" s="260">
        <v>372.18333333333334</v>
      </c>
      <c r="H212" s="260">
        <v>380.48333333333329</v>
      </c>
      <c r="I212" s="260">
        <v>382.91666666666669</v>
      </c>
      <c r="J212" s="260">
        <v>384.63333333333327</v>
      </c>
      <c r="K212" s="259">
        <v>381.2</v>
      </c>
      <c r="L212" s="259">
        <v>377.05</v>
      </c>
      <c r="M212" s="259">
        <v>50.991390000000003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15.9</v>
      </c>
      <c r="D213" s="260">
        <v>15.916666666666666</v>
      </c>
      <c r="E213" s="260">
        <v>15.783333333333331</v>
      </c>
      <c r="F213" s="260">
        <v>15.666666666666666</v>
      </c>
      <c r="G213" s="260">
        <v>15.533333333333331</v>
      </c>
      <c r="H213" s="260">
        <v>16.033333333333331</v>
      </c>
      <c r="I213" s="260">
        <v>16.166666666666668</v>
      </c>
      <c r="J213" s="260">
        <v>16.283333333333331</v>
      </c>
      <c r="K213" s="259">
        <v>16.05</v>
      </c>
      <c r="L213" s="259">
        <v>15.8</v>
      </c>
      <c r="M213" s="259">
        <v>447.81578000000002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271.2</v>
      </c>
      <c r="D214" s="260">
        <v>270.53333333333336</v>
      </c>
      <c r="E214" s="260">
        <v>267.26666666666671</v>
      </c>
      <c r="F214" s="260">
        <v>263.33333333333337</v>
      </c>
      <c r="G214" s="260">
        <v>260.06666666666672</v>
      </c>
      <c r="H214" s="260">
        <v>274.4666666666667</v>
      </c>
      <c r="I214" s="260">
        <v>277.73333333333335</v>
      </c>
      <c r="J214" s="260">
        <v>281.66666666666669</v>
      </c>
      <c r="K214" s="259">
        <v>273.8</v>
      </c>
      <c r="L214" s="259">
        <v>266.60000000000002</v>
      </c>
      <c r="M214" s="259">
        <v>103.59408000000001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62.05</v>
      </c>
      <c r="D215" s="260">
        <v>62.416666666666664</v>
      </c>
      <c r="E215" s="260">
        <v>61.133333333333326</v>
      </c>
      <c r="F215" s="260">
        <v>60.216666666666661</v>
      </c>
      <c r="G215" s="260">
        <v>58.933333333333323</v>
      </c>
      <c r="H215" s="260">
        <v>63.333333333333329</v>
      </c>
      <c r="I215" s="260">
        <v>64.616666666666674</v>
      </c>
      <c r="J215" s="260">
        <v>65.533333333333331</v>
      </c>
      <c r="K215" s="259">
        <v>63.7</v>
      </c>
      <c r="L215" s="259">
        <v>61.5</v>
      </c>
      <c r="M215" s="259">
        <v>526.38797999999997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410.25</v>
      </c>
      <c r="D216" s="260">
        <v>412.91666666666669</v>
      </c>
      <c r="E216" s="260">
        <v>407.08333333333337</v>
      </c>
      <c r="F216" s="260">
        <v>403.91666666666669</v>
      </c>
      <c r="G216" s="260">
        <v>398.08333333333337</v>
      </c>
      <c r="H216" s="260">
        <v>416.08333333333337</v>
      </c>
      <c r="I216" s="260">
        <v>421.91666666666674</v>
      </c>
      <c r="J216" s="260">
        <v>425.08333333333337</v>
      </c>
      <c r="K216" s="259">
        <v>418.75</v>
      </c>
      <c r="L216" s="259">
        <v>409.75</v>
      </c>
      <c r="M216" s="259">
        <v>9.8843399999999999</v>
      </c>
      <c r="N216" s="1"/>
      <c r="O216" s="1"/>
    </row>
    <row r="217" spans="1:15" ht="12.75" customHeight="1">
      <c r="A217" s="341"/>
      <c r="B217" s="342"/>
      <c r="C217" s="343"/>
      <c r="D217" s="343"/>
      <c r="E217" s="343"/>
      <c r="F217" s="343"/>
      <c r="G217" s="343"/>
      <c r="H217" s="343"/>
      <c r="I217" s="343"/>
      <c r="J217" s="343"/>
      <c r="K217" s="343"/>
      <c r="L217" s="343"/>
      <c r="M217" s="34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3"/>
      <c r="B1" s="41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6" t="s">
        <v>16</v>
      </c>
      <c r="B9" s="408" t="s">
        <v>18</v>
      </c>
      <c r="C9" s="412" t="s">
        <v>20</v>
      </c>
      <c r="D9" s="412" t="s">
        <v>21</v>
      </c>
      <c r="E9" s="403" t="s">
        <v>22</v>
      </c>
      <c r="F9" s="404"/>
      <c r="G9" s="405"/>
      <c r="H9" s="403" t="s">
        <v>23</v>
      </c>
      <c r="I9" s="404"/>
      <c r="J9" s="405"/>
      <c r="K9" s="23"/>
      <c r="L9" s="24"/>
      <c r="M9" s="50"/>
      <c r="N9" s="1"/>
      <c r="O9" s="1"/>
    </row>
    <row r="10" spans="1:15" ht="42.75" customHeight="1">
      <c r="A10" s="410"/>
      <c r="B10" s="411"/>
      <c r="C10" s="411"/>
      <c r="D10" s="41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23469.7</v>
      </c>
      <c r="D11" s="260">
        <v>23563.666666666668</v>
      </c>
      <c r="E11" s="260">
        <v>23306.033333333336</v>
      </c>
      <c r="F11" s="260">
        <v>23142.366666666669</v>
      </c>
      <c r="G11" s="260">
        <v>22884.733333333337</v>
      </c>
      <c r="H11" s="260">
        <v>23727.333333333336</v>
      </c>
      <c r="I11" s="260">
        <v>23984.966666666667</v>
      </c>
      <c r="J11" s="260">
        <v>24148.633333333335</v>
      </c>
      <c r="K11" s="259">
        <v>23821.3</v>
      </c>
      <c r="L11" s="259">
        <v>23400</v>
      </c>
      <c r="M11" s="259">
        <v>1.0880000000000001E-2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3238.3</v>
      </c>
      <c r="D12" s="260">
        <v>3230.0499999999997</v>
      </c>
      <c r="E12" s="260">
        <v>3211.3999999999996</v>
      </c>
      <c r="F12" s="260">
        <v>3184.5</v>
      </c>
      <c r="G12" s="260">
        <v>3165.85</v>
      </c>
      <c r="H12" s="260">
        <v>3256.9499999999994</v>
      </c>
      <c r="I12" s="260">
        <v>3275.6</v>
      </c>
      <c r="J12" s="260">
        <v>3302.4999999999991</v>
      </c>
      <c r="K12" s="259">
        <v>3248.7</v>
      </c>
      <c r="L12" s="259">
        <v>3203.15</v>
      </c>
      <c r="M12" s="259">
        <v>2.63584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2246.4499999999998</v>
      </c>
      <c r="D13" s="260">
        <v>2239.1333333333337</v>
      </c>
      <c r="E13" s="260">
        <v>2219.8666666666672</v>
      </c>
      <c r="F13" s="260">
        <v>2193.2833333333338</v>
      </c>
      <c r="G13" s="260">
        <v>2174.0166666666673</v>
      </c>
      <c r="H13" s="260">
        <v>2265.7166666666672</v>
      </c>
      <c r="I13" s="260">
        <v>2284.9833333333336</v>
      </c>
      <c r="J13" s="260">
        <v>2311.5666666666671</v>
      </c>
      <c r="K13" s="259">
        <v>2258.4</v>
      </c>
      <c r="L13" s="259">
        <v>2212.5500000000002</v>
      </c>
      <c r="M13" s="259">
        <v>7.2405799999999996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2604.35</v>
      </c>
      <c r="D14" s="260">
        <v>2609.4500000000003</v>
      </c>
      <c r="E14" s="260">
        <v>2584.9000000000005</v>
      </c>
      <c r="F14" s="260">
        <v>2565.4500000000003</v>
      </c>
      <c r="G14" s="260">
        <v>2540.9000000000005</v>
      </c>
      <c r="H14" s="260">
        <v>2628.9000000000005</v>
      </c>
      <c r="I14" s="260">
        <v>2653.4500000000007</v>
      </c>
      <c r="J14" s="260">
        <v>2672.9000000000005</v>
      </c>
      <c r="K14" s="259">
        <v>2634</v>
      </c>
      <c r="L14" s="259">
        <v>2590</v>
      </c>
      <c r="M14" s="259">
        <v>0.19388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1115.5999999999999</v>
      </c>
      <c r="D15" s="260">
        <v>1123.1499999999999</v>
      </c>
      <c r="E15" s="260">
        <v>1102.5499999999997</v>
      </c>
      <c r="F15" s="260">
        <v>1089.4999999999998</v>
      </c>
      <c r="G15" s="260">
        <v>1068.8999999999996</v>
      </c>
      <c r="H15" s="260">
        <v>1136.1999999999998</v>
      </c>
      <c r="I15" s="260">
        <v>1156.7999999999997</v>
      </c>
      <c r="J15" s="260">
        <v>1169.8499999999999</v>
      </c>
      <c r="K15" s="259">
        <v>1143.75</v>
      </c>
      <c r="L15" s="259">
        <v>1110.0999999999999</v>
      </c>
      <c r="M15" s="259">
        <v>1.92184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625.95000000000005</v>
      </c>
      <c r="D16" s="260">
        <v>624.81666666666672</v>
      </c>
      <c r="E16" s="260">
        <v>617.63333333333344</v>
      </c>
      <c r="F16" s="260">
        <v>609.31666666666672</v>
      </c>
      <c r="G16" s="260">
        <v>602.13333333333344</v>
      </c>
      <c r="H16" s="260">
        <v>633.13333333333344</v>
      </c>
      <c r="I16" s="260">
        <v>640.31666666666661</v>
      </c>
      <c r="J16" s="260">
        <v>648.63333333333344</v>
      </c>
      <c r="K16" s="259">
        <v>632</v>
      </c>
      <c r="L16" s="259">
        <v>616.5</v>
      </c>
      <c r="M16" s="259">
        <v>19.396129999999999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465.1</v>
      </c>
      <c r="D17" s="260">
        <v>464.91666666666669</v>
      </c>
      <c r="E17" s="260">
        <v>459.98333333333335</v>
      </c>
      <c r="F17" s="260">
        <v>454.86666666666667</v>
      </c>
      <c r="G17" s="260">
        <v>449.93333333333334</v>
      </c>
      <c r="H17" s="260">
        <v>470.03333333333336</v>
      </c>
      <c r="I17" s="260">
        <v>474.96666666666664</v>
      </c>
      <c r="J17" s="260">
        <v>480.08333333333337</v>
      </c>
      <c r="K17" s="259">
        <v>469.85</v>
      </c>
      <c r="L17" s="259">
        <v>459.8</v>
      </c>
      <c r="M17" s="259">
        <v>0.58484999999999998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2033.7</v>
      </c>
      <c r="D18" s="260">
        <v>2037.3</v>
      </c>
      <c r="E18" s="260">
        <v>2015.15</v>
      </c>
      <c r="F18" s="260">
        <v>1996.6000000000001</v>
      </c>
      <c r="G18" s="260">
        <v>1974.4500000000003</v>
      </c>
      <c r="H18" s="260">
        <v>2055.85</v>
      </c>
      <c r="I18" s="260">
        <v>2078</v>
      </c>
      <c r="J18" s="260">
        <v>2096.5499999999997</v>
      </c>
      <c r="K18" s="259">
        <v>2059.4499999999998</v>
      </c>
      <c r="L18" s="259">
        <v>2018.75</v>
      </c>
      <c r="M18" s="259">
        <v>1.2699100000000001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18220.7</v>
      </c>
      <c r="D19" s="260">
        <v>18215.666666666668</v>
      </c>
      <c r="E19" s="260">
        <v>18122.483333333337</v>
      </c>
      <c r="F19" s="260">
        <v>18024.26666666667</v>
      </c>
      <c r="G19" s="260">
        <v>17931.083333333339</v>
      </c>
      <c r="H19" s="260">
        <v>18313.883333333335</v>
      </c>
      <c r="I19" s="260">
        <v>18407.066666666662</v>
      </c>
      <c r="J19" s="260">
        <v>18505.283333333333</v>
      </c>
      <c r="K19" s="259">
        <v>18308.849999999999</v>
      </c>
      <c r="L19" s="259">
        <v>18117.45</v>
      </c>
      <c r="M19" s="259">
        <v>4.1770000000000002E-2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3277.25</v>
      </c>
      <c r="D20" s="260">
        <v>3282.2999999999997</v>
      </c>
      <c r="E20" s="260">
        <v>3254.5999999999995</v>
      </c>
      <c r="F20" s="260">
        <v>3231.95</v>
      </c>
      <c r="G20" s="260">
        <v>3204.2499999999995</v>
      </c>
      <c r="H20" s="260">
        <v>3304.9499999999994</v>
      </c>
      <c r="I20" s="260">
        <v>3332.6499999999992</v>
      </c>
      <c r="J20" s="260">
        <v>3355.2999999999993</v>
      </c>
      <c r="K20" s="259">
        <v>3310</v>
      </c>
      <c r="L20" s="259">
        <v>3259.65</v>
      </c>
      <c r="M20" s="259">
        <v>13.96513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2119.8000000000002</v>
      </c>
      <c r="D21" s="260">
        <v>2135.5166666666669</v>
      </c>
      <c r="E21" s="260">
        <v>2089.2833333333338</v>
      </c>
      <c r="F21" s="260">
        <v>2058.7666666666669</v>
      </c>
      <c r="G21" s="260">
        <v>2012.5333333333338</v>
      </c>
      <c r="H21" s="260">
        <v>2166.0333333333338</v>
      </c>
      <c r="I21" s="260">
        <v>2212.2666666666664</v>
      </c>
      <c r="J21" s="260">
        <v>2242.7833333333338</v>
      </c>
      <c r="K21" s="259">
        <v>2181.75</v>
      </c>
      <c r="L21" s="259">
        <v>2105</v>
      </c>
      <c r="M21" s="259">
        <v>13.732480000000001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805.05</v>
      </c>
      <c r="D22" s="260">
        <v>809.88333333333333</v>
      </c>
      <c r="E22" s="260">
        <v>796.31666666666661</v>
      </c>
      <c r="F22" s="260">
        <v>787.58333333333326</v>
      </c>
      <c r="G22" s="260">
        <v>774.01666666666654</v>
      </c>
      <c r="H22" s="260">
        <v>818.61666666666667</v>
      </c>
      <c r="I22" s="260">
        <v>832.18333333333351</v>
      </c>
      <c r="J22" s="260">
        <v>840.91666666666674</v>
      </c>
      <c r="K22" s="259">
        <v>823.45</v>
      </c>
      <c r="L22" s="259">
        <v>801.15</v>
      </c>
      <c r="M22" s="259">
        <v>52.222749999999998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3166.85</v>
      </c>
      <c r="D23" s="260">
        <v>3175.4333333333329</v>
      </c>
      <c r="E23" s="260">
        <v>3112.516666666666</v>
      </c>
      <c r="F23" s="260">
        <v>3058.1833333333329</v>
      </c>
      <c r="G23" s="260">
        <v>2995.266666666666</v>
      </c>
      <c r="H23" s="260">
        <v>3229.766666666666</v>
      </c>
      <c r="I23" s="260">
        <v>3292.6833333333329</v>
      </c>
      <c r="J23" s="260">
        <v>3347.016666666666</v>
      </c>
      <c r="K23" s="259">
        <v>3238.35</v>
      </c>
      <c r="L23" s="259">
        <v>3121.1</v>
      </c>
      <c r="M23" s="259">
        <v>4.6795799999999996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3141.7</v>
      </c>
      <c r="D24" s="260">
        <v>3194.9</v>
      </c>
      <c r="E24" s="260">
        <v>3049.8</v>
      </c>
      <c r="F24" s="260">
        <v>2957.9</v>
      </c>
      <c r="G24" s="260">
        <v>2812.8</v>
      </c>
      <c r="H24" s="260">
        <v>3286.8</v>
      </c>
      <c r="I24" s="260">
        <v>3431.8999999999996</v>
      </c>
      <c r="J24" s="260">
        <v>3523.8</v>
      </c>
      <c r="K24" s="259">
        <v>3340</v>
      </c>
      <c r="L24" s="259">
        <v>3103</v>
      </c>
      <c r="M24" s="259">
        <v>8.0606899999999992</v>
      </c>
      <c r="N24" s="1"/>
      <c r="O24" s="1"/>
    </row>
    <row r="25" spans="1:15" ht="12.75" customHeight="1">
      <c r="A25" s="30">
        <v>15</v>
      </c>
      <c r="B25" s="269" t="s">
        <v>962</v>
      </c>
      <c r="C25" s="259">
        <v>696.2</v>
      </c>
      <c r="D25" s="260">
        <v>701.73333333333346</v>
      </c>
      <c r="E25" s="260">
        <v>686.6166666666669</v>
      </c>
      <c r="F25" s="260">
        <v>677.03333333333342</v>
      </c>
      <c r="G25" s="260">
        <v>661.91666666666686</v>
      </c>
      <c r="H25" s="260">
        <v>711.31666666666695</v>
      </c>
      <c r="I25" s="260">
        <v>726.43333333333351</v>
      </c>
      <c r="J25" s="260">
        <v>736.01666666666699</v>
      </c>
      <c r="K25" s="259">
        <v>716.85</v>
      </c>
      <c r="L25" s="259">
        <v>692.15</v>
      </c>
      <c r="M25" s="259">
        <v>40.632100000000001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111.1</v>
      </c>
      <c r="D26" s="260">
        <v>111.58333333333333</v>
      </c>
      <c r="E26" s="260">
        <v>110.26666666666665</v>
      </c>
      <c r="F26" s="260">
        <v>109.43333333333332</v>
      </c>
      <c r="G26" s="260">
        <v>108.11666666666665</v>
      </c>
      <c r="H26" s="260">
        <v>112.41666666666666</v>
      </c>
      <c r="I26" s="260">
        <v>113.73333333333335</v>
      </c>
      <c r="J26" s="260">
        <v>114.56666666666666</v>
      </c>
      <c r="K26" s="259">
        <v>112.9</v>
      </c>
      <c r="L26" s="259">
        <v>110.75</v>
      </c>
      <c r="M26" s="259">
        <v>9.8452000000000002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334.55</v>
      </c>
      <c r="D27" s="260">
        <v>335.66666666666669</v>
      </c>
      <c r="E27" s="260">
        <v>331.88333333333338</v>
      </c>
      <c r="F27" s="260">
        <v>329.2166666666667</v>
      </c>
      <c r="G27" s="260">
        <v>325.43333333333339</v>
      </c>
      <c r="H27" s="260">
        <v>338.33333333333337</v>
      </c>
      <c r="I27" s="260">
        <v>342.11666666666667</v>
      </c>
      <c r="J27" s="260">
        <v>344.78333333333336</v>
      </c>
      <c r="K27" s="259">
        <v>339.45</v>
      </c>
      <c r="L27" s="259">
        <v>333</v>
      </c>
      <c r="M27" s="259">
        <v>11.908950000000001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435.05</v>
      </c>
      <c r="D28" s="260">
        <v>435.33333333333331</v>
      </c>
      <c r="E28" s="260">
        <v>432.26666666666665</v>
      </c>
      <c r="F28" s="260">
        <v>429.48333333333335</v>
      </c>
      <c r="G28" s="260">
        <v>426.41666666666669</v>
      </c>
      <c r="H28" s="260">
        <v>438.11666666666662</v>
      </c>
      <c r="I28" s="260">
        <v>441.18333333333334</v>
      </c>
      <c r="J28" s="260">
        <v>443.96666666666658</v>
      </c>
      <c r="K28" s="259">
        <v>438.4</v>
      </c>
      <c r="L28" s="259">
        <v>432.55</v>
      </c>
      <c r="M28" s="259">
        <v>0.44607000000000002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299.8</v>
      </c>
      <c r="D29" s="260">
        <v>292.59999999999997</v>
      </c>
      <c r="E29" s="260">
        <v>281.19999999999993</v>
      </c>
      <c r="F29" s="260">
        <v>262.59999999999997</v>
      </c>
      <c r="G29" s="260">
        <v>251.19999999999993</v>
      </c>
      <c r="H29" s="260">
        <v>311.19999999999993</v>
      </c>
      <c r="I29" s="260">
        <v>322.59999999999991</v>
      </c>
      <c r="J29" s="260">
        <v>341.19999999999993</v>
      </c>
      <c r="K29" s="259">
        <v>304</v>
      </c>
      <c r="L29" s="259">
        <v>274</v>
      </c>
      <c r="M29" s="259">
        <v>43.004080000000002</v>
      </c>
      <c r="N29" s="1"/>
      <c r="O29" s="1"/>
    </row>
    <row r="30" spans="1:15" ht="12.75" customHeight="1">
      <c r="A30" s="30">
        <v>20</v>
      </c>
      <c r="B30" s="269" t="s">
        <v>967</v>
      </c>
      <c r="C30" s="259">
        <v>941.3</v>
      </c>
      <c r="D30" s="260">
        <v>944.81666666666661</v>
      </c>
      <c r="E30" s="260">
        <v>931.48333333333323</v>
      </c>
      <c r="F30" s="260">
        <v>921.66666666666663</v>
      </c>
      <c r="G30" s="260">
        <v>908.33333333333326</v>
      </c>
      <c r="H30" s="260">
        <v>954.63333333333321</v>
      </c>
      <c r="I30" s="260">
        <v>967.9666666666667</v>
      </c>
      <c r="J30" s="260">
        <v>977.78333333333319</v>
      </c>
      <c r="K30" s="259">
        <v>958.15</v>
      </c>
      <c r="L30" s="259">
        <v>935</v>
      </c>
      <c r="M30" s="259">
        <v>0.29533999999999999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1190.8499999999999</v>
      </c>
      <c r="D31" s="260">
        <v>1185.5166666666667</v>
      </c>
      <c r="E31" s="260">
        <v>1172.3333333333333</v>
      </c>
      <c r="F31" s="260">
        <v>1153.8166666666666</v>
      </c>
      <c r="G31" s="260">
        <v>1140.6333333333332</v>
      </c>
      <c r="H31" s="260">
        <v>1204.0333333333333</v>
      </c>
      <c r="I31" s="260">
        <v>1217.2166666666667</v>
      </c>
      <c r="J31" s="260">
        <v>1235.7333333333333</v>
      </c>
      <c r="K31" s="259">
        <v>1198.7</v>
      </c>
      <c r="L31" s="259">
        <v>1167</v>
      </c>
      <c r="M31" s="259">
        <v>1.82877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1241.4000000000001</v>
      </c>
      <c r="D32" s="260">
        <v>1248.8166666666668</v>
      </c>
      <c r="E32" s="260">
        <v>1222.7333333333336</v>
      </c>
      <c r="F32" s="260">
        <v>1204.0666666666668</v>
      </c>
      <c r="G32" s="260">
        <v>1177.9833333333336</v>
      </c>
      <c r="H32" s="260">
        <v>1267.4833333333336</v>
      </c>
      <c r="I32" s="260">
        <v>1293.5666666666671</v>
      </c>
      <c r="J32" s="260">
        <v>1312.2333333333336</v>
      </c>
      <c r="K32" s="259">
        <v>1274.9000000000001</v>
      </c>
      <c r="L32" s="259">
        <v>1230.1500000000001</v>
      </c>
      <c r="M32" s="259">
        <v>0.35782000000000003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552.75</v>
      </c>
      <c r="D33" s="260">
        <v>554.65</v>
      </c>
      <c r="E33" s="260">
        <v>549.29999999999995</v>
      </c>
      <c r="F33" s="260">
        <v>545.85</v>
      </c>
      <c r="G33" s="260">
        <v>540.5</v>
      </c>
      <c r="H33" s="260">
        <v>558.09999999999991</v>
      </c>
      <c r="I33" s="260">
        <v>563.45000000000005</v>
      </c>
      <c r="J33" s="260">
        <v>566.89999999999986</v>
      </c>
      <c r="K33" s="259">
        <v>560</v>
      </c>
      <c r="L33" s="259">
        <v>551.20000000000005</v>
      </c>
      <c r="M33" s="259">
        <v>0.78557999999999995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3079.9</v>
      </c>
      <c r="D34" s="260">
        <v>3090.5833333333335</v>
      </c>
      <c r="E34" s="260">
        <v>3059.3166666666671</v>
      </c>
      <c r="F34" s="260">
        <v>3038.7333333333336</v>
      </c>
      <c r="G34" s="260">
        <v>3007.4666666666672</v>
      </c>
      <c r="H34" s="260">
        <v>3111.166666666667</v>
      </c>
      <c r="I34" s="260">
        <v>3142.4333333333334</v>
      </c>
      <c r="J34" s="260">
        <v>3163.0166666666669</v>
      </c>
      <c r="K34" s="259">
        <v>3121.85</v>
      </c>
      <c r="L34" s="259">
        <v>3070</v>
      </c>
      <c r="M34" s="259">
        <v>0.57298000000000004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2928.35</v>
      </c>
      <c r="D35" s="260">
        <v>2924.6166666666668</v>
      </c>
      <c r="E35" s="260">
        <v>2909.2333333333336</v>
      </c>
      <c r="F35" s="260">
        <v>2890.1166666666668</v>
      </c>
      <c r="G35" s="260">
        <v>2874.7333333333336</v>
      </c>
      <c r="H35" s="260">
        <v>2943.7333333333336</v>
      </c>
      <c r="I35" s="260">
        <v>2959.1166666666668</v>
      </c>
      <c r="J35" s="260">
        <v>2978.2333333333336</v>
      </c>
      <c r="K35" s="259">
        <v>2940</v>
      </c>
      <c r="L35" s="259">
        <v>2905.5</v>
      </c>
      <c r="M35" s="259">
        <v>0.19506999999999999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426.45</v>
      </c>
      <c r="D36" s="260">
        <v>422.81666666666666</v>
      </c>
      <c r="E36" s="260">
        <v>415.13333333333333</v>
      </c>
      <c r="F36" s="260">
        <v>403.81666666666666</v>
      </c>
      <c r="G36" s="260">
        <v>396.13333333333333</v>
      </c>
      <c r="H36" s="260">
        <v>434.13333333333333</v>
      </c>
      <c r="I36" s="260">
        <v>441.81666666666661</v>
      </c>
      <c r="J36" s="260">
        <v>453.13333333333333</v>
      </c>
      <c r="K36" s="259">
        <v>430.5</v>
      </c>
      <c r="L36" s="259">
        <v>411.5</v>
      </c>
      <c r="M36" s="259">
        <v>18.499659999999999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15.05</v>
      </c>
      <c r="D37" s="260">
        <v>15.283333333333333</v>
      </c>
      <c r="E37" s="260">
        <v>14.816666666666666</v>
      </c>
      <c r="F37" s="260">
        <v>14.583333333333334</v>
      </c>
      <c r="G37" s="260">
        <v>14.116666666666667</v>
      </c>
      <c r="H37" s="260">
        <v>15.516666666666666</v>
      </c>
      <c r="I37" s="260">
        <v>15.983333333333331</v>
      </c>
      <c r="J37" s="260">
        <v>16.216666666666665</v>
      </c>
      <c r="K37" s="259">
        <v>15.75</v>
      </c>
      <c r="L37" s="259">
        <v>15.05</v>
      </c>
      <c r="M37" s="259">
        <v>59.475160000000002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485.2</v>
      </c>
      <c r="D38" s="260">
        <v>487.33333333333331</v>
      </c>
      <c r="E38" s="260">
        <v>482.01666666666665</v>
      </c>
      <c r="F38" s="260">
        <v>478.83333333333331</v>
      </c>
      <c r="G38" s="260">
        <v>473.51666666666665</v>
      </c>
      <c r="H38" s="260">
        <v>490.51666666666665</v>
      </c>
      <c r="I38" s="260">
        <v>495.83333333333337</v>
      </c>
      <c r="J38" s="260">
        <v>499.01666666666665</v>
      </c>
      <c r="K38" s="259">
        <v>492.65</v>
      </c>
      <c r="L38" s="259">
        <v>484.15</v>
      </c>
      <c r="M38" s="259">
        <v>3.8677800000000002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2234.3000000000002</v>
      </c>
      <c r="D39" s="260">
        <v>2244.6</v>
      </c>
      <c r="E39" s="260">
        <v>2199.75</v>
      </c>
      <c r="F39" s="260">
        <v>2165.2000000000003</v>
      </c>
      <c r="G39" s="260">
        <v>2120.3500000000004</v>
      </c>
      <c r="H39" s="260">
        <v>2279.1499999999996</v>
      </c>
      <c r="I39" s="260">
        <v>2323.9999999999991</v>
      </c>
      <c r="J39" s="260">
        <v>2358.5499999999993</v>
      </c>
      <c r="K39" s="259">
        <v>2289.4499999999998</v>
      </c>
      <c r="L39" s="259">
        <v>2210.0500000000002</v>
      </c>
      <c r="M39" s="259">
        <v>0.26850000000000002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510.7</v>
      </c>
      <c r="D40" s="260">
        <v>512.13333333333333</v>
      </c>
      <c r="E40" s="260">
        <v>505.26666666666665</v>
      </c>
      <c r="F40" s="260">
        <v>499.83333333333331</v>
      </c>
      <c r="G40" s="260">
        <v>492.96666666666664</v>
      </c>
      <c r="H40" s="260">
        <v>517.56666666666661</v>
      </c>
      <c r="I40" s="260">
        <v>524.43333333333317</v>
      </c>
      <c r="J40" s="260">
        <v>529.86666666666667</v>
      </c>
      <c r="K40" s="259">
        <v>519</v>
      </c>
      <c r="L40" s="259">
        <v>506.7</v>
      </c>
      <c r="M40" s="259">
        <v>66.467010000000002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1610.4</v>
      </c>
      <c r="D41" s="260">
        <v>1610.5</v>
      </c>
      <c r="E41" s="260">
        <v>1591</v>
      </c>
      <c r="F41" s="260">
        <v>1571.6</v>
      </c>
      <c r="G41" s="260">
        <v>1552.1</v>
      </c>
      <c r="H41" s="260">
        <v>1629.9</v>
      </c>
      <c r="I41" s="260">
        <v>1649.4</v>
      </c>
      <c r="J41" s="260">
        <v>1668.8000000000002</v>
      </c>
      <c r="K41" s="259">
        <v>1630</v>
      </c>
      <c r="L41" s="259">
        <v>1591.1</v>
      </c>
      <c r="M41" s="259">
        <v>5.72811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773.05</v>
      </c>
      <c r="D42" s="260">
        <v>771.48333333333323</v>
      </c>
      <c r="E42" s="260">
        <v>748.16666666666652</v>
      </c>
      <c r="F42" s="260">
        <v>723.2833333333333</v>
      </c>
      <c r="G42" s="260">
        <v>699.96666666666658</v>
      </c>
      <c r="H42" s="260">
        <v>796.36666666666645</v>
      </c>
      <c r="I42" s="260">
        <v>819.68333333333328</v>
      </c>
      <c r="J42" s="260">
        <v>844.56666666666638</v>
      </c>
      <c r="K42" s="259">
        <v>794.8</v>
      </c>
      <c r="L42" s="259">
        <v>746.6</v>
      </c>
      <c r="M42" s="259">
        <v>5.7012099999999997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4388.75</v>
      </c>
      <c r="D43" s="260">
        <v>4378.583333333333</v>
      </c>
      <c r="E43" s="260">
        <v>4351.2666666666664</v>
      </c>
      <c r="F43" s="260">
        <v>4313.7833333333338</v>
      </c>
      <c r="G43" s="260">
        <v>4286.4666666666672</v>
      </c>
      <c r="H43" s="260">
        <v>4416.0666666666657</v>
      </c>
      <c r="I43" s="260">
        <v>4443.3833333333332</v>
      </c>
      <c r="J43" s="260">
        <v>4480.866666666665</v>
      </c>
      <c r="K43" s="259">
        <v>4405.8999999999996</v>
      </c>
      <c r="L43" s="259">
        <v>4341.1000000000004</v>
      </c>
      <c r="M43" s="259">
        <v>2.4967199999999998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286.95</v>
      </c>
      <c r="D44" s="260">
        <v>287.3</v>
      </c>
      <c r="E44" s="260">
        <v>282.85000000000002</v>
      </c>
      <c r="F44" s="260">
        <v>278.75</v>
      </c>
      <c r="G44" s="260">
        <v>274.3</v>
      </c>
      <c r="H44" s="260">
        <v>291.40000000000003</v>
      </c>
      <c r="I44" s="260">
        <v>295.84999999999997</v>
      </c>
      <c r="J44" s="260">
        <v>299.95000000000005</v>
      </c>
      <c r="K44" s="259">
        <v>291.75</v>
      </c>
      <c r="L44" s="259">
        <v>283.2</v>
      </c>
      <c r="M44" s="259">
        <v>77.965109999999996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320.05</v>
      </c>
      <c r="D45" s="260">
        <v>323.09999999999997</v>
      </c>
      <c r="E45" s="260">
        <v>313.49999999999994</v>
      </c>
      <c r="F45" s="260">
        <v>306.95</v>
      </c>
      <c r="G45" s="260">
        <v>297.34999999999997</v>
      </c>
      <c r="H45" s="260">
        <v>329.64999999999992</v>
      </c>
      <c r="I45" s="260">
        <v>339.24999999999994</v>
      </c>
      <c r="J45" s="260">
        <v>345.7999999999999</v>
      </c>
      <c r="K45" s="259">
        <v>332.7</v>
      </c>
      <c r="L45" s="259">
        <v>316.55</v>
      </c>
      <c r="M45" s="259">
        <v>1.9390400000000001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604.45000000000005</v>
      </c>
      <c r="D46" s="260">
        <v>607.15</v>
      </c>
      <c r="E46" s="260">
        <v>599.29999999999995</v>
      </c>
      <c r="F46" s="260">
        <v>594.15</v>
      </c>
      <c r="G46" s="260">
        <v>586.29999999999995</v>
      </c>
      <c r="H46" s="260">
        <v>612.29999999999995</v>
      </c>
      <c r="I46" s="260">
        <v>620.15000000000009</v>
      </c>
      <c r="J46" s="260">
        <v>625.29999999999995</v>
      </c>
      <c r="K46" s="259">
        <v>615</v>
      </c>
      <c r="L46" s="259">
        <v>602</v>
      </c>
      <c r="M46" s="259">
        <v>0.80227000000000004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146.85</v>
      </c>
      <c r="D47" s="260">
        <v>147.88333333333333</v>
      </c>
      <c r="E47" s="260">
        <v>145.41666666666666</v>
      </c>
      <c r="F47" s="260">
        <v>143.98333333333332</v>
      </c>
      <c r="G47" s="260">
        <v>141.51666666666665</v>
      </c>
      <c r="H47" s="260">
        <v>149.31666666666666</v>
      </c>
      <c r="I47" s="260">
        <v>151.78333333333336</v>
      </c>
      <c r="J47" s="260">
        <v>153.21666666666667</v>
      </c>
      <c r="K47" s="259">
        <v>150.35</v>
      </c>
      <c r="L47" s="259">
        <v>146.44999999999999</v>
      </c>
      <c r="M47" s="259">
        <v>105.06272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3212.75</v>
      </c>
      <c r="D48" s="260">
        <v>3218.2666666666664</v>
      </c>
      <c r="E48" s="260">
        <v>3190.833333333333</v>
      </c>
      <c r="F48" s="260">
        <v>3168.9166666666665</v>
      </c>
      <c r="G48" s="260">
        <v>3141.4833333333331</v>
      </c>
      <c r="H48" s="260">
        <v>3240.1833333333329</v>
      </c>
      <c r="I48" s="260">
        <v>3267.6166666666663</v>
      </c>
      <c r="J48" s="260">
        <v>3289.5333333333328</v>
      </c>
      <c r="K48" s="259">
        <v>3245.7</v>
      </c>
      <c r="L48" s="259">
        <v>3196.35</v>
      </c>
      <c r="M48" s="259">
        <v>9.4354300000000002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246.8</v>
      </c>
      <c r="D49" s="260">
        <v>248.2166666666667</v>
      </c>
      <c r="E49" s="260">
        <v>244.63333333333338</v>
      </c>
      <c r="F49" s="260">
        <v>242.4666666666667</v>
      </c>
      <c r="G49" s="260">
        <v>238.88333333333338</v>
      </c>
      <c r="H49" s="260">
        <v>250.38333333333338</v>
      </c>
      <c r="I49" s="260">
        <v>253.9666666666667</v>
      </c>
      <c r="J49" s="260">
        <v>256.13333333333338</v>
      </c>
      <c r="K49" s="259">
        <v>251.8</v>
      </c>
      <c r="L49" s="259">
        <v>246.05</v>
      </c>
      <c r="M49" s="259">
        <v>3.0785999999999998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3092.75</v>
      </c>
      <c r="D50" s="260">
        <v>3093.1166666666668</v>
      </c>
      <c r="E50" s="260">
        <v>3036.2333333333336</v>
      </c>
      <c r="F50" s="260">
        <v>2979.7166666666667</v>
      </c>
      <c r="G50" s="260">
        <v>2922.8333333333335</v>
      </c>
      <c r="H50" s="260">
        <v>3149.6333333333337</v>
      </c>
      <c r="I50" s="260">
        <v>3206.5166666666669</v>
      </c>
      <c r="J50" s="260">
        <v>3263.0333333333338</v>
      </c>
      <c r="K50" s="259">
        <v>3150</v>
      </c>
      <c r="L50" s="259">
        <v>3036.6</v>
      </c>
      <c r="M50" s="259">
        <v>0.38486999999999999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2057.4499999999998</v>
      </c>
      <c r="D51" s="260">
        <v>2095.0666666666666</v>
      </c>
      <c r="E51" s="260">
        <v>2015.4333333333334</v>
      </c>
      <c r="F51" s="260">
        <v>1973.416666666667</v>
      </c>
      <c r="G51" s="260">
        <v>1893.7833333333338</v>
      </c>
      <c r="H51" s="260">
        <v>2137.083333333333</v>
      </c>
      <c r="I51" s="260">
        <v>2216.7166666666662</v>
      </c>
      <c r="J51" s="260">
        <v>2258.7333333333327</v>
      </c>
      <c r="K51" s="259">
        <v>2174.6999999999998</v>
      </c>
      <c r="L51" s="259">
        <v>2053.0500000000002</v>
      </c>
      <c r="M51" s="259">
        <v>7.6640699999999997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8649.65</v>
      </c>
      <c r="D52" s="260">
        <v>8673.2166666666672</v>
      </c>
      <c r="E52" s="260">
        <v>8596.4333333333343</v>
      </c>
      <c r="F52" s="260">
        <v>8543.2166666666672</v>
      </c>
      <c r="G52" s="260">
        <v>8466.4333333333343</v>
      </c>
      <c r="H52" s="260">
        <v>8726.4333333333343</v>
      </c>
      <c r="I52" s="260">
        <v>8803.2166666666672</v>
      </c>
      <c r="J52" s="260">
        <v>8856.4333333333343</v>
      </c>
      <c r="K52" s="259">
        <v>8750</v>
      </c>
      <c r="L52" s="259">
        <v>8620</v>
      </c>
      <c r="M52" s="259">
        <v>7.8280000000000002E-2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521.9</v>
      </c>
      <c r="D53" s="260">
        <v>521.68333333333328</v>
      </c>
      <c r="E53" s="260">
        <v>518.71666666666658</v>
      </c>
      <c r="F53" s="260">
        <v>515.5333333333333</v>
      </c>
      <c r="G53" s="260">
        <v>512.56666666666661</v>
      </c>
      <c r="H53" s="260">
        <v>524.86666666666656</v>
      </c>
      <c r="I53" s="260">
        <v>527.83333333333326</v>
      </c>
      <c r="J53" s="260">
        <v>531.01666666666654</v>
      </c>
      <c r="K53" s="259">
        <v>524.65</v>
      </c>
      <c r="L53" s="259">
        <v>518.5</v>
      </c>
      <c r="M53" s="259">
        <v>8.2485900000000001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468.9</v>
      </c>
      <c r="D54" s="260">
        <v>471.2166666666667</v>
      </c>
      <c r="E54" s="260">
        <v>464.38333333333338</v>
      </c>
      <c r="F54" s="260">
        <v>459.86666666666667</v>
      </c>
      <c r="G54" s="260">
        <v>453.03333333333336</v>
      </c>
      <c r="H54" s="260">
        <v>475.73333333333341</v>
      </c>
      <c r="I54" s="260">
        <v>482.56666666666666</v>
      </c>
      <c r="J54" s="260">
        <v>487.08333333333343</v>
      </c>
      <c r="K54" s="259">
        <v>478.05</v>
      </c>
      <c r="L54" s="259">
        <v>466.7</v>
      </c>
      <c r="M54" s="259">
        <v>2.3352599999999999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4167.8500000000004</v>
      </c>
      <c r="D55" s="260">
        <v>4167.1000000000004</v>
      </c>
      <c r="E55" s="260">
        <v>4140.1000000000004</v>
      </c>
      <c r="F55" s="260">
        <v>4112.3500000000004</v>
      </c>
      <c r="G55" s="260">
        <v>4085.3500000000004</v>
      </c>
      <c r="H55" s="260">
        <v>4194.8500000000004</v>
      </c>
      <c r="I55" s="260">
        <v>4221.8500000000004</v>
      </c>
      <c r="J55" s="260">
        <v>4249.6000000000004</v>
      </c>
      <c r="K55" s="259">
        <v>4194.1000000000004</v>
      </c>
      <c r="L55" s="259">
        <v>4139.3500000000004</v>
      </c>
      <c r="M55" s="259">
        <v>2.6699000000000002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829.85</v>
      </c>
      <c r="D56" s="260">
        <v>828.40000000000009</v>
      </c>
      <c r="E56" s="260">
        <v>818.35000000000014</v>
      </c>
      <c r="F56" s="260">
        <v>806.85</v>
      </c>
      <c r="G56" s="260">
        <v>796.80000000000007</v>
      </c>
      <c r="H56" s="260">
        <v>839.9000000000002</v>
      </c>
      <c r="I56" s="260">
        <v>849.95000000000016</v>
      </c>
      <c r="J56" s="260">
        <v>861.45000000000027</v>
      </c>
      <c r="K56" s="259">
        <v>838.45</v>
      </c>
      <c r="L56" s="259">
        <v>816.9</v>
      </c>
      <c r="M56" s="259">
        <v>108.68662999999999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2847.8</v>
      </c>
      <c r="D57" s="260">
        <v>2862.7000000000003</v>
      </c>
      <c r="E57" s="260">
        <v>2830.5000000000005</v>
      </c>
      <c r="F57" s="260">
        <v>2813.2000000000003</v>
      </c>
      <c r="G57" s="260">
        <v>2781.0000000000005</v>
      </c>
      <c r="H57" s="260">
        <v>2880.0000000000005</v>
      </c>
      <c r="I57" s="260">
        <v>2912.2000000000003</v>
      </c>
      <c r="J57" s="260">
        <v>2929.5000000000005</v>
      </c>
      <c r="K57" s="259">
        <v>2894.9</v>
      </c>
      <c r="L57" s="259">
        <v>2845.4</v>
      </c>
      <c r="M57" s="259">
        <v>8.1129999999999994E-2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588.79999999999995</v>
      </c>
      <c r="D58" s="260">
        <v>591.16666666666663</v>
      </c>
      <c r="E58" s="260">
        <v>585.23333333333323</v>
      </c>
      <c r="F58" s="260">
        <v>581.66666666666663</v>
      </c>
      <c r="G58" s="260">
        <v>575.73333333333323</v>
      </c>
      <c r="H58" s="260">
        <v>594.73333333333323</v>
      </c>
      <c r="I58" s="260">
        <v>600.66666666666663</v>
      </c>
      <c r="J58" s="260">
        <v>604.23333333333323</v>
      </c>
      <c r="K58" s="259">
        <v>597.1</v>
      </c>
      <c r="L58" s="259">
        <v>587.6</v>
      </c>
      <c r="M58" s="259">
        <v>5.2213900000000004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3655.85</v>
      </c>
      <c r="D59" s="260">
        <v>3665.5166666666664</v>
      </c>
      <c r="E59" s="260">
        <v>3614.083333333333</v>
      </c>
      <c r="F59" s="260">
        <v>3572.3166666666666</v>
      </c>
      <c r="G59" s="260">
        <v>3520.8833333333332</v>
      </c>
      <c r="H59" s="260">
        <v>3707.2833333333328</v>
      </c>
      <c r="I59" s="260">
        <v>3758.7166666666662</v>
      </c>
      <c r="J59" s="260">
        <v>3800.4833333333327</v>
      </c>
      <c r="K59" s="259">
        <v>3716.95</v>
      </c>
      <c r="L59" s="259">
        <v>3623.75</v>
      </c>
      <c r="M59" s="259">
        <v>4.5636099999999997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1163.4000000000001</v>
      </c>
      <c r="D60" s="260">
        <v>1168.45</v>
      </c>
      <c r="E60" s="260">
        <v>1146.95</v>
      </c>
      <c r="F60" s="260">
        <v>1130.5</v>
      </c>
      <c r="G60" s="260">
        <v>1109</v>
      </c>
      <c r="H60" s="260">
        <v>1184.9000000000001</v>
      </c>
      <c r="I60" s="260">
        <v>1206.4000000000001</v>
      </c>
      <c r="J60" s="260">
        <v>1222.8500000000001</v>
      </c>
      <c r="K60" s="259">
        <v>1189.95</v>
      </c>
      <c r="L60" s="259">
        <v>1152</v>
      </c>
      <c r="M60" s="259">
        <v>0.77710999999999997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7380.4</v>
      </c>
      <c r="D61" s="260">
        <v>7390.1333333333341</v>
      </c>
      <c r="E61" s="260">
        <v>7340.2666666666682</v>
      </c>
      <c r="F61" s="260">
        <v>7300.1333333333341</v>
      </c>
      <c r="G61" s="260">
        <v>7250.2666666666682</v>
      </c>
      <c r="H61" s="260">
        <v>7430.2666666666682</v>
      </c>
      <c r="I61" s="260">
        <v>7480.133333333335</v>
      </c>
      <c r="J61" s="260">
        <v>7520.2666666666682</v>
      </c>
      <c r="K61" s="259">
        <v>7440</v>
      </c>
      <c r="L61" s="259">
        <v>7350</v>
      </c>
      <c r="M61" s="259">
        <v>6.2717700000000001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1698.8</v>
      </c>
      <c r="D62" s="260">
        <v>1707.4000000000003</v>
      </c>
      <c r="E62" s="260">
        <v>1683.8000000000006</v>
      </c>
      <c r="F62" s="260">
        <v>1668.8000000000004</v>
      </c>
      <c r="G62" s="260">
        <v>1645.2000000000007</v>
      </c>
      <c r="H62" s="260">
        <v>1722.4000000000005</v>
      </c>
      <c r="I62" s="260">
        <v>1746.0000000000005</v>
      </c>
      <c r="J62" s="260">
        <v>1761.0000000000005</v>
      </c>
      <c r="K62" s="259">
        <v>1731</v>
      </c>
      <c r="L62" s="259">
        <v>1692.4</v>
      </c>
      <c r="M62" s="259">
        <v>18.04532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6734</v>
      </c>
      <c r="D63" s="260">
        <v>6761.333333333333</v>
      </c>
      <c r="E63" s="260">
        <v>6672.6666666666661</v>
      </c>
      <c r="F63" s="260">
        <v>6611.333333333333</v>
      </c>
      <c r="G63" s="260">
        <v>6522.6666666666661</v>
      </c>
      <c r="H63" s="260">
        <v>6822.6666666666661</v>
      </c>
      <c r="I63" s="260">
        <v>6911.3333333333321</v>
      </c>
      <c r="J63" s="260">
        <v>6972.6666666666661</v>
      </c>
      <c r="K63" s="259">
        <v>6850</v>
      </c>
      <c r="L63" s="259">
        <v>6700</v>
      </c>
      <c r="M63" s="259">
        <v>1.12558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3026</v>
      </c>
      <c r="D64" s="260">
        <v>3036.3333333333335</v>
      </c>
      <c r="E64" s="260">
        <v>3007.666666666667</v>
      </c>
      <c r="F64" s="260">
        <v>2989.3333333333335</v>
      </c>
      <c r="G64" s="260">
        <v>2960.666666666667</v>
      </c>
      <c r="H64" s="260">
        <v>3054.666666666667</v>
      </c>
      <c r="I64" s="260">
        <v>3083.3333333333339</v>
      </c>
      <c r="J64" s="260">
        <v>3101.666666666667</v>
      </c>
      <c r="K64" s="259">
        <v>3065</v>
      </c>
      <c r="L64" s="259">
        <v>3018</v>
      </c>
      <c r="M64" s="259">
        <v>0.27655000000000002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1916</v>
      </c>
      <c r="D65" s="260">
        <v>1918.4666666666665</v>
      </c>
      <c r="E65" s="260">
        <v>1905.0333333333328</v>
      </c>
      <c r="F65" s="260">
        <v>1894.0666666666664</v>
      </c>
      <c r="G65" s="260">
        <v>1880.6333333333328</v>
      </c>
      <c r="H65" s="260">
        <v>1929.4333333333329</v>
      </c>
      <c r="I65" s="260">
        <v>1942.8666666666668</v>
      </c>
      <c r="J65" s="260">
        <v>1953.833333333333</v>
      </c>
      <c r="K65" s="259">
        <v>1931.9</v>
      </c>
      <c r="L65" s="259">
        <v>1907.5</v>
      </c>
      <c r="M65" s="259">
        <v>2.1388600000000002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341.25</v>
      </c>
      <c r="D66" s="260">
        <v>343.26666666666665</v>
      </c>
      <c r="E66" s="260">
        <v>337.48333333333329</v>
      </c>
      <c r="F66" s="260">
        <v>333.71666666666664</v>
      </c>
      <c r="G66" s="260">
        <v>327.93333333333328</v>
      </c>
      <c r="H66" s="260">
        <v>347.0333333333333</v>
      </c>
      <c r="I66" s="260">
        <v>352.81666666666661</v>
      </c>
      <c r="J66" s="260">
        <v>356.58333333333331</v>
      </c>
      <c r="K66" s="259">
        <v>349.05</v>
      </c>
      <c r="L66" s="259">
        <v>339.5</v>
      </c>
      <c r="M66" s="259">
        <v>12.385859999999999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268.55</v>
      </c>
      <c r="D67" s="260">
        <v>269.68333333333334</v>
      </c>
      <c r="E67" s="260">
        <v>266.11666666666667</v>
      </c>
      <c r="F67" s="260">
        <v>263.68333333333334</v>
      </c>
      <c r="G67" s="260">
        <v>260.11666666666667</v>
      </c>
      <c r="H67" s="260">
        <v>272.11666666666667</v>
      </c>
      <c r="I67" s="260">
        <v>275.68333333333339</v>
      </c>
      <c r="J67" s="260">
        <v>278.11666666666667</v>
      </c>
      <c r="K67" s="259">
        <v>273.25</v>
      </c>
      <c r="L67" s="259">
        <v>267.25</v>
      </c>
      <c r="M67" s="259">
        <v>41.187280000000001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137.80000000000001</v>
      </c>
      <c r="D68" s="260">
        <v>138.66666666666666</v>
      </c>
      <c r="E68" s="260">
        <v>136.33333333333331</v>
      </c>
      <c r="F68" s="260">
        <v>134.86666666666665</v>
      </c>
      <c r="G68" s="260">
        <v>132.5333333333333</v>
      </c>
      <c r="H68" s="260">
        <v>140.13333333333333</v>
      </c>
      <c r="I68" s="260">
        <v>142.46666666666664</v>
      </c>
      <c r="J68" s="260">
        <v>143.93333333333334</v>
      </c>
      <c r="K68" s="259">
        <v>141</v>
      </c>
      <c r="L68" s="259">
        <v>137.19999999999999</v>
      </c>
      <c r="M68" s="259">
        <v>205.70748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48.55</v>
      </c>
      <c r="D69" s="260">
        <v>48.716666666666669</v>
      </c>
      <c r="E69" s="260">
        <v>48.233333333333334</v>
      </c>
      <c r="F69" s="260">
        <v>47.916666666666664</v>
      </c>
      <c r="G69" s="260">
        <v>47.43333333333333</v>
      </c>
      <c r="H69" s="260">
        <v>49.033333333333339</v>
      </c>
      <c r="I69" s="260">
        <v>49.516666666666673</v>
      </c>
      <c r="J69" s="260">
        <v>49.833333333333343</v>
      </c>
      <c r="K69" s="259">
        <v>49.2</v>
      </c>
      <c r="L69" s="259">
        <v>48.4</v>
      </c>
      <c r="M69" s="259">
        <v>46.042149999999999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19.399999999999999</v>
      </c>
      <c r="D70" s="260">
        <v>19.45</v>
      </c>
      <c r="E70" s="260">
        <v>19.149999999999999</v>
      </c>
      <c r="F70" s="260">
        <v>18.899999999999999</v>
      </c>
      <c r="G70" s="260">
        <v>18.599999999999998</v>
      </c>
      <c r="H70" s="260">
        <v>19.7</v>
      </c>
      <c r="I70" s="260">
        <v>20.000000000000004</v>
      </c>
      <c r="J70" s="260">
        <v>20.25</v>
      </c>
      <c r="K70" s="259">
        <v>19.75</v>
      </c>
      <c r="L70" s="259">
        <v>19.2</v>
      </c>
      <c r="M70" s="259">
        <v>114.92518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1838.55</v>
      </c>
      <c r="D71" s="260">
        <v>1847.3333333333333</v>
      </c>
      <c r="E71" s="260">
        <v>1825.9666666666665</v>
      </c>
      <c r="F71" s="260">
        <v>1813.3833333333332</v>
      </c>
      <c r="G71" s="260">
        <v>1792.0166666666664</v>
      </c>
      <c r="H71" s="260">
        <v>1859.9166666666665</v>
      </c>
      <c r="I71" s="260">
        <v>1881.2833333333333</v>
      </c>
      <c r="J71" s="260">
        <v>1893.8666666666666</v>
      </c>
      <c r="K71" s="259">
        <v>1868.7</v>
      </c>
      <c r="L71" s="259">
        <v>1834.75</v>
      </c>
      <c r="M71" s="259">
        <v>2.1519499999999998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4647.1499999999996</v>
      </c>
      <c r="D72" s="260">
        <v>4664.083333333333</v>
      </c>
      <c r="E72" s="260">
        <v>4608.1166666666659</v>
      </c>
      <c r="F72" s="260">
        <v>4569.083333333333</v>
      </c>
      <c r="G72" s="260">
        <v>4513.1166666666659</v>
      </c>
      <c r="H72" s="260">
        <v>4703.1166666666659</v>
      </c>
      <c r="I72" s="260">
        <v>4759.083333333333</v>
      </c>
      <c r="J72" s="260">
        <v>4798.1166666666659</v>
      </c>
      <c r="K72" s="259">
        <v>4720.05</v>
      </c>
      <c r="L72" s="259">
        <v>4625.05</v>
      </c>
      <c r="M72" s="259">
        <v>4.3799999999999999E-2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618.75</v>
      </c>
      <c r="D73" s="260">
        <v>620.76666666666665</v>
      </c>
      <c r="E73" s="260">
        <v>614.23333333333335</v>
      </c>
      <c r="F73" s="260">
        <v>609.7166666666667</v>
      </c>
      <c r="G73" s="260">
        <v>603.18333333333339</v>
      </c>
      <c r="H73" s="260">
        <v>625.2833333333333</v>
      </c>
      <c r="I73" s="260">
        <v>631.81666666666661</v>
      </c>
      <c r="J73" s="260">
        <v>636.33333333333326</v>
      </c>
      <c r="K73" s="259">
        <v>627.29999999999995</v>
      </c>
      <c r="L73" s="259">
        <v>616.25</v>
      </c>
      <c r="M73" s="259">
        <v>3.29541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916.05</v>
      </c>
      <c r="D74" s="260">
        <v>919.75</v>
      </c>
      <c r="E74" s="260">
        <v>891.25</v>
      </c>
      <c r="F74" s="260">
        <v>866.45</v>
      </c>
      <c r="G74" s="260">
        <v>837.95</v>
      </c>
      <c r="H74" s="260">
        <v>944.55</v>
      </c>
      <c r="I74" s="260">
        <v>973.05</v>
      </c>
      <c r="J74" s="260">
        <v>997.84999999999991</v>
      </c>
      <c r="K74" s="259">
        <v>948.25</v>
      </c>
      <c r="L74" s="259">
        <v>894.95</v>
      </c>
      <c r="M74" s="259">
        <v>32.243119999999998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105.9</v>
      </c>
      <c r="D75" s="260">
        <v>106.80000000000001</v>
      </c>
      <c r="E75" s="260">
        <v>104.40000000000002</v>
      </c>
      <c r="F75" s="260">
        <v>102.9</v>
      </c>
      <c r="G75" s="260">
        <v>100.50000000000001</v>
      </c>
      <c r="H75" s="260">
        <v>108.30000000000003</v>
      </c>
      <c r="I75" s="260">
        <v>110.7</v>
      </c>
      <c r="J75" s="260">
        <v>112.20000000000003</v>
      </c>
      <c r="K75" s="259">
        <v>109.2</v>
      </c>
      <c r="L75" s="259">
        <v>105.3</v>
      </c>
      <c r="M75" s="259">
        <v>228.78764000000001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781.15</v>
      </c>
      <c r="D76" s="260">
        <v>784.48333333333323</v>
      </c>
      <c r="E76" s="260">
        <v>770.96666666666647</v>
      </c>
      <c r="F76" s="260">
        <v>760.78333333333319</v>
      </c>
      <c r="G76" s="260">
        <v>747.26666666666642</v>
      </c>
      <c r="H76" s="260">
        <v>794.66666666666652</v>
      </c>
      <c r="I76" s="260">
        <v>808.18333333333317</v>
      </c>
      <c r="J76" s="260">
        <v>818.36666666666656</v>
      </c>
      <c r="K76" s="259">
        <v>798</v>
      </c>
      <c r="L76" s="259">
        <v>774.3</v>
      </c>
      <c r="M76" s="259">
        <v>20.758389999999999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67.55</v>
      </c>
      <c r="D77" s="260">
        <v>68.083333333333329</v>
      </c>
      <c r="E77" s="260">
        <v>66.016666666666652</v>
      </c>
      <c r="F77" s="260">
        <v>64.48333333333332</v>
      </c>
      <c r="G77" s="260">
        <v>62.416666666666643</v>
      </c>
      <c r="H77" s="260">
        <v>69.61666666666666</v>
      </c>
      <c r="I77" s="260">
        <v>71.683333333333351</v>
      </c>
      <c r="J77" s="260">
        <v>73.216666666666669</v>
      </c>
      <c r="K77" s="259">
        <v>70.150000000000006</v>
      </c>
      <c r="L77" s="259">
        <v>66.55</v>
      </c>
      <c r="M77" s="259">
        <v>685.70758000000001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292.14999999999998</v>
      </c>
      <c r="D78" s="260">
        <v>294.2833333333333</v>
      </c>
      <c r="E78" s="260">
        <v>289.61666666666662</v>
      </c>
      <c r="F78" s="260">
        <v>287.08333333333331</v>
      </c>
      <c r="G78" s="260">
        <v>282.41666666666663</v>
      </c>
      <c r="H78" s="260">
        <v>296.81666666666661</v>
      </c>
      <c r="I78" s="260">
        <v>301.48333333333335</v>
      </c>
      <c r="J78" s="260">
        <v>304.01666666666659</v>
      </c>
      <c r="K78" s="259">
        <v>298.95</v>
      </c>
      <c r="L78" s="259">
        <v>291.75</v>
      </c>
      <c r="M78" s="259">
        <v>30.14752</v>
      </c>
      <c r="N78" s="1"/>
      <c r="O78" s="1"/>
    </row>
    <row r="79" spans="1:15" ht="12.75" customHeight="1">
      <c r="A79" s="30">
        <v>69</v>
      </c>
      <c r="B79" s="269" t="s">
        <v>968</v>
      </c>
      <c r="C79" s="259">
        <v>10671</v>
      </c>
      <c r="D79" s="260">
        <v>10765.833333333334</v>
      </c>
      <c r="E79" s="260">
        <v>10416.266666666668</v>
      </c>
      <c r="F79" s="260">
        <v>10161.533333333335</v>
      </c>
      <c r="G79" s="260">
        <v>9811.966666666669</v>
      </c>
      <c r="H79" s="260">
        <v>11020.566666666668</v>
      </c>
      <c r="I79" s="260">
        <v>11370.133333333333</v>
      </c>
      <c r="J79" s="260">
        <v>11624.866666666667</v>
      </c>
      <c r="K79" s="259">
        <v>11115.4</v>
      </c>
      <c r="L79" s="259">
        <v>10511.1</v>
      </c>
      <c r="M79" s="259">
        <v>2.1669999999999998E-2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783.4</v>
      </c>
      <c r="D80" s="260">
        <v>783.85</v>
      </c>
      <c r="E80" s="260">
        <v>779.05000000000007</v>
      </c>
      <c r="F80" s="260">
        <v>774.7</v>
      </c>
      <c r="G80" s="260">
        <v>769.90000000000009</v>
      </c>
      <c r="H80" s="260">
        <v>788.2</v>
      </c>
      <c r="I80" s="260">
        <v>793</v>
      </c>
      <c r="J80" s="260">
        <v>797.35</v>
      </c>
      <c r="K80" s="259">
        <v>788.65</v>
      </c>
      <c r="L80" s="259">
        <v>779.5</v>
      </c>
      <c r="M80" s="259">
        <v>52.191800000000001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269.7</v>
      </c>
      <c r="D81" s="260">
        <v>269.46666666666664</v>
      </c>
      <c r="E81" s="260">
        <v>265.23333333333329</v>
      </c>
      <c r="F81" s="260">
        <v>260.76666666666665</v>
      </c>
      <c r="G81" s="260">
        <v>256.5333333333333</v>
      </c>
      <c r="H81" s="260">
        <v>273.93333333333328</v>
      </c>
      <c r="I81" s="260">
        <v>278.16666666666663</v>
      </c>
      <c r="J81" s="260">
        <v>282.63333333333327</v>
      </c>
      <c r="K81" s="259">
        <v>273.7</v>
      </c>
      <c r="L81" s="259">
        <v>265</v>
      </c>
      <c r="M81" s="259">
        <v>23.598009999999999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935.95</v>
      </c>
      <c r="D82" s="260">
        <v>935.55000000000007</v>
      </c>
      <c r="E82" s="260">
        <v>922.40000000000009</v>
      </c>
      <c r="F82" s="260">
        <v>908.85</v>
      </c>
      <c r="G82" s="260">
        <v>895.7</v>
      </c>
      <c r="H82" s="260">
        <v>949.10000000000014</v>
      </c>
      <c r="I82" s="260">
        <v>962.25</v>
      </c>
      <c r="J82" s="260">
        <v>975.80000000000018</v>
      </c>
      <c r="K82" s="259">
        <v>948.7</v>
      </c>
      <c r="L82" s="259">
        <v>922</v>
      </c>
      <c r="M82" s="259">
        <v>0.65566000000000002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272.2</v>
      </c>
      <c r="D83" s="260">
        <v>274.68333333333334</v>
      </c>
      <c r="E83" s="260">
        <v>266.4666666666667</v>
      </c>
      <c r="F83" s="260">
        <v>260.73333333333335</v>
      </c>
      <c r="G83" s="260">
        <v>252.51666666666671</v>
      </c>
      <c r="H83" s="260">
        <v>280.41666666666669</v>
      </c>
      <c r="I83" s="260">
        <v>288.63333333333327</v>
      </c>
      <c r="J83" s="260">
        <v>294.36666666666667</v>
      </c>
      <c r="K83" s="259">
        <v>282.89999999999998</v>
      </c>
      <c r="L83" s="259">
        <v>268.95</v>
      </c>
      <c r="M83" s="259">
        <v>20.086819999999999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8452.0499999999993</v>
      </c>
      <c r="D84" s="260">
        <v>8440.0499999999993</v>
      </c>
      <c r="E84" s="260">
        <v>8333.5499999999993</v>
      </c>
      <c r="F84" s="260">
        <v>8215.0499999999993</v>
      </c>
      <c r="G84" s="260">
        <v>8108.5499999999993</v>
      </c>
      <c r="H84" s="260">
        <v>8558.5499999999993</v>
      </c>
      <c r="I84" s="260">
        <v>8665.0499999999993</v>
      </c>
      <c r="J84" s="260">
        <v>8783.5499999999993</v>
      </c>
      <c r="K84" s="259">
        <v>8546.5499999999993</v>
      </c>
      <c r="L84" s="259">
        <v>8321.5499999999993</v>
      </c>
      <c r="M84" s="259">
        <v>0.26540000000000002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1216.75</v>
      </c>
      <c r="D85" s="260">
        <v>1206.3333333333333</v>
      </c>
      <c r="E85" s="260">
        <v>1188.6166666666666</v>
      </c>
      <c r="F85" s="260">
        <v>1160.4833333333333</v>
      </c>
      <c r="G85" s="260">
        <v>1142.7666666666667</v>
      </c>
      <c r="H85" s="260">
        <v>1234.4666666666665</v>
      </c>
      <c r="I85" s="260">
        <v>1252.1833333333332</v>
      </c>
      <c r="J85" s="260">
        <v>1280.3166666666664</v>
      </c>
      <c r="K85" s="259">
        <v>1224.05</v>
      </c>
      <c r="L85" s="259">
        <v>1178.2</v>
      </c>
      <c r="M85" s="259">
        <v>1.77949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896.05</v>
      </c>
      <c r="D86" s="260">
        <v>899.79999999999984</v>
      </c>
      <c r="E86" s="260">
        <v>890.1999999999997</v>
      </c>
      <c r="F86" s="260">
        <v>884.34999999999991</v>
      </c>
      <c r="G86" s="260">
        <v>874.74999999999977</v>
      </c>
      <c r="H86" s="260">
        <v>905.64999999999964</v>
      </c>
      <c r="I86" s="260">
        <v>915.24999999999977</v>
      </c>
      <c r="J86" s="260">
        <v>921.09999999999957</v>
      </c>
      <c r="K86" s="259">
        <v>909.4</v>
      </c>
      <c r="L86" s="259">
        <v>893.95</v>
      </c>
      <c r="M86" s="259">
        <v>0.11724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560.70000000000005</v>
      </c>
      <c r="D87" s="260">
        <v>560.31666666666661</v>
      </c>
      <c r="E87" s="260">
        <v>556.73333333333323</v>
      </c>
      <c r="F87" s="260">
        <v>552.76666666666665</v>
      </c>
      <c r="G87" s="260">
        <v>549.18333333333328</v>
      </c>
      <c r="H87" s="260">
        <v>564.28333333333319</v>
      </c>
      <c r="I87" s="260">
        <v>567.86666666666667</v>
      </c>
      <c r="J87" s="260">
        <v>571.83333333333314</v>
      </c>
      <c r="K87" s="259">
        <v>563.9</v>
      </c>
      <c r="L87" s="259">
        <v>556.35</v>
      </c>
      <c r="M87" s="259">
        <v>0.84787999999999997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15676.55</v>
      </c>
      <c r="D88" s="260">
        <v>15691.283333333333</v>
      </c>
      <c r="E88" s="260">
        <v>15582.566666666666</v>
      </c>
      <c r="F88" s="260">
        <v>15488.583333333332</v>
      </c>
      <c r="G88" s="260">
        <v>15379.866666666665</v>
      </c>
      <c r="H88" s="260">
        <v>15785.266666666666</v>
      </c>
      <c r="I88" s="260">
        <v>15893.983333333334</v>
      </c>
      <c r="J88" s="260">
        <v>15987.966666666667</v>
      </c>
      <c r="K88" s="259">
        <v>15800</v>
      </c>
      <c r="L88" s="259">
        <v>15597.3</v>
      </c>
      <c r="M88" s="259">
        <v>0.15357999999999999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492.65</v>
      </c>
      <c r="D89" s="260">
        <v>495.5333333333333</v>
      </c>
      <c r="E89" s="260">
        <v>485.66666666666663</v>
      </c>
      <c r="F89" s="260">
        <v>478.68333333333334</v>
      </c>
      <c r="G89" s="260">
        <v>468.81666666666666</v>
      </c>
      <c r="H89" s="260">
        <v>502.51666666666659</v>
      </c>
      <c r="I89" s="260">
        <v>512.38333333333321</v>
      </c>
      <c r="J89" s="260">
        <v>519.36666666666656</v>
      </c>
      <c r="K89" s="259">
        <v>505.4</v>
      </c>
      <c r="L89" s="259">
        <v>488.55</v>
      </c>
      <c r="M89" s="259">
        <v>1.2490699999999999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36.450000000000003</v>
      </c>
      <c r="D90" s="260">
        <v>37.166666666666664</v>
      </c>
      <c r="E90" s="260">
        <v>35.18333333333333</v>
      </c>
      <c r="F90" s="260">
        <v>33.916666666666664</v>
      </c>
      <c r="G90" s="260">
        <v>31.93333333333333</v>
      </c>
      <c r="H90" s="260">
        <v>38.43333333333333</v>
      </c>
      <c r="I90" s="260">
        <v>40.416666666666664</v>
      </c>
      <c r="J90" s="260">
        <v>41.68333333333333</v>
      </c>
      <c r="K90" s="259">
        <v>39.15</v>
      </c>
      <c r="L90" s="259">
        <v>35.9</v>
      </c>
      <c r="M90" s="259">
        <v>162.17416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3768.5</v>
      </c>
      <c r="D91" s="260">
        <v>3766.6666666666665</v>
      </c>
      <c r="E91" s="260">
        <v>3743.833333333333</v>
      </c>
      <c r="F91" s="260">
        <v>3719.1666666666665</v>
      </c>
      <c r="G91" s="260">
        <v>3696.333333333333</v>
      </c>
      <c r="H91" s="260">
        <v>3791.333333333333</v>
      </c>
      <c r="I91" s="260">
        <v>3814.1666666666661</v>
      </c>
      <c r="J91" s="260">
        <v>3838.833333333333</v>
      </c>
      <c r="K91" s="259">
        <v>3789.5</v>
      </c>
      <c r="L91" s="259">
        <v>3742</v>
      </c>
      <c r="M91" s="259">
        <v>1.8227800000000001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1332.3</v>
      </c>
      <c r="D92" s="260">
        <v>1341.1000000000001</v>
      </c>
      <c r="E92" s="260">
        <v>1319.0000000000002</v>
      </c>
      <c r="F92" s="260">
        <v>1305.7</v>
      </c>
      <c r="G92" s="260">
        <v>1283.6000000000001</v>
      </c>
      <c r="H92" s="260">
        <v>1354.4000000000003</v>
      </c>
      <c r="I92" s="260">
        <v>1376.5000000000002</v>
      </c>
      <c r="J92" s="260">
        <v>1389.8000000000004</v>
      </c>
      <c r="K92" s="259">
        <v>1363.2</v>
      </c>
      <c r="L92" s="259">
        <v>1327.8</v>
      </c>
      <c r="M92" s="259">
        <v>0.39922000000000002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485</v>
      </c>
      <c r="D93" s="260">
        <v>484.4666666666667</v>
      </c>
      <c r="E93" s="260">
        <v>479.43333333333339</v>
      </c>
      <c r="F93" s="260">
        <v>473.86666666666667</v>
      </c>
      <c r="G93" s="260">
        <v>468.83333333333337</v>
      </c>
      <c r="H93" s="260">
        <v>490.03333333333342</v>
      </c>
      <c r="I93" s="260">
        <v>495.06666666666672</v>
      </c>
      <c r="J93" s="260">
        <v>500.63333333333344</v>
      </c>
      <c r="K93" s="259">
        <v>489.5</v>
      </c>
      <c r="L93" s="259">
        <v>478.9</v>
      </c>
      <c r="M93" s="259">
        <v>5.2258899999999997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78.75</v>
      </c>
      <c r="D94" s="260">
        <v>79.25</v>
      </c>
      <c r="E94" s="260">
        <v>78.05</v>
      </c>
      <c r="F94" s="260">
        <v>77.349999999999994</v>
      </c>
      <c r="G94" s="260">
        <v>76.149999999999991</v>
      </c>
      <c r="H94" s="260">
        <v>79.95</v>
      </c>
      <c r="I94" s="260">
        <v>81.149999999999991</v>
      </c>
      <c r="J94" s="260">
        <v>81.850000000000009</v>
      </c>
      <c r="K94" s="259">
        <v>80.45</v>
      </c>
      <c r="L94" s="259">
        <v>78.55</v>
      </c>
      <c r="M94" s="259">
        <v>15.30756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256.25</v>
      </c>
      <c r="D95" s="260">
        <v>258.8</v>
      </c>
      <c r="E95" s="260">
        <v>247.60000000000002</v>
      </c>
      <c r="F95" s="260">
        <v>238.95000000000002</v>
      </c>
      <c r="G95" s="260">
        <v>227.75000000000003</v>
      </c>
      <c r="H95" s="260">
        <v>267.45000000000005</v>
      </c>
      <c r="I95" s="260">
        <v>278.64999999999998</v>
      </c>
      <c r="J95" s="260">
        <v>287.3</v>
      </c>
      <c r="K95" s="259">
        <v>270</v>
      </c>
      <c r="L95" s="259">
        <v>250.15</v>
      </c>
      <c r="M95" s="259">
        <v>63.312579999999997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3050.85</v>
      </c>
      <c r="D96" s="260">
        <v>3048.8833333333332</v>
      </c>
      <c r="E96" s="260">
        <v>3023.9666666666662</v>
      </c>
      <c r="F96" s="260">
        <v>2997.083333333333</v>
      </c>
      <c r="G96" s="260">
        <v>2972.1666666666661</v>
      </c>
      <c r="H96" s="260">
        <v>3075.7666666666664</v>
      </c>
      <c r="I96" s="260">
        <v>3100.6833333333334</v>
      </c>
      <c r="J96" s="260">
        <v>3127.5666666666666</v>
      </c>
      <c r="K96" s="259">
        <v>3073.8</v>
      </c>
      <c r="L96" s="259">
        <v>3022</v>
      </c>
      <c r="M96" s="259">
        <v>0.35936000000000001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250.9</v>
      </c>
      <c r="D97" s="260">
        <v>251.28333333333333</v>
      </c>
      <c r="E97" s="260">
        <v>247.86666666666667</v>
      </c>
      <c r="F97" s="260">
        <v>244.83333333333334</v>
      </c>
      <c r="G97" s="260">
        <v>241.41666666666669</v>
      </c>
      <c r="H97" s="260">
        <v>254.31666666666666</v>
      </c>
      <c r="I97" s="260">
        <v>257.73333333333335</v>
      </c>
      <c r="J97" s="260">
        <v>260.76666666666665</v>
      </c>
      <c r="K97" s="259">
        <v>254.7</v>
      </c>
      <c r="L97" s="259">
        <v>248.25</v>
      </c>
      <c r="M97" s="259">
        <v>1.82558</v>
      </c>
      <c r="N97" s="1"/>
      <c r="O97" s="1"/>
    </row>
    <row r="98" spans="1:15" ht="12.75" customHeight="1">
      <c r="A98" s="30">
        <v>88</v>
      </c>
      <c r="B98" s="269" t="s">
        <v>969</v>
      </c>
      <c r="C98" s="259">
        <v>631.85</v>
      </c>
      <c r="D98" s="260">
        <v>621.95000000000005</v>
      </c>
      <c r="E98" s="260">
        <v>604.60000000000014</v>
      </c>
      <c r="F98" s="260">
        <v>577.35000000000014</v>
      </c>
      <c r="G98" s="260">
        <v>560.00000000000023</v>
      </c>
      <c r="H98" s="260">
        <v>649.20000000000005</v>
      </c>
      <c r="I98" s="260">
        <v>666.55</v>
      </c>
      <c r="J98" s="260">
        <v>693.8</v>
      </c>
      <c r="K98" s="259">
        <v>639.29999999999995</v>
      </c>
      <c r="L98" s="259">
        <v>594.70000000000005</v>
      </c>
      <c r="M98" s="259">
        <v>20.70504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519.5</v>
      </c>
      <c r="D99" s="260">
        <v>522.28333333333342</v>
      </c>
      <c r="E99" s="260">
        <v>513.66666666666686</v>
      </c>
      <c r="F99" s="260">
        <v>507.83333333333348</v>
      </c>
      <c r="G99" s="260">
        <v>499.21666666666692</v>
      </c>
      <c r="H99" s="260">
        <v>528.11666666666679</v>
      </c>
      <c r="I99" s="260">
        <v>536.73333333333335</v>
      </c>
      <c r="J99" s="260">
        <v>542.56666666666672</v>
      </c>
      <c r="K99" s="259">
        <v>530.9</v>
      </c>
      <c r="L99" s="259">
        <v>516.45000000000005</v>
      </c>
      <c r="M99" s="259">
        <v>15.79383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249</v>
      </c>
      <c r="D100" s="260">
        <v>249.35</v>
      </c>
      <c r="E100" s="260">
        <v>246</v>
      </c>
      <c r="F100" s="260">
        <v>243</v>
      </c>
      <c r="G100" s="260">
        <v>239.65</v>
      </c>
      <c r="H100" s="260">
        <v>252.35</v>
      </c>
      <c r="I100" s="260">
        <v>255.69999999999996</v>
      </c>
      <c r="J100" s="260">
        <v>258.7</v>
      </c>
      <c r="K100" s="259">
        <v>252.7</v>
      </c>
      <c r="L100" s="259">
        <v>246.35</v>
      </c>
      <c r="M100" s="259">
        <v>118.51177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730.05</v>
      </c>
      <c r="D101" s="260">
        <v>727.51666666666677</v>
      </c>
      <c r="E101" s="260">
        <v>720.03333333333353</v>
      </c>
      <c r="F101" s="260">
        <v>710.01666666666677</v>
      </c>
      <c r="G101" s="260">
        <v>702.53333333333353</v>
      </c>
      <c r="H101" s="260">
        <v>737.53333333333353</v>
      </c>
      <c r="I101" s="260">
        <v>745.01666666666688</v>
      </c>
      <c r="J101" s="260">
        <v>755.03333333333353</v>
      </c>
      <c r="K101" s="259">
        <v>735</v>
      </c>
      <c r="L101" s="259">
        <v>717.5</v>
      </c>
      <c r="M101" s="259">
        <v>0.3569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737.9</v>
      </c>
      <c r="D102" s="260">
        <v>735.28333333333342</v>
      </c>
      <c r="E102" s="260">
        <v>730.56666666666683</v>
      </c>
      <c r="F102" s="260">
        <v>723.23333333333346</v>
      </c>
      <c r="G102" s="260">
        <v>718.51666666666688</v>
      </c>
      <c r="H102" s="260">
        <v>742.61666666666679</v>
      </c>
      <c r="I102" s="260">
        <v>747.33333333333326</v>
      </c>
      <c r="J102" s="260">
        <v>754.66666666666674</v>
      </c>
      <c r="K102" s="259">
        <v>740</v>
      </c>
      <c r="L102" s="259">
        <v>727.95</v>
      </c>
      <c r="M102" s="259">
        <v>1.4328399999999999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860.1</v>
      </c>
      <c r="D103" s="260">
        <v>864.06666666666661</v>
      </c>
      <c r="E103" s="260">
        <v>848.28333333333319</v>
      </c>
      <c r="F103" s="260">
        <v>836.46666666666658</v>
      </c>
      <c r="G103" s="260">
        <v>820.68333333333317</v>
      </c>
      <c r="H103" s="260">
        <v>875.88333333333321</v>
      </c>
      <c r="I103" s="260">
        <v>891.66666666666652</v>
      </c>
      <c r="J103" s="260">
        <v>903.48333333333323</v>
      </c>
      <c r="K103" s="259">
        <v>879.85</v>
      </c>
      <c r="L103" s="259">
        <v>852.25</v>
      </c>
      <c r="M103" s="259">
        <v>1.49546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125.3</v>
      </c>
      <c r="D104" s="260">
        <v>124.98333333333333</v>
      </c>
      <c r="E104" s="260">
        <v>123.51666666666667</v>
      </c>
      <c r="F104" s="260">
        <v>121.73333333333333</v>
      </c>
      <c r="G104" s="260">
        <v>120.26666666666667</v>
      </c>
      <c r="H104" s="260">
        <v>126.76666666666667</v>
      </c>
      <c r="I104" s="260">
        <v>128.23333333333335</v>
      </c>
      <c r="J104" s="260">
        <v>130.01666666666665</v>
      </c>
      <c r="K104" s="259">
        <v>126.45</v>
      </c>
      <c r="L104" s="259">
        <v>123.2</v>
      </c>
      <c r="M104" s="259">
        <v>8.4050399999999996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1498.35</v>
      </c>
      <c r="D105" s="260">
        <v>1516.0333333333331</v>
      </c>
      <c r="E105" s="260">
        <v>1463.2666666666662</v>
      </c>
      <c r="F105" s="260">
        <v>1428.1833333333332</v>
      </c>
      <c r="G105" s="260">
        <v>1375.4166666666663</v>
      </c>
      <c r="H105" s="260">
        <v>1551.1166666666661</v>
      </c>
      <c r="I105" s="260">
        <v>1603.883333333333</v>
      </c>
      <c r="J105" s="260">
        <v>1638.966666666666</v>
      </c>
      <c r="K105" s="259">
        <v>1568.8</v>
      </c>
      <c r="L105" s="259">
        <v>1480.95</v>
      </c>
      <c r="M105" s="259">
        <v>2.53653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19.899999999999999</v>
      </c>
      <c r="D106" s="260">
        <v>19.966666666666665</v>
      </c>
      <c r="E106" s="260">
        <v>19.733333333333331</v>
      </c>
      <c r="F106" s="260">
        <v>19.566666666666666</v>
      </c>
      <c r="G106" s="260">
        <v>19.333333333333332</v>
      </c>
      <c r="H106" s="260">
        <v>20.133333333333329</v>
      </c>
      <c r="I106" s="260">
        <v>20.366666666666664</v>
      </c>
      <c r="J106" s="260">
        <v>20.533333333333328</v>
      </c>
      <c r="K106" s="259">
        <v>20.2</v>
      </c>
      <c r="L106" s="259">
        <v>19.8</v>
      </c>
      <c r="M106" s="259">
        <v>39.294449999999998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1226.95</v>
      </c>
      <c r="D107" s="260">
        <v>1227.3166666666668</v>
      </c>
      <c r="E107" s="260">
        <v>1214.7333333333336</v>
      </c>
      <c r="F107" s="260">
        <v>1202.5166666666667</v>
      </c>
      <c r="G107" s="260">
        <v>1189.9333333333334</v>
      </c>
      <c r="H107" s="260">
        <v>1239.5333333333338</v>
      </c>
      <c r="I107" s="260">
        <v>1252.1166666666672</v>
      </c>
      <c r="J107" s="260">
        <v>1264.3333333333339</v>
      </c>
      <c r="K107" s="259">
        <v>1239.9000000000001</v>
      </c>
      <c r="L107" s="259">
        <v>1215.0999999999999</v>
      </c>
      <c r="M107" s="259">
        <v>3.4706800000000002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630.6</v>
      </c>
      <c r="D108" s="260">
        <v>627.86666666666667</v>
      </c>
      <c r="E108" s="260">
        <v>622.73333333333335</v>
      </c>
      <c r="F108" s="260">
        <v>614.86666666666667</v>
      </c>
      <c r="G108" s="260">
        <v>609.73333333333335</v>
      </c>
      <c r="H108" s="260">
        <v>635.73333333333335</v>
      </c>
      <c r="I108" s="260">
        <v>640.86666666666679</v>
      </c>
      <c r="J108" s="260">
        <v>648.73333333333335</v>
      </c>
      <c r="K108" s="259">
        <v>633</v>
      </c>
      <c r="L108" s="259">
        <v>620</v>
      </c>
      <c r="M108" s="259">
        <v>0.64559999999999995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815.9</v>
      </c>
      <c r="D109" s="260">
        <v>817.80000000000007</v>
      </c>
      <c r="E109" s="260">
        <v>813.10000000000014</v>
      </c>
      <c r="F109" s="260">
        <v>810.30000000000007</v>
      </c>
      <c r="G109" s="260">
        <v>805.60000000000014</v>
      </c>
      <c r="H109" s="260">
        <v>820.60000000000014</v>
      </c>
      <c r="I109" s="260">
        <v>825.30000000000018</v>
      </c>
      <c r="J109" s="260">
        <v>828.10000000000014</v>
      </c>
      <c r="K109" s="259">
        <v>822.5</v>
      </c>
      <c r="L109" s="259">
        <v>815</v>
      </c>
      <c r="M109" s="259">
        <v>0.60004000000000002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5541.35</v>
      </c>
      <c r="D110" s="260">
        <v>5525.45</v>
      </c>
      <c r="E110" s="260">
        <v>5451.9</v>
      </c>
      <c r="F110" s="260">
        <v>5362.45</v>
      </c>
      <c r="G110" s="260">
        <v>5288.9</v>
      </c>
      <c r="H110" s="260">
        <v>5614.9</v>
      </c>
      <c r="I110" s="260">
        <v>5688.4500000000007</v>
      </c>
      <c r="J110" s="260">
        <v>5777.9</v>
      </c>
      <c r="K110" s="259">
        <v>5599</v>
      </c>
      <c r="L110" s="259">
        <v>5436</v>
      </c>
      <c r="M110" s="259">
        <v>7.4209999999999998E-2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404.55</v>
      </c>
      <c r="D111" s="260">
        <v>403.18333333333334</v>
      </c>
      <c r="E111" s="260">
        <v>396.36666666666667</v>
      </c>
      <c r="F111" s="260">
        <v>388.18333333333334</v>
      </c>
      <c r="G111" s="260">
        <v>381.36666666666667</v>
      </c>
      <c r="H111" s="260">
        <v>411.36666666666667</v>
      </c>
      <c r="I111" s="260">
        <v>418.18333333333339</v>
      </c>
      <c r="J111" s="260">
        <v>426.36666666666667</v>
      </c>
      <c r="K111" s="259">
        <v>410</v>
      </c>
      <c r="L111" s="259">
        <v>395</v>
      </c>
      <c r="M111" s="259">
        <v>4.7425699999999997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322.64999999999998</v>
      </c>
      <c r="D112" s="260">
        <v>325.05</v>
      </c>
      <c r="E112" s="260">
        <v>319.60000000000002</v>
      </c>
      <c r="F112" s="260">
        <v>316.55</v>
      </c>
      <c r="G112" s="260">
        <v>311.10000000000002</v>
      </c>
      <c r="H112" s="260">
        <v>328.1</v>
      </c>
      <c r="I112" s="260">
        <v>333.54999999999995</v>
      </c>
      <c r="J112" s="260">
        <v>336.6</v>
      </c>
      <c r="K112" s="259">
        <v>330.5</v>
      </c>
      <c r="L112" s="259">
        <v>322</v>
      </c>
      <c r="M112" s="259">
        <v>11.387079999999999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396.9</v>
      </c>
      <c r="D113" s="260">
        <v>398.95</v>
      </c>
      <c r="E113" s="260">
        <v>392.95</v>
      </c>
      <c r="F113" s="260">
        <v>389</v>
      </c>
      <c r="G113" s="260">
        <v>383</v>
      </c>
      <c r="H113" s="260">
        <v>402.9</v>
      </c>
      <c r="I113" s="260">
        <v>408.9</v>
      </c>
      <c r="J113" s="260">
        <v>412.84999999999997</v>
      </c>
      <c r="K113" s="259">
        <v>404.95</v>
      </c>
      <c r="L113" s="259">
        <v>395</v>
      </c>
      <c r="M113" s="259">
        <v>0.84084000000000003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640.95000000000005</v>
      </c>
      <c r="D114" s="260">
        <v>642.88333333333333</v>
      </c>
      <c r="E114" s="260">
        <v>634.51666666666665</v>
      </c>
      <c r="F114" s="260">
        <v>628.08333333333337</v>
      </c>
      <c r="G114" s="260">
        <v>619.7166666666667</v>
      </c>
      <c r="H114" s="260">
        <v>649.31666666666661</v>
      </c>
      <c r="I114" s="260">
        <v>657.68333333333317</v>
      </c>
      <c r="J114" s="260">
        <v>664.11666666666656</v>
      </c>
      <c r="K114" s="259">
        <v>651.25</v>
      </c>
      <c r="L114" s="259">
        <v>636.45000000000005</v>
      </c>
      <c r="M114" s="259">
        <v>2.4010199999999999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746.45</v>
      </c>
      <c r="D115" s="260">
        <v>747.30000000000007</v>
      </c>
      <c r="E115" s="260">
        <v>741.75000000000011</v>
      </c>
      <c r="F115" s="260">
        <v>737.05000000000007</v>
      </c>
      <c r="G115" s="260">
        <v>731.50000000000011</v>
      </c>
      <c r="H115" s="260">
        <v>752.00000000000011</v>
      </c>
      <c r="I115" s="260">
        <v>757.55000000000007</v>
      </c>
      <c r="J115" s="260">
        <v>762.25000000000011</v>
      </c>
      <c r="K115" s="259">
        <v>752.85</v>
      </c>
      <c r="L115" s="259">
        <v>742.6</v>
      </c>
      <c r="M115" s="259">
        <v>6.1523099999999999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1122</v>
      </c>
      <c r="D116" s="260">
        <v>1128.7</v>
      </c>
      <c r="E116" s="260">
        <v>1112.4000000000001</v>
      </c>
      <c r="F116" s="260">
        <v>1102.8</v>
      </c>
      <c r="G116" s="260">
        <v>1086.5</v>
      </c>
      <c r="H116" s="260">
        <v>1138.3000000000002</v>
      </c>
      <c r="I116" s="260">
        <v>1154.5999999999999</v>
      </c>
      <c r="J116" s="260">
        <v>1164.2000000000003</v>
      </c>
      <c r="K116" s="259">
        <v>1145</v>
      </c>
      <c r="L116" s="259">
        <v>1119.0999999999999</v>
      </c>
      <c r="M116" s="259">
        <v>13.001440000000001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193.2</v>
      </c>
      <c r="D117" s="260">
        <v>193.88333333333333</v>
      </c>
      <c r="E117" s="260">
        <v>191.16666666666666</v>
      </c>
      <c r="F117" s="260">
        <v>189.13333333333333</v>
      </c>
      <c r="G117" s="260">
        <v>186.41666666666666</v>
      </c>
      <c r="H117" s="260">
        <v>195.91666666666666</v>
      </c>
      <c r="I117" s="260">
        <v>198.63333333333335</v>
      </c>
      <c r="J117" s="260">
        <v>200.66666666666666</v>
      </c>
      <c r="K117" s="259">
        <v>196.6</v>
      </c>
      <c r="L117" s="259">
        <v>191.85</v>
      </c>
      <c r="M117" s="259">
        <v>29.578489999999999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1599.75</v>
      </c>
      <c r="D118" s="260">
        <v>1603.4833333333333</v>
      </c>
      <c r="E118" s="260">
        <v>1592.2666666666667</v>
      </c>
      <c r="F118" s="260">
        <v>1584.7833333333333</v>
      </c>
      <c r="G118" s="260">
        <v>1573.5666666666666</v>
      </c>
      <c r="H118" s="260">
        <v>1610.9666666666667</v>
      </c>
      <c r="I118" s="260">
        <v>1622.1833333333334</v>
      </c>
      <c r="J118" s="260">
        <v>1629.6666666666667</v>
      </c>
      <c r="K118" s="259">
        <v>1614.7</v>
      </c>
      <c r="L118" s="259">
        <v>1596</v>
      </c>
      <c r="M118" s="259">
        <v>0.50236000000000003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238.2</v>
      </c>
      <c r="D119" s="260">
        <v>239.4</v>
      </c>
      <c r="E119" s="260">
        <v>235.8</v>
      </c>
      <c r="F119" s="260">
        <v>233.4</v>
      </c>
      <c r="G119" s="260">
        <v>229.8</v>
      </c>
      <c r="H119" s="260">
        <v>241.8</v>
      </c>
      <c r="I119" s="260">
        <v>245.39999999999998</v>
      </c>
      <c r="J119" s="260">
        <v>247.8</v>
      </c>
      <c r="K119" s="259">
        <v>243</v>
      </c>
      <c r="L119" s="259">
        <v>237</v>
      </c>
      <c r="M119" s="259">
        <v>138.86386999999999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521.4</v>
      </c>
      <c r="D120" s="260">
        <v>519.51666666666677</v>
      </c>
      <c r="E120" s="260">
        <v>514.03333333333353</v>
      </c>
      <c r="F120" s="260">
        <v>506.66666666666674</v>
      </c>
      <c r="G120" s="260">
        <v>501.18333333333351</v>
      </c>
      <c r="H120" s="260">
        <v>526.88333333333355</v>
      </c>
      <c r="I120" s="260">
        <v>532.3666666666669</v>
      </c>
      <c r="J120" s="260">
        <v>539.73333333333358</v>
      </c>
      <c r="K120" s="259">
        <v>525</v>
      </c>
      <c r="L120" s="259">
        <v>512.15</v>
      </c>
      <c r="M120" s="259">
        <v>13.65498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3812.35</v>
      </c>
      <c r="D121" s="260">
        <v>3826.8666666666668</v>
      </c>
      <c r="E121" s="260">
        <v>3790.4833333333336</v>
      </c>
      <c r="F121" s="260">
        <v>3768.6166666666668</v>
      </c>
      <c r="G121" s="260">
        <v>3732.2333333333336</v>
      </c>
      <c r="H121" s="260">
        <v>3848.7333333333336</v>
      </c>
      <c r="I121" s="260">
        <v>3885.1166666666668</v>
      </c>
      <c r="J121" s="260">
        <v>3906.9833333333336</v>
      </c>
      <c r="K121" s="259">
        <v>3863.25</v>
      </c>
      <c r="L121" s="259">
        <v>3805</v>
      </c>
      <c r="M121" s="259">
        <v>1.2844599999999999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1577.65</v>
      </c>
      <c r="D122" s="260">
        <v>1576.95</v>
      </c>
      <c r="E122" s="260">
        <v>1567.2</v>
      </c>
      <c r="F122" s="260">
        <v>1556.75</v>
      </c>
      <c r="G122" s="260">
        <v>1547</v>
      </c>
      <c r="H122" s="260">
        <v>1587.4</v>
      </c>
      <c r="I122" s="260">
        <v>1597.15</v>
      </c>
      <c r="J122" s="260">
        <v>1607.6000000000001</v>
      </c>
      <c r="K122" s="259">
        <v>1586.7</v>
      </c>
      <c r="L122" s="259">
        <v>1566.5</v>
      </c>
      <c r="M122" s="259">
        <v>1.3271900000000001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2565.1999999999998</v>
      </c>
      <c r="D123" s="260">
        <v>2577.2833333333333</v>
      </c>
      <c r="E123" s="260">
        <v>2547.9166666666665</v>
      </c>
      <c r="F123" s="260">
        <v>2530.6333333333332</v>
      </c>
      <c r="G123" s="260">
        <v>2501.2666666666664</v>
      </c>
      <c r="H123" s="260">
        <v>2594.5666666666666</v>
      </c>
      <c r="I123" s="260">
        <v>2623.9333333333334</v>
      </c>
      <c r="J123" s="260">
        <v>2641.2166666666667</v>
      </c>
      <c r="K123" s="259">
        <v>2606.65</v>
      </c>
      <c r="L123" s="259">
        <v>2560</v>
      </c>
      <c r="M123" s="259">
        <v>0.92942999999999998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771.25</v>
      </c>
      <c r="D124" s="260">
        <v>756.88333333333333</v>
      </c>
      <c r="E124" s="260">
        <v>735.76666666666665</v>
      </c>
      <c r="F124" s="260">
        <v>700.2833333333333</v>
      </c>
      <c r="G124" s="260">
        <v>679.16666666666663</v>
      </c>
      <c r="H124" s="260">
        <v>792.36666666666667</v>
      </c>
      <c r="I124" s="260">
        <v>813.48333333333323</v>
      </c>
      <c r="J124" s="260">
        <v>848.9666666666667</v>
      </c>
      <c r="K124" s="259">
        <v>778</v>
      </c>
      <c r="L124" s="259">
        <v>721.4</v>
      </c>
      <c r="M124" s="259">
        <v>63.236139999999999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966.85</v>
      </c>
      <c r="D125" s="260">
        <v>966.43333333333339</v>
      </c>
      <c r="E125" s="260">
        <v>962.51666666666677</v>
      </c>
      <c r="F125" s="260">
        <v>958.18333333333339</v>
      </c>
      <c r="G125" s="260">
        <v>954.26666666666677</v>
      </c>
      <c r="H125" s="260">
        <v>970.76666666666677</v>
      </c>
      <c r="I125" s="260">
        <v>974.68333333333328</v>
      </c>
      <c r="J125" s="260">
        <v>979.01666666666677</v>
      </c>
      <c r="K125" s="259">
        <v>970.35</v>
      </c>
      <c r="L125" s="259">
        <v>962.1</v>
      </c>
      <c r="M125" s="259">
        <v>2.03775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974.6</v>
      </c>
      <c r="D126" s="260">
        <v>964.9666666666667</v>
      </c>
      <c r="E126" s="260">
        <v>940.63333333333344</v>
      </c>
      <c r="F126" s="260">
        <v>906.66666666666674</v>
      </c>
      <c r="G126" s="260">
        <v>882.33333333333348</v>
      </c>
      <c r="H126" s="260">
        <v>998.93333333333339</v>
      </c>
      <c r="I126" s="260">
        <v>1023.2666666666667</v>
      </c>
      <c r="J126" s="260">
        <v>1057.2333333333333</v>
      </c>
      <c r="K126" s="259">
        <v>989.3</v>
      </c>
      <c r="L126" s="259">
        <v>931</v>
      </c>
      <c r="M126" s="259">
        <v>1.9539500000000001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385.1</v>
      </c>
      <c r="D127" s="260">
        <v>385.2833333333333</v>
      </c>
      <c r="E127" s="260">
        <v>381.21666666666658</v>
      </c>
      <c r="F127" s="260">
        <v>377.33333333333326</v>
      </c>
      <c r="G127" s="260">
        <v>373.26666666666654</v>
      </c>
      <c r="H127" s="260">
        <v>389.16666666666663</v>
      </c>
      <c r="I127" s="260">
        <v>393.23333333333335</v>
      </c>
      <c r="J127" s="260">
        <v>397.11666666666667</v>
      </c>
      <c r="K127" s="259">
        <v>389.35</v>
      </c>
      <c r="L127" s="259">
        <v>381.4</v>
      </c>
      <c r="M127" s="259">
        <v>14.377190000000001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1216.95</v>
      </c>
      <c r="D128" s="260">
        <v>1217.7</v>
      </c>
      <c r="E128" s="260">
        <v>1210.4000000000001</v>
      </c>
      <c r="F128" s="260">
        <v>1203.8500000000001</v>
      </c>
      <c r="G128" s="260">
        <v>1196.5500000000002</v>
      </c>
      <c r="H128" s="260">
        <v>1224.25</v>
      </c>
      <c r="I128" s="260">
        <v>1231.5499999999997</v>
      </c>
      <c r="J128" s="260">
        <v>1238.0999999999999</v>
      </c>
      <c r="K128" s="259">
        <v>1225</v>
      </c>
      <c r="L128" s="259">
        <v>1211.1500000000001</v>
      </c>
      <c r="M128" s="259">
        <v>3.6328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754.7</v>
      </c>
      <c r="D129" s="260">
        <v>756.7833333333333</v>
      </c>
      <c r="E129" s="260">
        <v>748.91666666666663</v>
      </c>
      <c r="F129" s="260">
        <v>743.13333333333333</v>
      </c>
      <c r="G129" s="260">
        <v>735.26666666666665</v>
      </c>
      <c r="H129" s="260">
        <v>762.56666666666661</v>
      </c>
      <c r="I129" s="260">
        <v>770.43333333333339</v>
      </c>
      <c r="J129" s="260">
        <v>776.21666666666658</v>
      </c>
      <c r="K129" s="259">
        <v>764.65</v>
      </c>
      <c r="L129" s="259">
        <v>751</v>
      </c>
      <c r="M129" s="259">
        <v>1.09545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1109.5</v>
      </c>
      <c r="D130" s="260">
        <v>1100.55</v>
      </c>
      <c r="E130" s="260">
        <v>1081.1999999999998</v>
      </c>
      <c r="F130" s="260">
        <v>1052.8999999999999</v>
      </c>
      <c r="G130" s="260">
        <v>1033.5499999999997</v>
      </c>
      <c r="H130" s="260">
        <v>1128.8499999999999</v>
      </c>
      <c r="I130" s="260">
        <v>1148.1999999999998</v>
      </c>
      <c r="J130" s="260">
        <v>1176.5</v>
      </c>
      <c r="K130" s="259">
        <v>1119.9000000000001</v>
      </c>
      <c r="L130" s="259">
        <v>1072.25</v>
      </c>
      <c r="M130" s="259">
        <v>1.2643500000000001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370.3</v>
      </c>
      <c r="D131" s="260">
        <v>371.23333333333335</v>
      </c>
      <c r="E131" s="260">
        <v>365.11666666666667</v>
      </c>
      <c r="F131" s="260">
        <v>359.93333333333334</v>
      </c>
      <c r="G131" s="260">
        <v>353.81666666666666</v>
      </c>
      <c r="H131" s="260">
        <v>376.41666666666669</v>
      </c>
      <c r="I131" s="260">
        <v>382.53333333333336</v>
      </c>
      <c r="J131" s="260">
        <v>387.7166666666667</v>
      </c>
      <c r="K131" s="259">
        <v>377.35</v>
      </c>
      <c r="L131" s="259">
        <v>366.05</v>
      </c>
      <c r="M131" s="259">
        <v>63.60698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526.1</v>
      </c>
      <c r="D132" s="260">
        <v>529.04999999999995</v>
      </c>
      <c r="E132" s="260">
        <v>522.09999999999991</v>
      </c>
      <c r="F132" s="260">
        <v>518.09999999999991</v>
      </c>
      <c r="G132" s="260">
        <v>511.14999999999986</v>
      </c>
      <c r="H132" s="260">
        <v>533.04999999999995</v>
      </c>
      <c r="I132" s="260">
        <v>540</v>
      </c>
      <c r="J132" s="260">
        <v>544</v>
      </c>
      <c r="K132" s="259">
        <v>536</v>
      </c>
      <c r="L132" s="259">
        <v>525.04999999999995</v>
      </c>
      <c r="M132" s="259">
        <v>26.771540000000002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1518.05</v>
      </c>
      <c r="D133" s="260">
        <v>1519.6666666666667</v>
      </c>
      <c r="E133" s="260">
        <v>1506.3833333333334</v>
      </c>
      <c r="F133" s="260">
        <v>1494.7166666666667</v>
      </c>
      <c r="G133" s="260">
        <v>1481.4333333333334</v>
      </c>
      <c r="H133" s="260">
        <v>1531.3333333333335</v>
      </c>
      <c r="I133" s="260">
        <v>1544.6166666666668</v>
      </c>
      <c r="J133" s="260">
        <v>1556.2833333333335</v>
      </c>
      <c r="K133" s="259">
        <v>1532.95</v>
      </c>
      <c r="L133" s="259">
        <v>1508</v>
      </c>
      <c r="M133" s="259">
        <v>1.2642100000000001</v>
      </c>
      <c r="N133" s="1"/>
      <c r="O133" s="1"/>
    </row>
    <row r="134" spans="1:15" ht="12.75" customHeight="1">
      <c r="A134" s="30">
        <v>124</v>
      </c>
      <c r="B134" s="269" t="s">
        <v>970</v>
      </c>
      <c r="C134" s="259">
        <v>985.4</v>
      </c>
      <c r="D134" s="260">
        <v>984.86666666666667</v>
      </c>
      <c r="E134" s="260">
        <v>960.7833333333333</v>
      </c>
      <c r="F134" s="260">
        <v>936.16666666666663</v>
      </c>
      <c r="G134" s="260">
        <v>912.08333333333326</v>
      </c>
      <c r="H134" s="260">
        <v>1009.4833333333333</v>
      </c>
      <c r="I134" s="260">
        <v>1033.5666666666666</v>
      </c>
      <c r="J134" s="260">
        <v>1058.1833333333334</v>
      </c>
      <c r="K134" s="259">
        <v>1008.95</v>
      </c>
      <c r="L134" s="259">
        <v>960.25</v>
      </c>
      <c r="M134" s="259">
        <v>12.65268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2261.0500000000002</v>
      </c>
      <c r="D135" s="260">
        <v>2265.916666666667</v>
      </c>
      <c r="E135" s="260">
        <v>2245.1833333333338</v>
      </c>
      <c r="F135" s="260">
        <v>2229.3166666666671</v>
      </c>
      <c r="G135" s="260">
        <v>2208.5833333333339</v>
      </c>
      <c r="H135" s="260">
        <v>2281.7833333333338</v>
      </c>
      <c r="I135" s="260">
        <v>2302.5166666666673</v>
      </c>
      <c r="J135" s="260">
        <v>2318.3833333333337</v>
      </c>
      <c r="K135" s="259">
        <v>2286.65</v>
      </c>
      <c r="L135" s="259">
        <v>2250.0500000000002</v>
      </c>
      <c r="M135" s="259">
        <v>5.4136100000000003</v>
      </c>
      <c r="N135" s="1"/>
      <c r="O135" s="1"/>
    </row>
    <row r="136" spans="1:15" ht="12.75" customHeight="1">
      <c r="A136" s="30">
        <v>126</v>
      </c>
      <c r="B136" s="269" t="s">
        <v>963</v>
      </c>
      <c r="C136" s="259">
        <v>559.25</v>
      </c>
      <c r="D136" s="260">
        <v>560</v>
      </c>
      <c r="E136" s="260">
        <v>555</v>
      </c>
      <c r="F136" s="260">
        <v>550.75</v>
      </c>
      <c r="G136" s="260">
        <v>545.75</v>
      </c>
      <c r="H136" s="260">
        <v>564.25</v>
      </c>
      <c r="I136" s="260">
        <v>569.25</v>
      </c>
      <c r="J136" s="260">
        <v>573.5</v>
      </c>
      <c r="K136" s="259">
        <v>565</v>
      </c>
      <c r="L136" s="259">
        <v>555.75</v>
      </c>
      <c r="M136" s="259">
        <v>0.92132999999999998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216.1</v>
      </c>
      <c r="D137" s="260">
        <v>216.46666666666667</v>
      </c>
      <c r="E137" s="260">
        <v>214.73333333333335</v>
      </c>
      <c r="F137" s="260">
        <v>213.36666666666667</v>
      </c>
      <c r="G137" s="260">
        <v>211.63333333333335</v>
      </c>
      <c r="H137" s="260">
        <v>217.83333333333334</v>
      </c>
      <c r="I137" s="260">
        <v>219.56666666666663</v>
      </c>
      <c r="J137" s="260">
        <v>220.93333333333334</v>
      </c>
      <c r="K137" s="259">
        <v>218.2</v>
      </c>
      <c r="L137" s="259">
        <v>215.1</v>
      </c>
      <c r="M137" s="259">
        <v>19.20459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194.45</v>
      </c>
      <c r="D138" s="260">
        <v>192.33333333333334</v>
      </c>
      <c r="E138" s="260">
        <v>189.66666666666669</v>
      </c>
      <c r="F138" s="260">
        <v>184.88333333333335</v>
      </c>
      <c r="G138" s="260">
        <v>182.2166666666667</v>
      </c>
      <c r="H138" s="260">
        <v>197.11666666666667</v>
      </c>
      <c r="I138" s="260">
        <v>199.78333333333336</v>
      </c>
      <c r="J138" s="260">
        <v>204.56666666666666</v>
      </c>
      <c r="K138" s="259">
        <v>195</v>
      </c>
      <c r="L138" s="259">
        <v>187.55</v>
      </c>
      <c r="M138" s="259">
        <v>22.003509999999999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45.65</v>
      </c>
      <c r="D139" s="260">
        <v>44.783333333333331</v>
      </c>
      <c r="E139" s="260">
        <v>43.916666666666664</v>
      </c>
      <c r="F139" s="260">
        <v>42.18333333333333</v>
      </c>
      <c r="G139" s="260">
        <v>41.316666666666663</v>
      </c>
      <c r="H139" s="260">
        <v>46.516666666666666</v>
      </c>
      <c r="I139" s="260">
        <v>47.38333333333334</v>
      </c>
      <c r="J139" s="260">
        <v>49.116666666666667</v>
      </c>
      <c r="K139" s="259">
        <v>45.65</v>
      </c>
      <c r="L139" s="259">
        <v>43.05</v>
      </c>
      <c r="M139" s="259">
        <v>26.570810000000002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218.65</v>
      </c>
      <c r="D140" s="260">
        <v>219.85</v>
      </c>
      <c r="E140" s="260">
        <v>216.85</v>
      </c>
      <c r="F140" s="260">
        <v>215.05</v>
      </c>
      <c r="G140" s="260">
        <v>212.05</v>
      </c>
      <c r="H140" s="260">
        <v>221.64999999999998</v>
      </c>
      <c r="I140" s="260">
        <v>224.64999999999998</v>
      </c>
      <c r="J140" s="260">
        <v>226.44999999999996</v>
      </c>
      <c r="K140" s="259">
        <v>222.85</v>
      </c>
      <c r="L140" s="259">
        <v>218.05</v>
      </c>
      <c r="M140" s="259">
        <v>1.3604099999999999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3608.05</v>
      </c>
      <c r="D141" s="260">
        <v>3594.0333333333333</v>
      </c>
      <c r="E141" s="260">
        <v>3576.0666666666666</v>
      </c>
      <c r="F141" s="260">
        <v>3544.0833333333335</v>
      </c>
      <c r="G141" s="260">
        <v>3526.1166666666668</v>
      </c>
      <c r="H141" s="260">
        <v>3626.0166666666664</v>
      </c>
      <c r="I141" s="260">
        <v>3643.9833333333327</v>
      </c>
      <c r="J141" s="260">
        <v>3675.9666666666662</v>
      </c>
      <c r="K141" s="259">
        <v>3612</v>
      </c>
      <c r="L141" s="259">
        <v>3562.05</v>
      </c>
      <c r="M141" s="259">
        <v>2.3093599999999999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4272.6499999999996</v>
      </c>
      <c r="D142" s="260">
        <v>4292.5166666666664</v>
      </c>
      <c r="E142" s="260">
        <v>4241.333333333333</v>
      </c>
      <c r="F142" s="260">
        <v>4210.0166666666664</v>
      </c>
      <c r="G142" s="260">
        <v>4158.833333333333</v>
      </c>
      <c r="H142" s="260">
        <v>4323.833333333333</v>
      </c>
      <c r="I142" s="260">
        <v>4375.0166666666673</v>
      </c>
      <c r="J142" s="260">
        <v>4406.333333333333</v>
      </c>
      <c r="K142" s="259">
        <v>4343.7</v>
      </c>
      <c r="L142" s="259">
        <v>4261.2</v>
      </c>
      <c r="M142" s="259">
        <v>0.82599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2471.15</v>
      </c>
      <c r="D143" s="260">
        <v>2468.1666666666665</v>
      </c>
      <c r="E143" s="260">
        <v>2449.333333333333</v>
      </c>
      <c r="F143" s="260">
        <v>2427.5166666666664</v>
      </c>
      <c r="G143" s="260">
        <v>2408.6833333333329</v>
      </c>
      <c r="H143" s="260">
        <v>2489.9833333333331</v>
      </c>
      <c r="I143" s="260">
        <v>2508.8166666666662</v>
      </c>
      <c r="J143" s="260">
        <v>2530.6333333333332</v>
      </c>
      <c r="K143" s="259">
        <v>2487</v>
      </c>
      <c r="L143" s="259">
        <v>2446.35</v>
      </c>
      <c r="M143" s="259">
        <v>1.3371500000000001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4316.8999999999996</v>
      </c>
      <c r="D144" s="260">
        <v>4338.666666666667</v>
      </c>
      <c r="E144" s="260">
        <v>4283.2833333333338</v>
      </c>
      <c r="F144" s="260">
        <v>4249.666666666667</v>
      </c>
      <c r="G144" s="260">
        <v>4194.2833333333338</v>
      </c>
      <c r="H144" s="260">
        <v>4372.2833333333338</v>
      </c>
      <c r="I144" s="260">
        <v>4427.666666666667</v>
      </c>
      <c r="J144" s="260">
        <v>4461.2833333333338</v>
      </c>
      <c r="K144" s="259">
        <v>4394.05</v>
      </c>
      <c r="L144" s="259">
        <v>4305.05</v>
      </c>
      <c r="M144" s="259">
        <v>1.7216800000000001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634.54999999999995</v>
      </c>
      <c r="D145" s="260">
        <v>624.9666666666667</v>
      </c>
      <c r="E145" s="260">
        <v>610.93333333333339</v>
      </c>
      <c r="F145" s="260">
        <v>587.31666666666672</v>
      </c>
      <c r="G145" s="260">
        <v>573.28333333333342</v>
      </c>
      <c r="H145" s="260">
        <v>648.58333333333337</v>
      </c>
      <c r="I145" s="260">
        <v>662.61666666666667</v>
      </c>
      <c r="J145" s="260">
        <v>686.23333333333335</v>
      </c>
      <c r="K145" s="259">
        <v>639</v>
      </c>
      <c r="L145" s="259">
        <v>601.35</v>
      </c>
      <c r="M145" s="259">
        <v>7.0906900000000004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185.8</v>
      </c>
      <c r="D146" s="260">
        <v>187.61666666666667</v>
      </c>
      <c r="E146" s="260">
        <v>183.23333333333335</v>
      </c>
      <c r="F146" s="260">
        <v>180.66666666666669</v>
      </c>
      <c r="G146" s="260">
        <v>176.28333333333336</v>
      </c>
      <c r="H146" s="260">
        <v>190.18333333333334</v>
      </c>
      <c r="I146" s="260">
        <v>194.56666666666666</v>
      </c>
      <c r="J146" s="260">
        <v>197.13333333333333</v>
      </c>
      <c r="K146" s="259">
        <v>192</v>
      </c>
      <c r="L146" s="259">
        <v>185.05</v>
      </c>
      <c r="M146" s="259">
        <v>9.3130199999999999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157.1</v>
      </c>
      <c r="D147" s="260">
        <v>157.96666666666667</v>
      </c>
      <c r="E147" s="260">
        <v>155.18333333333334</v>
      </c>
      <c r="F147" s="260">
        <v>153.26666666666668</v>
      </c>
      <c r="G147" s="260">
        <v>150.48333333333335</v>
      </c>
      <c r="H147" s="260">
        <v>159.88333333333333</v>
      </c>
      <c r="I147" s="260">
        <v>162.66666666666669</v>
      </c>
      <c r="J147" s="260">
        <v>164.58333333333331</v>
      </c>
      <c r="K147" s="259">
        <v>160.75</v>
      </c>
      <c r="L147" s="259">
        <v>156.05000000000001</v>
      </c>
      <c r="M147" s="259">
        <v>1.3197099999999999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401.95</v>
      </c>
      <c r="D148" s="260">
        <v>402.66666666666669</v>
      </c>
      <c r="E148" s="260">
        <v>396.33333333333337</v>
      </c>
      <c r="F148" s="260">
        <v>390.7166666666667</v>
      </c>
      <c r="G148" s="260">
        <v>384.38333333333338</v>
      </c>
      <c r="H148" s="260">
        <v>408.28333333333336</v>
      </c>
      <c r="I148" s="260">
        <v>414.61666666666673</v>
      </c>
      <c r="J148" s="260">
        <v>420.23333333333335</v>
      </c>
      <c r="K148" s="259">
        <v>409</v>
      </c>
      <c r="L148" s="259">
        <v>397.05</v>
      </c>
      <c r="M148" s="259">
        <v>22.16658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57.9</v>
      </c>
      <c r="D149" s="260">
        <v>58.449999999999996</v>
      </c>
      <c r="E149" s="260">
        <v>57.099999999999994</v>
      </c>
      <c r="F149" s="260">
        <v>56.3</v>
      </c>
      <c r="G149" s="260">
        <v>54.949999999999996</v>
      </c>
      <c r="H149" s="260">
        <v>59.249999999999993</v>
      </c>
      <c r="I149" s="260">
        <v>60.6</v>
      </c>
      <c r="J149" s="260">
        <v>61.399999999999991</v>
      </c>
      <c r="K149" s="259">
        <v>59.8</v>
      </c>
      <c r="L149" s="259">
        <v>57.65</v>
      </c>
      <c r="M149" s="259">
        <v>15.028280000000001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3612.3</v>
      </c>
      <c r="D150" s="260">
        <v>3632.4833333333336</v>
      </c>
      <c r="E150" s="260">
        <v>3579.9666666666672</v>
      </c>
      <c r="F150" s="260">
        <v>3547.6333333333337</v>
      </c>
      <c r="G150" s="260">
        <v>3495.1166666666672</v>
      </c>
      <c r="H150" s="260">
        <v>3664.8166666666671</v>
      </c>
      <c r="I150" s="260">
        <v>3717.3333333333335</v>
      </c>
      <c r="J150" s="260">
        <v>3749.666666666667</v>
      </c>
      <c r="K150" s="259">
        <v>3685</v>
      </c>
      <c r="L150" s="259">
        <v>3600.15</v>
      </c>
      <c r="M150" s="259">
        <v>6.4549399999999997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450.3</v>
      </c>
      <c r="D151" s="260">
        <v>447.4666666666667</v>
      </c>
      <c r="E151" s="260">
        <v>438.93333333333339</v>
      </c>
      <c r="F151" s="260">
        <v>427.56666666666672</v>
      </c>
      <c r="G151" s="260">
        <v>419.03333333333342</v>
      </c>
      <c r="H151" s="260">
        <v>458.83333333333337</v>
      </c>
      <c r="I151" s="260">
        <v>467.36666666666667</v>
      </c>
      <c r="J151" s="260">
        <v>478.73333333333335</v>
      </c>
      <c r="K151" s="259">
        <v>456</v>
      </c>
      <c r="L151" s="259">
        <v>436.1</v>
      </c>
      <c r="M151" s="259">
        <v>5.4029800000000003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465.25</v>
      </c>
      <c r="D152" s="260">
        <v>465.4666666666667</v>
      </c>
      <c r="E152" s="260">
        <v>460.93333333333339</v>
      </c>
      <c r="F152" s="260">
        <v>456.61666666666667</v>
      </c>
      <c r="G152" s="260">
        <v>452.08333333333337</v>
      </c>
      <c r="H152" s="260">
        <v>469.78333333333342</v>
      </c>
      <c r="I152" s="260">
        <v>474.31666666666672</v>
      </c>
      <c r="J152" s="260">
        <v>478.63333333333344</v>
      </c>
      <c r="K152" s="259">
        <v>470</v>
      </c>
      <c r="L152" s="259">
        <v>461.15</v>
      </c>
      <c r="M152" s="259">
        <v>1.7764599999999999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1356.2</v>
      </c>
      <c r="D153" s="260">
        <v>1360.7833333333335</v>
      </c>
      <c r="E153" s="260">
        <v>1340.4666666666672</v>
      </c>
      <c r="F153" s="260">
        <v>1324.7333333333336</v>
      </c>
      <c r="G153" s="260">
        <v>1304.4166666666672</v>
      </c>
      <c r="H153" s="260">
        <v>1376.5166666666671</v>
      </c>
      <c r="I153" s="260">
        <v>1396.8333333333333</v>
      </c>
      <c r="J153" s="260">
        <v>1412.5666666666671</v>
      </c>
      <c r="K153" s="259">
        <v>1381.1</v>
      </c>
      <c r="L153" s="259">
        <v>1345.05</v>
      </c>
      <c r="M153" s="259">
        <v>3.27542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64.95</v>
      </c>
      <c r="D154" s="260">
        <v>65.483333333333334</v>
      </c>
      <c r="E154" s="260">
        <v>64.116666666666674</v>
      </c>
      <c r="F154" s="260">
        <v>63.283333333333346</v>
      </c>
      <c r="G154" s="260">
        <v>61.916666666666686</v>
      </c>
      <c r="H154" s="260">
        <v>66.316666666666663</v>
      </c>
      <c r="I154" s="260">
        <v>67.683333333333309</v>
      </c>
      <c r="J154" s="260">
        <v>68.516666666666652</v>
      </c>
      <c r="K154" s="259">
        <v>66.849999999999994</v>
      </c>
      <c r="L154" s="259">
        <v>64.650000000000006</v>
      </c>
      <c r="M154" s="259">
        <v>13.299239999999999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47.55</v>
      </c>
      <c r="D155" s="260">
        <v>47.733333333333327</v>
      </c>
      <c r="E155" s="260">
        <v>47.216666666666654</v>
      </c>
      <c r="F155" s="260">
        <v>46.883333333333326</v>
      </c>
      <c r="G155" s="260">
        <v>46.366666666666653</v>
      </c>
      <c r="H155" s="260">
        <v>48.066666666666656</v>
      </c>
      <c r="I155" s="260">
        <v>48.583333333333321</v>
      </c>
      <c r="J155" s="260">
        <v>48.916666666666657</v>
      </c>
      <c r="K155" s="259">
        <v>48.25</v>
      </c>
      <c r="L155" s="259">
        <v>47.4</v>
      </c>
      <c r="M155" s="259">
        <v>3.72512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1991.6</v>
      </c>
      <c r="D156" s="260">
        <v>1996.5333333333335</v>
      </c>
      <c r="E156" s="260">
        <v>1973.2166666666672</v>
      </c>
      <c r="F156" s="260">
        <v>1954.8333333333337</v>
      </c>
      <c r="G156" s="260">
        <v>1931.5166666666673</v>
      </c>
      <c r="H156" s="260">
        <v>2014.916666666667</v>
      </c>
      <c r="I156" s="260">
        <v>2038.2333333333331</v>
      </c>
      <c r="J156" s="260">
        <v>2056.6166666666668</v>
      </c>
      <c r="K156" s="259">
        <v>2019.85</v>
      </c>
      <c r="L156" s="259">
        <v>1978.15</v>
      </c>
      <c r="M156" s="259">
        <v>3.6086999999999998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155.80000000000001</v>
      </c>
      <c r="D157" s="260">
        <v>156.21666666666667</v>
      </c>
      <c r="E157" s="260">
        <v>154.53333333333333</v>
      </c>
      <c r="F157" s="260">
        <v>153.26666666666665</v>
      </c>
      <c r="G157" s="260">
        <v>151.58333333333331</v>
      </c>
      <c r="H157" s="260">
        <v>157.48333333333335</v>
      </c>
      <c r="I157" s="260">
        <v>159.16666666666669</v>
      </c>
      <c r="J157" s="260">
        <v>160.43333333333337</v>
      </c>
      <c r="K157" s="259">
        <v>157.9</v>
      </c>
      <c r="L157" s="259">
        <v>154.94999999999999</v>
      </c>
      <c r="M157" s="259">
        <v>17.141010000000001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291.39999999999998</v>
      </c>
      <c r="D158" s="260">
        <v>293.45</v>
      </c>
      <c r="E158" s="260">
        <v>288.04999999999995</v>
      </c>
      <c r="F158" s="260">
        <v>284.7</v>
      </c>
      <c r="G158" s="260">
        <v>279.29999999999995</v>
      </c>
      <c r="H158" s="260">
        <v>296.79999999999995</v>
      </c>
      <c r="I158" s="260">
        <v>302.19999999999993</v>
      </c>
      <c r="J158" s="260">
        <v>305.54999999999995</v>
      </c>
      <c r="K158" s="259">
        <v>298.85000000000002</v>
      </c>
      <c r="L158" s="259">
        <v>290.10000000000002</v>
      </c>
      <c r="M158" s="259">
        <v>1.8331200000000001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1152.3499999999999</v>
      </c>
      <c r="D159" s="260">
        <v>1147.45</v>
      </c>
      <c r="E159" s="260">
        <v>1134.9000000000001</v>
      </c>
      <c r="F159" s="260">
        <v>1117.45</v>
      </c>
      <c r="G159" s="260">
        <v>1104.9000000000001</v>
      </c>
      <c r="H159" s="260">
        <v>1164.9000000000001</v>
      </c>
      <c r="I159" s="260">
        <v>1177.4499999999998</v>
      </c>
      <c r="J159" s="260">
        <v>1194.9000000000001</v>
      </c>
      <c r="K159" s="259">
        <v>1160</v>
      </c>
      <c r="L159" s="259">
        <v>1130</v>
      </c>
      <c r="M159" s="259">
        <v>5.7547699999999997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131.30000000000001</v>
      </c>
      <c r="D160" s="260">
        <v>132.04999999999998</v>
      </c>
      <c r="E160" s="260">
        <v>129.99999999999997</v>
      </c>
      <c r="F160" s="260">
        <v>128.69999999999999</v>
      </c>
      <c r="G160" s="260">
        <v>126.64999999999998</v>
      </c>
      <c r="H160" s="260">
        <v>133.34999999999997</v>
      </c>
      <c r="I160" s="260">
        <v>135.39999999999998</v>
      </c>
      <c r="J160" s="260">
        <v>136.69999999999996</v>
      </c>
      <c r="K160" s="259">
        <v>134.1</v>
      </c>
      <c r="L160" s="259">
        <v>130.75</v>
      </c>
      <c r="M160" s="259">
        <v>171.93425999999999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119.05</v>
      </c>
      <c r="D161" s="260">
        <v>118.71666666666665</v>
      </c>
      <c r="E161" s="260">
        <v>115.43333333333331</v>
      </c>
      <c r="F161" s="260">
        <v>111.81666666666665</v>
      </c>
      <c r="G161" s="260">
        <v>108.5333333333333</v>
      </c>
      <c r="H161" s="260">
        <v>122.33333333333331</v>
      </c>
      <c r="I161" s="260">
        <v>125.61666666666665</v>
      </c>
      <c r="J161" s="260">
        <v>129.23333333333332</v>
      </c>
      <c r="K161" s="259">
        <v>122</v>
      </c>
      <c r="L161" s="259">
        <v>115.1</v>
      </c>
      <c r="M161" s="259">
        <v>4.1012700000000004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6808.35</v>
      </c>
      <c r="D162" s="260">
        <v>6851.1166666666659</v>
      </c>
      <c r="E162" s="260">
        <v>6757.2333333333318</v>
      </c>
      <c r="F162" s="260">
        <v>6706.1166666666659</v>
      </c>
      <c r="G162" s="260">
        <v>6612.2333333333318</v>
      </c>
      <c r="H162" s="260">
        <v>6902.2333333333318</v>
      </c>
      <c r="I162" s="260">
        <v>6996.116666666665</v>
      </c>
      <c r="J162" s="260">
        <v>7047.2333333333318</v>
      </c>
      <c r="K162" s="259">
        <v>6945</v>
      </c>
      <c r="L162" s="259">
        <v>6800</v>
      </c>
      <c r="M162" s="259">
        <v>0.35703000000000001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458.5</v>
      </c>
      <c r="D163" s="260">
        <v>463.18333333333334</v>
      </c>
      <c r="E163" s="260">
        <v>451.51666666666665</v>
      </c>
      <c r="F163" s="260">
        <v>444.5333333333333</v>
      </c>
      <c r="G163" s="260">
        <v>432.86666666666662</v>
      </c>
      <c r="H163" s="260">
        <v>470.16666666666669</v>
      </c>
      <c r="I163" s="260">
        <v>481.83333333333331</v>
      </c>
      <c r="J163" s="260">
        <v>488.81666666666672</v>
      </c>
      <c r="K163" s="259">
        <v>474.85</v>
      </c>
      <c r="L163" s="259">
        <v>456.2</v>
      </c>
      <c r="M163" s="259">
        <v>2.0505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137.65</v>
      </c>
      <c r="D164" s="260">
        <v>137.9</v>
      </c>
      <c r="E164" s="260">
        <v>136.65</v>
      </c>
      <c r="F164" s="260">
        <v>135.65</v>
      </c>
      <c r="G164" s="260">
        <v>134.4</v>
      </c>
      <c r="H164" s="260">
        <v>138.9</v>
      </c>
      <c r="I164" s="260">
        <v>140.15</v>
      </c>
      <c r="J164" s="260">
        <v>141.15</v>
      </c>
      <c r="K164" s="259">
        <v>139.15</v>
      </c>
      <c r="L164" s="259">
        <v>136.9</v>
      </c>
      <c r="M164" s="259">
        <v>2.23427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102.1</v>
      </c>
      <c r="D165" s="260">
        <v>102.83333333333333</v>
      </c>
      <c r="E165" s="260">
        <v>101.26666666666665</v>
      </c>
      <c r="F165" s="260">
        <v>100.43333333333332</v>
      </c>
      <c r="G165" s="260">
        <v>98.866666666666646</v>
      </c>
      <c r="H165" s="260">
        <v>103.66666666666666</v>
      </c>
      <c r="I165" s="260">
        <v>105.23333333333335</v>
      </c>
      <c r="J165" s="260">
        <v>106.06666666666666</v>
      </c>
      <c r="K165" s="259">
        <v>104.4</v>
      </c>
      <c r="L165" s="259">
        <v>102</v>
      </c>
      <c r="M165" s="259">
        <v>18.62696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273.05</v>
      </c>
      <c r="D166" s="260">
        <v>273.86666666666662</v>
      </c>
      <c r="E166" s="260">
        <v>270.73333333333323</v>
      </c>
      <c r="F166" s="260">
        <v>268.41666666666663</v>
      </c>
      <c r="G166" s="260">
        <v>265.28333333333325</v>
      </c>
      <c r="H166" s="260">
        <v>276.18333333333322</v>
      </c>
      <c r="I166" s="260">
        <v>279.31666666666655</v>
      </c>
      <c r="J166" s="260">
        <v>281.63333333333321</v>
      </c>
      <c r="K166" s="259">
        <v>277</v>
      </c>
      <c r="L166" s="259">
        <v>271.55</v>
      </c>
      <c r="M166" s="259">
        <v>3.9455300000000002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1235.05</v>
      </c>
      <c r="D167" s="260">
        <v>1231.4166666666667</v>
      </c>
      <c r="E167" s="260">
        <v>1219.1333333333334</v>
      </c>
      <c r="F167" s="260">
        <v>1203.2166666666667</v>
      </c>
      <c r="G167" s="260">
        <v>1190.9333333333334</v>
      </c>
      <c r="H167" s="260">
        <v>1247.3333333333335</v>
      </c>
      <c r="I167" s="260">
        <v>1259.6166666666668</v>
      </c>
      <c r="J167" s="260">
        <v>1275.5333333333335</v>
      </c>
      <c r="K167" s="259">
        <v>1243.7</v>
      </c>
      <c r="L167" s="259">
        <v>1215.5</v>
      </c>
      <c r="M167" s="259">
        <v>0.11988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84.8</v>
      </c>
      <c r="D168" s="260">
        <v>85.033333333333331</v>
      </c>
      <c r="E168" s="260">
        <v>84.266666666666666</v>
      </c>
      <c r="F168" s="260">
        <v>83.733333333333334</v>
      </c>
      <c r="G168" s="260">
        <v>82.966666666666669</v>
      </c>
      <c r="H168" s="260">
        <v>85.566666666666663</v>
      </c>
      <c r="I168" s="260">
        <v>86.333333333333314</v>
      </c>
      <c r="J168" s="260">
        <v>86.86666666666666</v>
      </c>
      <c r="K168" s="259">
        <v>85.8</v>
      </c>
      <c r="L168" s="259">
        <v>84.5</v>
      </c>
      <c r="M168" s="259">
        <v>71.570629999999994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1829.85</v>
      </c>
      <c r="D169" s="260">
        <v>1834.6333333333332</v>
      </c>
      <c r="E169" s="260">
        <v>1817.3166666666664</v>
      </c>
      <c r="F169" s="260">
        <v>1804.7833333333331</v>
      </c>
      <c r="G169" s="260">
        <v>1787.4666666666662</v>
      </c>
      <c r="H169" s="260">
        <v>1847.1666666666665</v>
      </c>
      <c r="I169" s="260">
        <v>1864.4833333333331</v>
      </c>
      <c r="J169" s="260">
        <v>1877.0166666666667</v>
      </c>
      <c r="K169" s="259">
        <v>1851.95</v>
      </c>
      <c r="L169" s="259">
        <v>1822.1</v>
      </c>
      <c r="M169" s="259">
        <v>0.2747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34.9</v>
      </c>
      <c r="D170" s="260">
        <v>35.133333333333333</v>
      </c>
      <c r="E170" s="260">
        <v>34.616666666666667</v>
      </c>
      <c r="F170" s="260">
        <v>34.333333333333336</v>
      </c>
      <c r="G170" s="260">
        <v>33.81666666666667</v>
      </c>
      <c r="H170" s="260">
        <v>35.416666666666664</v>
      </c>
      <c r="I170" s="260">
        <v>35.93333333333333</v>
      </c>
      <c r="J170" s="260">
        <v>36.216666666666661</v>
      </c>
      <c r="K170" s="259">
        <v>35.65</v>
      </c>
      <c r="L170" s="259">
        <v>34.85</v>
      </c>
      <c r="M170" s="259">
        <v>47.666510000000002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2850.1</v>
      </c>
      <c r="D171" s="260">
        <v>2846.25</v>
      </c>
      <c r="E171" s="260">
        <v>2817.9</v>
      </c>
      <c r="F171" s="260">
        <v>2785.7000000000003</v>
      </c>
      <c r="G171" s="260">
        <v>2757.3500000000004</v>
      </c>
      <c r="H171" s="260">
        <v>2878.45</v>
      </c>
      <c r="I171" s="260">
        <v>2906.8</v>
      </c>
      <c r="J171" s="260">
        <v>2938.9999999999995</v>
      </c>
      <c r="K171" s="259">
        <v>2874.6</v>
      </c>
      <c r="L171" s="259">
        <v>2814.05</v>
      </c>
      <c r="M171" s="259">
        <v>0.18386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3452.65</v>
      </c>
      <c r="D172" s="260">
        <v>3461.2999999999997</v>
      </c>
      <c r="E172" s="260">
        <v>3425.3499999999995</v>
      </c>
      <c r="F172" s="260">
        <v>3398.0499999999997</v>
      </c>
      <c r="G172" s="260">
        <v>3362.0999999999995</v>
      </c>
      <c r="H172" s="260">
        <v>3488.5999999999995</v>
      </c>
      <c r="I172" s="260">
        <v>3524.5499999999993</v>
      </c>
      <c r="J172" s="260">
        <v>3551.8499999999995</v>
      </c>
      <c r="K172" s="259">
        <v>3497.25</v>
      </c>
      <c r="L172" s="259">
        <v>3434</v>
      </c>
      <c r="M172" s="259">
        <v>6.4570000000000002E-2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122.7</v>
      </c>
      <c r="D173" s="260">
        <v>123.31666666666668</v>
      </c>
      <c r="E173" s="260">
        <v>121.73333333333335</v>
      </c>
      <c r="F173" s="260">
        <v>120.76666666666667</v>
      </c>
      <c r="G173" s="260">
        <v>119.18333333333334</v>
      </c>
      <c r="H173" s="260">
        <v>124.28333333333336</v>
      </c>
      <c r="I173" s="260">
        <v>125.8666666666667</v>
      </c>
      <c r="J173" s="260">
        <v>126.83333333333337</v>
      </c>
      <c r="K173" s="259">
        <v>124.9</v>
      </c>
      <c r="L173" s="259">
        <v>122.35</v>
      </c>
      <c r="M173" s="259">
        <v>1.07535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2188.3000000000002</v>
      </c>
      <c r="D174" s="260">
        <v>2185.1</v>
      </c>
      <c r="E174" s="260">
        <v>2172.1999999999998</v>
      </c>
      <c r="F174" s="260">
        <v>2156.1</v>
      </c>
      <c r="G174" s="260">
        <v>2143.1999999999998</v>
      </c>
      <c r="H174" s="260">
        <v>2201.1999999999998</v>
      </c>
      <c r="I174" s="260">
        <v>2214.1000000000004</v>
      </c>
      <c r="J174" s="260">
        <v>2230.1999999999998</v>
      </c>
      <c r="K174" s="259">
        <v>2198</v>
      </c>
      <c r="L174" s="259">
        <v>2169</v>
      </c>
      <c r="M174" s="259">
        <v>1.8312600000000001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1367.7</v>
      </c>
      <c r="D175" s="260">
        <v>1372.8333333333333</v>
      </c>
      <c r="E175" s="260">
        <v>1360.8666666666666</v>
      </c>
      <c r="F175" s="260">
        <v>1354.0333333333333</v>
      </c>
      <c r="G175" s="260">
        <v>1342.0666666666666</v>
      </c>
      <c r="H175" s="260">
        <v>1379.6666666666665</v>
      </c>
      <c r="I175" s="260">
        <v>1391.6333333333332</v>
      </c>
      <c r="J175" s="260">
        <v>1398.4666666666665</v>
      </c>
      <c r="K175" s="259">
        <v>1384.8</v>
      </c>
      <c r="L175" s="259">
        <v>1366</v>
      </c>
      <c r="M175" s="259">
        <v>0.41504999999999997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395.45</v>
      </c>
      <c r="D176" s="260">
        <v>395.81666666666666</v>
      </c>
      <c r="E176" s="260">
        <v>392.43333333333334</v>
      </c>
      <c r="F176" s="260">
        <v>389.41666666666669</v>
      </c>
      <c r="G176" s="260">
        <v>386.03333333333336</v>
      </c>
      <c r="H176" s="260">
        <v>398.83333333333331</v>
      </c>
      <c r="I176" s="260">
        <v>402.21666666666664</v>
      </c>
      <c r="J176" s="260">
        <v>405.23333333333329</v>
      </c>
      <c r="K176" s="259">
        <v>399.2</v>
      </c>
      <c r="L176" s="259">
        <v>392.8</v>
      </c>
      <c r="M176" s="259">
        <v>5.1036099999999998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1340.05</v>
      </c>
      <c r="D177" s="260">
        <v>1360.4833333333333</v>
      </c>
      <c r="E177" s="260">
        <v>1310.2166666666667</v>
      </c>
      <c r="F177" s="260">
        <v>1280.3833333333334</v>
      </c>
      <c r="G177" s="260">
        <v>1230.1166666666668</v>
      </c>
      <c r="H177" s="260">
        <v>1390.3166666666666</v>
      </c>
      <c r="I177" s="260">
        <v>1440.5833333333335</v>
      </c>
      <c r="J177" s="260">
        <v>1470.4166666666665</v>
      </c>
      <c r="K177" s="259">
        <v>1410.75</v>
      </c>
      <c r="L177" s="259">
        <v>1330.65</v>
      </c>
      <c r="M177" s="259">
        <v>0.41272999999999999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1380.95</v>
      </c>
      <c r="D178" s="260">
        <v>1391.8500000000001</v>
      </c>
      <c r="E178" s="260">
        <v>1364.1000000000004</v>
      </c>
      <c r="F178" s="260">
        <v>1347.2500000000002</v>
      </c>
      <c r="G178" s="260">
        <v>1319.5000000000005</v>
      </c>
      <c r="H178" s="260">
        <v>1408.7000000000003</v>
      </c>
      <c r="I178" s="260">
        <v>1436.4499999999998</v>
      </c>
      <c r="J178" s="260">
        <v>1453.3000000000002</v>
      </c>
      <c r="K178" s="259">
        <v>1419.6</v>
      </c>
      <c r="L178" s="259">
        <v>1375</v>
      </c>
      <c r="M178" s="259">
        <v>1.6290100000000001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513.54999999999995</v>
      </c>
      <c r="D179" s="260">
        <v>514.01666666666665</v>
      </c>
      <c r="E179" s="260">
        <v>511.5333333333333</v>
      </c>
      <c r="F179" s="260">
        <v>509.51666666666665</v>
      </c>
      <c r="G179" s="260">
        <v>507.0333333333333</v>
      </c>
      <c r="H179" s="260">
        <v>516.0333333333333</v>
      </c>
      <c r="I179" s="260">
        <v>518.51666666666665</v>
      </c>
      <c r="J179" s="260">
        <v>520.5333333333333</v>
      </c>
      <c r="K179" s="259">
        <v>516.5</v>
      </c>
      <c r="L179" s="259">
        <v>512</v>
      </c>
      <c r="M179" s="259">
        <v>0.41771000000000003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826.65</v>
      </c>
      <c r="D180" s="260">
        <v>829.38333333333333</v>
      </c>
      <c r="E180" s="260">
        <v>821.76666666666665</v>
      </c>
      <c r="F180" s="260">
        <v>816.88333333333333</v>
      </c>
      <c r="G180" s="260">
        <v>809.26666666666665</v>
      </c>
      <c r="H180" s="260">
        <v>834.26666666666665</v>
      </c>
      <c r="I180" s="260">
        <v>841.88333333333321</v>
      </c>
      <c r="J180" s="260">
        <v>846.76666666666665</v>
      </c>
      <c r="K180" s="259">
        <v>837</v>
      </c>
      <c r="L180" s="259">
        <v>824.5</v>
      </c>
      <c r="M180" s="259">
        <v>7.8487200000000001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427.95</v>
      </c>
      <c r="D181" s="260">
        <v>430.13333333333327</v>
      </c>
      <c r="E181" s="260">
        <v>423.86666666666656</v>
      </c>
      <c r="F181" s="260">
        <v>419.7833333333333</v>
      </c>
      <c r="G181" s="260">
        <v>413.51666666666659</v>
      </c>
      <c r="H181" s="260">
        <v>434.21666666666653</v>
      </c>
      <c r="I181" s="260">
        <v>440.48333333333329</v>
      </c>
      <c r="J181" s="260">
        <v>444.56666666666649</v>
      </c>
      <c r="K181" s="259">
        <v>436.4</v>
      </c>
      <c r="L181" s="259">
        <v>426.05</v>
      </c>
      <c r="M181" s="259">
        <v>1.43289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1215.95</v>
      </c>
      <c r="D182" s="260">
        <v>1216.05</v>
      </c>
      <c r="E182" s="260">
        <v>1202.0999999999999</v>
      </c>
      <c r="F182" s="260">
        <v>1188.25</v>
      </c>
      <c r="G182" s="260">
        <v>1174.3</v>
      </c>
      <c r="H182" s="260">
        <v>1229.8999999999999</v>
      </c>
      <c r="I182" s="260">
        <v>1243.8500000000001</v>
      </c>
      <c r="J182" s="260">
        <v>1257.6999999999998</v>
      </c>
      <c r="K182" s="259">
        <v>1230</v>
      </c>
      <c r="L182" s="259">
        <v>1202.2</v>
      </c>
      <c r="M182" s="259">
        <v>5.6706000000000003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356.1</v>
      </c>
      <c r="D183" s="260">
        <v>355.41666666666669</v>
      </c>
      <c r="E183" s="260">
        <v>352.38333333333338</v>
      </c>
      <c r="F183" s="260">
        <v>348.66666666666669</v>
      </c>
      <c r="G183" s="260">
        <v>345.63333333333338</v>
      </c>
      <c r="H183" s="260">
        <v>359.13333333333338</v>
      </c>
      <c r="I183" s="260">
        <v>362.16666666666669</v>
      </c>
      <c r="J183" s="260">
        <v>365.88333333333338</v>
      </c>
      <c r="K183" s="259">
        <v>358.45</v>
      </c>
      <c r="L183" s="259">
        <v>351.7</v>
      </c>
      <c r="M183" s="259">
        <v>20.117999999999999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355.55</v>
      </c>
      <c r="D184" s="260">
        <v>358.34999999999997</v>
      </c>
      <c r="E184" s="260">
        <v>351.19999999999993</v>
      </c>
      <c r="F184" s="260">
        <v>346.84999999999997</v>
      </c>
      <c r="G184" s="260">
        <v>339.69999999999993</v>
      </c>
      <c r="H184" s="260">
        <v>362.69999999999993</v>
      </c>
      <c r="I184" s="260">
        <v>369.84999999999991</v>
      </c>
      <c r="J184" s="260">
        <v>374.19999999999993</v>
      </c>
      <c r="K184" s="259">
        <v>365.5</v>
      </c>
      <c r="L184" s="259">
        <v>354</v>
      </c>
      <c r="M184" s="259">
        <v>3.2022499999999998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1684.35</v>
      </c>
      <c r="D185" s="260">
        <v>1691.5</v>
      </c>
      <c r="E185" s="260">
        <v>1670.35</v>
      </c>
      <c r="F185" s="260">
        <v>1656.35</v>
      </c>
      <c r="G185" s="260">
        <v>1635.1999999999998</v>
      </c>
      <c r="H185" s="260">
        <v>1705.5</v>
      </c>
      <c r="I185" s="260">
        <v>1726.65</v>
      </c>
      <c r="J185" s="260">
        <v>1740.65</v>
      </c>
      <c r="K185" s="259">
        <v>1712.65</v>
      </c>
      <c r="L185" s="259">
        <v>1677.5</v>
      </c>
      <c r="M185" s="259">
        <v>10.7829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513.5</v>
      </c>
      <c r="D186" s="260">
        <v>520.5333333333333</v>
      </c>
      <c r="E186" s="260">
        <v>502.11666666666656</v>
      </c>
      <c r="F186" s="260">
        <v>490.73333333333323</v>
      </c>
      <c r="G186" s="260">
        <v>472.31666666666649</v>
      </c>
      <c r="H186" s="260">
        <v>531.91666666666663</v>
      </c>
      <c r="I186" s="260">
        <v>550.33333333333337</v>
      </c>
      <c r="J186" s="260">
        <v>561.7166666666667</v>
      </c>
      <c r="K186" s="259">
        <v>538.95000000000005</v>
      </c>
      <c r="L186" s="259">
        <v>509.15</v>
      </c>
      <c r="M186" s="259">
        <v>4.7486100000000002</v>
      </c>
      <c r="N186" s="1"/>
      <c r="O186" s="1"/>
    </row>
    <row r="187" spans="1:15" ht="12.75" customHeight="1">
      <c r="A187" s="30">
        <v>177</v>
      </c>
      <c r="B187" s="269" t="s">
        <v>971</v>
      </c>
      <c r="C187" s="259">
        <v>367.7</v>
      </c>
      <c r="D187" s="260">
        <v>370.68333333333334</v>
      </c>
      <c r="E187" s="260">
        <v>363.01666666666665</v>
      </c>
      <c r="F187" s="260">
        <v>358.33333333333331</v>
      </c>
      <c r="G187" s="260">
        <v>350.66666666666663</v>
      </c>
      <c r="H187" s="260">
        <v>375.36666666666667</v>
      </c>
      <c r="I187" s="260">
        <v>383.0333333333333</v>
      </c>
      <c r="J187" s="260">
        <v>387.7166666666667</v>
      </c>
      <c r="K187" s="259">
        <v>378.35</v>
      </c>
      <c r="L187" s="259">
        <v>366</v>
      </c>
      <c r="M187" s="259">
        <v>1.50685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2074.5500000000002</v>
      </c>
      <c r="D188" s="260">
        <v>2071.3333333333335</v>
      </c>
      <c r="E188" s="260">
        <v>2059.2166666666672</v>
      </c>
      <c r="F188" s="260">
        <v>2043.8833333333337</v>
      </c>
      <c r="G188" s="260">
        <v>2031.7666666666673</v>
      </c>
      <c r="H188" s="260">
        <v>2086.666666666667</v>
      </c>
      <c r="I188" s="260">
        <v>2098.7833333333328</v>
      </c>
      <c r="J188" s="260">
        <v>2114.1166666666668</v>
      </c>
      <c r="K188" s="259">
        <v>2083.4499999999998</v>
      </c>
      <c r="L188" s="259">
        <v>2056</v>
      </c>
      <c r="M188" s="259">
        <v>0.68952999999999998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913.9</v>
      </c>
      <c r="D189" s="260">
        <v>920.33333333333337</v>
      </c>
      <c r="E189" s="260">
        <v>903.56666666666672</v>
      </c>
      <c r="F189" s="260">
        <v>893.23333333333335</v>
      </c>
      <c r="G189" s="260">
        <v>876.4666666666667</v>
      </c>
      <c r="H189" s="260">
        <v>930.66666666666674</v>
      </c>
      <c r="I189" s="260">
        <v>947.43333333333339</v>
      </c>
      <c r="J189" s="260">
        <v>957.76666666666677</v>
      </c>
      <c r="K189" s="259">
        <v>937.1</v>
      </c>
      <c r="L189" s="259">
        <v>910</v>
      </c>
      <c r="M189" s="259">
        <v>3.1767599999999998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259.95</v>
      </c>
      <c r="D190" s="260">
        <v>261.93333333333334</v>
      </c>
      <c r="E190" s="260">
        <v>257.06666666666666</v>
      </c>
      <c r="F190" s="260">
        <v>254.18333333333334</v>
      </c>
      <c r="G190" s="260">
        <v>249.31666666666666</v>
      </c>
      <c r="H190" s="260">
        <v>264.81666666666666</v>
      </c>
      <c r="I190" s="260">
        <v>269.68333333333334</v>
      </c>
      <c r="J190" s="260">
        <v>272.56666666666666</v>
      </c>
      <c r="K190" s="259">
        <v>266.8</v>
      </c>
      <c r="L190" s="259">
        <v>259.05</v>
      </c>
      <c r="M190" s="259">
        <v>1.6405700000000001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3717.7</v>
      </c>
      <c r="D191" s="260">
        <v>3822.3666666666668</v>
      </c>
      <c r="E191" s="260">
        <v>3577.3333333333335</v>
      </c>
      <c r="F191" s="260">
        <v>3436.9666666666667</v>
      </c>
      <c r="G191" s="260">
        <v>3191.9333333333334</v>
      </c>
      <c r="H191" s="260">
        <v>3962.7333333333336</v>
      </c>
      <c r="I191" s="260">
        <v>4207.7666666666664</v>
      </c>
      <c r="J191" s="260">
        <v>4348.1333333333332</v>
      </c>
      <c r="K191" s="259">
        <v>4067.4</v>
      </c>
      <c r="L191" s="259">
        <v>3682</v>
      </c>
      <c r="M191" s="259">
        <v>3.3579400000000001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480.9</v>
      </c>
      <c r="D192" s="260">
        <v>482.2</v>
      </c>
      <c r="E192" s="260">
        <v>474.5</v>
      </c>
      <c r="F192" s="260">
        <v>468.1</v>
      </c>
      <c r="G192" s="260">
        <v>460.40000000000003</v>
      </c>
      <c r="H192" s="260">
        <v>488.59999999999997</v>
      </c>
      <c r="I192" s="260">
        <v>496.2999999999999</v>
      </c>
      <c r="J192" s="260">
        <v>502.69999999999993</v>
      </c>
      <c r="K192" s="259">
        <v>489.9</v>
      </c>
      <c r="L192" s="259">
        <v>475.8</v>
      </c>
      <c r="M192" s="259">
        <v>9.8786299999999994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722.15</v>
      </c>
      <c r="D193" s="260">
        <v>719.63333333333333</v>
      </c>
      <c r="E193" s="260">
        <v>708.76666666666665</v>
      </c>
      <c r="F193" s="260">
        <v>695.38333333333333</v>
      </c>
      <c r="G193" s="260">
        <v>684.51666666666665</v>
      </c>
      <c r="H193" s="260">
        <v>733.01666666666665</v>
      </c>
      <c r="I193" s="260">
        <v>743.88333333333321</v>
      </c>
      <c r="J193" s="260">
        <v>757.26666666666665</v>
      </c>
      <c r="K193" s="259">
        <v>730.5</v>
      </c>
      <c r="L193" s="259">
        <v>706.25</v>
      </c>
      <c r="M193" s="259">
        <v>18.548739999999999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86.3</v>
      </c>
      <c r="D194" s="260">
        <v>86.683333333333337</v>
      </c>
      <c r="E194" s="260">
        <v>85.616666666666674</v>
      </c>
      <c r="F194" s="260">
        <v>84.933333333333337</v>
      </c>
      <c r="G194" s="260">
        <v>83.866666666666674</v>
      </c>
      <c r="H194" s="260">
        <v>87.366666666666674</v>
      </c>
      <c r="I194" s="260">
        <v>88.433333333333337</v>
      </c>
      <c r="J194" s="260">
        <v>89.116666666666674</v>
      </c>
      <c r="K194" s="259">
        <v>87.75</v>
      </c>
      <c r="L194" s="259">
        <v>86</v>
      </c>
      <c r="M194" s="259">
        <v>4.2200899999999999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129.5</v>
      </c>
      <c r="D195" s="260">
        <v>130.41666666666666</v>
      </c>
      <c r="E195" s="260">
        <v>128.13333333333333</v>
      </c>
      <c r="F195" s="260">
        <v>126.76666666666668</v>
      </c>
      <c r="G195" s="260">
        <v>124.48333333333335</v>
      </c>
      <c r="H195" s="260">
        <v>131.7833333333333</v>
      </c>
      <c r="I195" s="260">
        <v>134.06666666666666</v>
      </c>
      <c r="J195" s="260">
        <v>135.43333333333328</v>
      </c>
      <c r="K195" s="259">
        <v>132.69999999999999</v>
      </c>
      <c r="L195" s="259">
        <v>129.05000000000001</v>
      </c>
      <c r="M195" s="259">
        <v>14.56564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218.5</v>
      </c>
      <c r="D196" s="260">
        <v>219.13333333333333</v>
      </c>
      <c r="E196" s="260">
        <v>216.96666666666664</v>
      </c>
      <c r="F196" s="260">
        <v>215.43333333333331</v>
      </c>
      <c r="G196" s="260">
        <v>213.26666666666662</v>
      </c>
      <c r="H196" s="260">
        <v>220.66666666666666</v>
      </c>
      <c r="I196" s="260">
        <v>222.83333333333334</v>
      </c>
      <c r="J196" s="260">
        <v>224.36666666666667</v>
      </c>
      <c r="K196" s="259">
        <v>221.3</v>
      </c>
      <c r="L196" s="259">
        <v>217.6</v>
      </c>
      <c r="M196" s="259">
        <v>6.3347800000000003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1097.1500000000001</v>
      </c>
      <c r="D197" s="260">
        <v>1102.0333333333335</v>
      </c>
      <c r="E197" s="260">
        <v>1084.166666666667</v>
      </c>
      <c r="F197" s="260">
        <v>1071.1833333333334</v>
      </c>
      <c r="G197" s="260">
        <v>1053.3166666666668</v>
      </c>
      <c r="H197" s="260">
        <v>1115.0166666666671</v>
      </c>
      <c r="I197" s="260">
        <v>1132.8833333333334</v>
      </c>
      <c r="J197" s="260">
        <v>1145.8666666666672</v>
      </c>
      <c r="K197" s="259">
        <v>1119.9000000000001</v>
      </c>
      <c r="L197" s="259">
        <v>1089.05</v>
      </c>
      <c r="M197" s="259">
        <v>0.81521999999999994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995.65</v>
      </c>
      <c r="D198" s="260">
        <v>998.7166666666667</v>
      </c>
      <c r="E198" s="260">
        <v>990.93333333333339</v>
      </c>
      <c r="F198" s="260">
        <v>986.2166666666667</v>
      </c>
      <c r="G198" s="260">
        <v>978.43333333333339</v>
      </c>
      <c r="H198" s="260">
        <v>1003.4333333333334</v>
      </c>
      <c r="I198" s="260">
        <v>1011.2166666666667</v>
      </c>
      <c r="J198" s="260">
        <v>1015.9333333333334</v>
      </c>
      <c r="K198" s="259">
        <v>1006.5</v>
      </c>
      <c r="L198" s="259">
        <v>994</v>
      </c>
      <c r="M198" s="259">
        <v>25.17099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1960.3</v>
      </c>
      <c r="D199" s="260">
        <v>1963.1166666666668</v>
      </c>
      <c r="E199" s="260">
        <v>1937.2333333333336</v>
      </c>
      <c r="F199" s="260">
        <v>1914.1666666666667</v>
      </c>
      <c r="G199" s="260">
        <v>1888.2833333333335</v>
      </c>
      <c r="H199" s="260">
        <v>1986.1833333333336</v>
      </c>
      <c r="I199" s="260">
        <v>2012.0666666666668</v>
      </c>
      <c r="J199" s="260">
        <v>2035.1333333333337</v>
      </c>
      <c r="K199" s="259">
        <v>1989</v>
      </c>
      <c r="L199" s="259">
        <v>1940.05</v>
      </c>
      <c r="M199" s="259">
        <v>4.4960699999999996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1458.65</v>
      </c>
      <c r="D200" s="260">
        <v>1463.1500000000003</v>
      </c>
      <c r="E200" s="260">
        <v>1448.9000000000005</v>
      </c>
      <c r="F200" s="260">
        <v>1439.1500000000003</v>
      </c>
      <c r="G200" s="260">
        <v>1424.9000000000005</v>
      </c>
      <c r="H200" s="260">
        <v>1472.9000000000005</v>
      </c>
      <c r="I200" s="260">
        <v>1487.15</v>
      </c>
      <c r="J200" s="260">
        <v>1496.9000000000005</v>
      </c>
      <c r="K200" s="259">
        <v>1477.4</v>
      </c>
      <c r="L200" s="259">
        <v>1453.4</v>
      </c>
      <c r="M200" s="259">
        <v>64.8352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531.54999999999995</v>
      </c>
      <c r="D201" s="260">
        <v>532.08333333333326</v>
      </c>
      <c r="E201" s="260">
        <v>528.76666666666654</v>
      </c>
      <c r="F201" s="260">
        <v>525.98333333333323</v>
      </c>
      <c r="G201" s="260">
        <v>522.66666666666652</v>
      </c>
      <c r="H201" s="260">
        <v>534.86666666666656</v>
      </c>
      <c r="I201" s="260">
        <v>538.18333333333317</v>
      </c>
      <c r="J201" s="260">
        <v>540.96666666666658</v>
      </c>
      <c r="K201" s="259">
        <v>535.4</v>
      </c>
      <c r="L201" s="259">
        <v>529.29999999999995</v>
      </c>
      <c r="M201" s="259">
        <v>21.35162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74.8</v>
      </c>
      <c r="D202" s="260">
        <v>75.8</v>
      </c>
      <c r="E202" s="260">
        <v>73.5</v>
      </c>
      <c r="F202" s="260">
        <v>72.2</v>
      </c>
      <c r="G202" s="260">
        <v>69.900000000000006</v>
      </c>
      <c r="H202" s="260">
        <v>77.099999999999994</v>
      </c>
      <c r="I202" s="260">
        <v>79.399999999999977</v>
      </c>
      <c r="J202" s="260">
        <v>80.699999999999989</v>
      </c>
      <c r="K202" s="259">
        <v>78.099999999999994</v>
      </c>
      <c r="L202" s="259">
        <v>74.5</v>
      </c>
      <c r="M202" s="259">
        <v>88.275350000000003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697.5</v>
      </c>
      <c r="D203" s="260">
        <v>697.75</v>
      </c>
      <c r="E203" s="260">
        <v>682.3</v>
      </c>
      <c r="F203" s="260">
        <v>667.09999999999991</v>
      </c>
      <c r="G203" s="260">
        <v>651.64999999999986</v>
      </c>
      <c r="H203" s="260">
        <v>712.95</v>
      </c>
      <c r="I203" s="260">
        <v>728.40000000000009</v>
      </c>
      <c r="J203" s="260">
        <v>743.60000000000014</v>
      </c>
      <c r="K203" s="259">
        <v>713.2</v>
      </c>
      <c r="L203" s="259">
        <v>682.55</v>
      </c>
      <c r="M203" s="259">
        <v>1.35808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987.05</v>
      </c>
      <c r="D204" s="260">
        <v>989.09999999999991</v>
      </c>
      <c r="E204" s="260">
        <v>983.29999999999984</v>
      </c>
      <c r="F204" s="260">
        <v>979.55</v>
      </c>
      <c r="G204" s="260">
        <v>973.74999999999989</v>
      </c>
      <c r="H204" s="260">
        <v>992.8499999999998</v>
      </c>
      <c r="I204" s="260">
        <v>998.65</v>
      </c>
      <c r="J204" s="260">
        <v>1002.3999999999997</v>
      </c>
      <c r="K204" s="259">
        <v>994.9</v>
      </c>
      <c r="L204" s="259">
        <v>985.35</v>
      </c>
      <c r="M204" s="259">
        <v>1.1615599999999999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1008.25</v>
      </c>
      <c r="D205" s="260">
        <v>1010.4166666666666</v>
      </c>
      <c r="E205" s="260">
        <v>998.83333333333326</v>
      </c>
      <c r="F205" s="260">
        <v>989.41666666666663</v>
      </c>
      <c r="G205" s="260">
        <v>977.83333333333326</v>
      </c>
      <c r="H205" s="260">
        <v>1019.8333333333333</v>
      </c>
      <c r="I205" s="260">
        <v>1031.4166666666665</v>
      </c>
      <c r="J205" s="260">
        <v>1040.8333333333333</v>
      </c>
      <c r="K205" s="259">
        <v>1022</v>
      </c>
      <c r="L205" s="259">
        <v>1001</v>
      </c>
      <c r="M205" s="259">
        <v>0.18332999999999999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1248.6500000000001</v>
      </c>
      <c r="D206" s="260">
        <v>1258.4333333333334</v>
      </c>
      <c r="E206" s="260">
        <v>1235.2166666666667</v>
      </c>
      <c r="F206" s="260">
        <v>1221.7833333333333</v>
      </c>
      <c r="G206" s="260">
        <v>1198.5666666666666</v>
      </c>
      <c r="H206" s="260">
        <v>1271.8666666666668</v>
      </c>
      <c r="I206" s="260">
        <v>1295.0833333333335</v>
      </c>
      <c r="J206" s="260">
        <v>1308.5166666666669</v>
      </c>
      <c r="K206" s="259">
        <v>1281.6500000000001</v>
      </c>
      <c r="L206" s="259">
        <v>1245</v>
      </c>
      <c r="M206" s="259">
        <v>7.02501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2541.1999999999998</v>
      </c>
      <c r="D207" s="260">
        <v>2549.1333333333332</v>
      </c>
      <c r="E207" s="260">
        <v>2524.2666666666664</v>
      </c>
      <c r="F207" s="260">
        <v>2507.333333333333</v>
      </c>
      <c r="G207" s="260">
        <v>2482.4666666666662</v>
      </c>
      <c r="H207" s="260">
        <v>2566.0666666666666</v>
      </c>
      <c r="I207" s="260">
        <v>2590.9333333333334</v>
      </c>
      <c r="J207" s="260">
        <v>2607.8666666666668</v>
      </c>
      <c r="K207" s="259">
        <v>2574</v>
      </c>
      <c r="L207" s="259">
        <v>2532.1999999999998</v>
      </c>
      <c r="M207" s="259">
        <v>3.75698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331.75</v>
      </c>
      <c r="D208" s="260">
        <v>334.23333333333335</v>
      </c>
      <c r="E208" s="260">
        <v>327.61666666666667</v>
      </c>
      <c r="F208" s="260">
        <v>323.48333333333335</v>
      </c>
      <c r="G208" s="260">
        <v>316.86666666666667</v>
      </c>
      <c r="H208" s="260">
        <v>338.36666666666667</v>
      </c>
      <c r="I208" s="260">
        <v>344.98333333333335</v>
      </c>
      <c r="J208" s="260">
        <v>349.11666666666667</v>
      </c>
      <c r="K208" s="259">
        <v>340.85</v>
      </c>
      <c r="L208" s="259">
        <v>330.1</v>
      </c>
      <c r="M208" s="259">
        <v>0.89590000000000003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390.3</v>
      </c>
      <c r="D209" s="260">
        <v>392.63333333333338</v>
      </c>
      <c r="E209" s="260">
        <v>387.16666666666674</v>
      </c>
      <c r="F209" s="260">
        <v>384.03333333333336</v>
      </c>
      <c r="G209" s="260">
        <v>378.56666666666672</v>
      </c>
      <c r="H209" s="260">
        <v>395.76666666666677</v>
      </c>
      <c r="I209" s="260">
        <v>401.23333333333335</v>
      </c>
      <c r="J209" s="260">
        <v>404.36666666666679</v>
      </c>
      <c r="K209" s="259">
        <v>398.1</v>
      </c>
      <c r="L209" s="259">
        <v>389.5</v>
      </c>
      <c r="M209" s="259">
        <v>62.088520000000003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1259.6500000000001</v>
      </c>
      <c r="D210" s="260">
        <v>1266.7</v>
      </c>
      <c r="E210" s="260">
        <v>1248.5</v>
      </c>
      <c r="F210" s="260">
        <v>1237.3499999999999</v>
      </c>
      <c r="G210" s="260">
        <v>1219.1499999999999</v>
      </c>
      <c r="H210" s="260">
        <v>1277.8500000000001</v>
      </c>
      <c r="I210" s="260">
        <v>1296.0500000000004</v>
      </c>
      <c r="J210" s="260">
        <v>1307.2000000000003</v>
      </c>
      <c r="K210" s="259">
        <v>1284.9000000000001</v>
      </c>
      <c r="L210" s="259">
        <v>1255.55</v>
      </c>
      <c r="M210" s="259">
        <v>0.28936000000000001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2469.9499999999998</v>
      </c>
      <c r="D211" s="260">
        <v>2492.0166666666664</v>
      </c>
      <c r="E211" s="260">
        <v>2427.0333333333328</v>
      </c>
      <c r="F211" s="260">
        <v>2384.1166666666663</v>
      </c>
      <c r="G211" s="260">
        <v>2319.1333333333328</v>
      </c>
      <c r="H211" s="260">
        <v>2534.9333333333329</v>
      </c>
      <c r="I211" s="260">
        <v>2599.9166666666665</v>
      </c>
      <c r="J211" s="260">
        <v>2642.833333333333</v>
      </c>
      <c r="K211" s="259">
        <v>2557</v>
      </c>
      <c r="L211" s="259">
        <v>2449.1</v>
      </c>
      <c r="M211" s="259">
        <v>18.424309999999998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105.85</v>
      </c>
      <c r="D212" s="260">
        <v>106.75</v>
      </c>
      <c r="E212" s="260">
        <v>104.4</v>
      </c>
      <c r="F212" s="260">
        <v>102.95</v>
      </c>
      <c r="G212" s="260">
        <v>100.60000000000001</v>
      </c>
      <c r="H212" s="260">
        <v>108.2</v>
      </c>
      <c r="I212" s="260">
        <v>110.55</v>
      </c>
      <c r="J212" s="260">
        <v>112</v>
      </c>
      <c r="K212" s="259">
        <v>109.1</v>
      </c>
      <c r="L212" s="259">
        <v>105.3</v>
      </c>
      <c r="M212" s="259">
        <v>19.21557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202.45</v>
      </c>
      <c r="D213" s="260">
        <v>202.66666666666666</v>
      </c>
      <c r="E213" s="260">
        <v>201.23333333333332</v>
      </c>
      <c r="F213" s="260">
        <v>200.01666666666665</v>
      </c>
      <c r="G213" s="260">
        <v>198.58333333333331</v>
      </c>
      <c r="H213" s="260">
        <v>203.88333333333333</v>
      </c>
      <c r="I213" s="260">
        <v>205.31666666666666</v>
      </c>
      <c r="J213" s="260">
        <v>206.53333333333333</v>
      </c>
      <c r="K213" s="259">
        <v>204.1</v>
      </c>
      <c r="L213" s="259">
        <v>201.45</v>
      </c>
      <c r="M213" s="259">
        <v>19.731950000000001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2583</v>
      </c>
      <c r="D214" s="260">
        <v>2592.9666666666667</v>
      </c>
      <c r="E214" s="260">
        <v>2568.4333333333334</v>
      </c>
      <c r="F214" s="260">
        <v>2553.8666666666668</v>
      </c>
      <c r="G214" s="260">
        <v>2529.3333333333335</v>
      </c>
      <c r="H214" s="260">
        <v>2607.5333333333333</v>
      </c>
      <c r="I214" s="260">
        <v>2632.0666666666671</v>
      </c>
      <c r="J214" s="260">
        <v>2646.6333333333332</v>
      </c>
      <c r="K214" s="259">
        <v>2617.5</v>
      </c>
      <c r="L214" s="259">
        <v>2578.4</v>
      </c>
      <c r="M214" s="259">
        <v>12.419790000000001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281.45</v>
      </c>
      <c r="D215" s="260">
        <v>282.11666666666662</v>
      </c>
      <c r="E215" s="260">
        <v>279.33333333333326</v>
      </c>
      <c r="F215" s="260">
        <v>277.21666666666664</v>
      </c>
      <c r="G215" s="260">
        <v>274.43333333333328</v>
      </c>
      <c r="H215" s="260">
        <v>284.23333333333323</v>
      </c>
      <c r="I215" s="260">
        <v>287.01666666666665</v>
      </c>
      <c r="J215" s="260">
        <v>289.13333333333321</v>
      </c>
      <c r="K215" s="259">
        <v>284.89999999999998</v>
      </c>
      <c r="L215" s="259">
        <v>280</v>
      </c>
      <c r="M215" s="259">
        <v>2.3762099999999999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3303.1</v>
      </c>
      <c r="D216" s="260">
        <v>3317.9166666666665</v>
      </c>
      <c r="E216" s="260">
        <v>3269.2833333333328</v>
      </c>
      <c r="F216" s="260">
        <v>3235.4666666666662</v>
      </c>
      <c r="G216" s="260">
        <v>3186.8333333333326</v>
      </c>
      <c r="H216" s="260">
        <v>3351.7333333333331</v>
      </c>
      <c r="I216" s="260">
        <v>3400.3666666666672</v>
      </c>
      <c r="J216" s="260">
        <v>3434.1833333333334</v>
      </c>
      <c r="K216" s="259">
        <v>3366.55</v>
      </c>
      <c r="L216" s="259">
        <v>3284.1</v>
      </c>
      <c r="M216" s="259">
        <v>0.37869000000000003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848.05</v>
      </c>
      <c r="D217" s="260">
        <v>849.11666666666667</v>
      </c>
      <c r="E217" s="260">
        <v>833.23333333333335</v>
      </c>
      <c r="F217" s="260">
        <v>818.41666666666663</v>
      </c>
      <c r="G217" s="260">
        <v>802.5333333333333</v>
      </c>
      <c r="H217" s="260">
        <v>863.93333333333339</v>
      </c>
      <c r="I217" s="260">
        <v>879.81666666666683</v>
      </c>
      <c r="J217" s="260">
        <v>894.63333333333344</v>
      </c>
      <c r="K217" s="259">
        <v>865</v>
      </c>
      <c r="L217" s="259">
        <v>834.3</v>
      </c>
      <c r="M217" s="259">
        <v>0.88239000000000001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39572</v>
      </c>
      <c r="D218" s="260">
        <v>39997.35</v>
      </c>
      <c r="E218" s="260">
        <v>38894.699999999997</v>
      </c>
      <c r="F218" s="260">
        <v>38217.4</v>
      </c>
      <c r="G218" s="260">
        <v>37114.75</v>
      </c>
      <c r="H218" s="260">
        <v>40674.649999999994</v>
      </c>
      <c r="I218" s="260">
        <v>41777.300000000003</v>
      </c>
      <c r="J218" s="260">
        <v>42454.599999999991</v>
      </c>
      <c r="K218" s="259">
        <v>41100</v>
      </c>
      <c r="L218" s="259">
        <v>39320.050000000003</v>
      </c>
      <c r="M218" s="259">
        <v>4.9599999999999998E-2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35.85</v>
      </c>
      <c r="D219" s="260">
        <v>36.033333333333339</v>
      </c>
      <c r="E219" s="260">
        <v>35.616666666666674</v>
      </c>
      <c r="F219" s="260">
        <v>35.383333333333333</v>
      </c>
      <c r="G219" s="260">
        <v>34.966666666666669</v>
      </c>
      <c r="H219" s="260">
        <v>36.26666666666668</v>
      </c>
      <c r="I219" s="260">
        <v>36.683333333333351</v>
      </c>
      <c r="J219" s="260">
        <v>36.916666666666686</v>
      </c>
      <c r="K219" s="259">
        <v>36.450000000000003</v>
      </c>
      <c r="L219" s="259">
        <v>35.799999999999997</v>
      </c>
      <c r="M219" s="259">
        <v>11.955780000000001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2381.8000000000002</v>
      </c>
      <c r="D220" s="260">
        <v>2388.7833333333333</v>
      </c>
      <c r="E220" s="260">
        <v>2361.6166666666668</v>
      </c>
      <c r="F220" s="260">
        <v>2341.4333333333334</v>
      </c>
      <c r="G220" s="260">
        <v>2314.2666666666669</v>
      </c>
      <c r="H220" s="260">
        <v>2408.9666666666667</v>
      </c>
      <c r="I220" s="260">
        <v>2436.1333333333337</v>
      </c>
      <c r="J220" s="260">
        <v>2456.3166666666666</v>
      </c>
      <c r="K220" s="259">
        <v>2415.9499999999998</v>
      </c>
      <c r="L220" s="259">
        <v>2368.6</v>
      </c>
      <c r="M220" s="259">
        <v>44.650579999999998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892.1</v>
      </c>
      <c r="D221" s="260">
        <v>892.76666666666677</v>
      </c>
      <c r="E221" s="260">
        <v>884.88333333333355</v>
      </c>
      <c r="F221" s="260">
        <v>877.66666666666674</v>
      </c>
      <c r="G221" s="260">
        <v>869.78333333333353</v>
      </c>
      <c r="H221" s="260">
        <v>899.98333333333358</v>
      </c>
      <c r="I221" s="260">
        <v>907.86666666666679</v>
      </c>
      <c r="J221" s="260">
        <v>915.0833333333336</v>
      </c>
      <c r="K221" s="259">
        <v>900.65</v>
      </c>
      <c r="L221" s="259">
        <v>885.55</v>
      </c>
      <c r="M221" s="259">
        <v>55.294620000000002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1137.9000000000001</v>
      </c>
      <c r="D222" s="260">
        <v>1150.6166666666668</v>
      </c>
      <c r="E222" s="260">
        <v>1119.2333333333336</v>
      </c>
      <c r="F222" s="260">
        <v>1100.5666666666668</v>
      </c>
      <c r="G222" s="260">
        <v>1069.1833333333336</v>
      </c>
      <c r="H222" s="260">
        <v>1169.2833333333335</v>
      </c>
      <c r="I222" s="260">
        <v>1200.6666666666667</v>
      </c>
      <c r="J222" s="260">
        <v>1219.3333333333335</v>
      </c>
      <c r="K222" s="259">
        <v>1182</v>
      </c>
      <c r="L222" s="259">
        <v>1131.95</v>
      </c>
      <c r="M222" s="259">
        <v>25.891739999999999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508.2</v>
      </c>
      <c r="D223" s="260">
        <v>510.68333333333334</v>
      </c>
      <c r="E223" s="260">
        <v>504.01666666666665</v>
      </c>
      <c r="F223" s="260">
        <v>499.83333333333331</v>
      </c>
      <c r="G223" s="260">
        <v>493.16666666666663</v>
      </c>
      <c r="H223" s="260">
        <v>514.86666666666667</v>
      </c>
      <c r="I223" s="260">
        <v>521.5333333333333</v>
      </c>
      <c r="J223" s="260">
        <v>525.7166666666667</v>
      </c>
      <c r="K223" s="259">
        <v>517.35</v>
      </c>
      <c r="L223" s="259">
        <v>506.5</v>
      </c>
      <c r="M223" s="259">
        <v>7.6130800000000001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511.25</v>
      </c>
      <c r="D224" s="260">
        <v>514.1</v>
      </c>
      <c r="E224" s="260">
        <v>503.25</v>
      </c>
      <c r="F224" s="260">
        <v>495.25</v>
      </c>
      <c r="G224" s="260">
        <v>484.4</v>
      </c>
      <c r="H224" s="260">
        <v>522.1</v>
      </c>
      <c r="I224" s="260">
        <v>532.95000000000016</v>
      </c>
      <c r="J224" s="260">
        <v>540.95000000000005</v>
      </c>
      <c r="K224" s="259">
        <v>524.95000000000005</v>
      </c>
      <c r="L224" s="259">
        <v>506.1</v>
      </c>
      <c r="M224" s="259">
        <v>1.4889699999999999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44</v>
      </c>
      <c r="D225" s="260">
        <v>43.9</v>
      </c>
      <c r="E225" s="260">
        <v>43.4</v>
      </c>
      <c r="F225" s="260">
        <v>42.8</v>
      </c>
      <c r="G225" s="260">
        <v>42.3</v>
      </c>
      <c r="H225" s="260">
        <v>44.5</v>
      </c>
      <c r="I225" s="260">
        <v>45</v>
      </c>
      <c r="J225" s="260">
        <v>45.6</v>
      </c>
      <c r="K225" s="259">
        <v>44.4</v>
      </c>
      <c r="L225" s="259">
        <v>43.3</v>
      </c>
      <c r="M225" s="259">
        <v>70.702870000000004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57.1</v>
      </c>
      <c r="D226" s="260">
        <v>57.050000000000004</v>
      </c>
      <c r="E226" s="260">
        <v>56.45000000000001</v>
      </c>
      <c r="F226" s="260">
        <v>55.800000000000004</v>
      </c>
      <c r="G226" s="260">
        <v>55.20000000000001</v>
      </c>
      <c r="H226" s="260">
        <v>57.70000000000001</v>
      </c>
      <c r="I226" s="260">
        <v>58.300000000000004</v>
      </c>
      <c r="J226" s="260">
        <v>58.95000000000001</v>
      </c>
      <c r="K226" s="259">
        <v>57.65</v>
      </c>
      <c r="L226" s="259">
        <v>56.4</v>
      </c>
      <c r="M226" s="259">
        <v>477.76029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77.75</v>
      </c>
      <c r="D227" s="260">
        <v>77.916666666666671</v>
      </c>
      <c r="E227" s="260">
        <v>77.183333333333337</v>
      </c>
      <c r="F227" s="260">
        <v>76.61666666666666</v>
      </c>
      <c r="G227" s="260">
        <v>75.883333333333326</v>
      </c>
      <c r="H227" s="260">
        <v>78.483333333333348</v>
      </c>
      <c r="I227" s="260">
        <v>79.216666666666669</v>
      </c>
      <c r="J227" s="260">
        <v>79.78333333333336</v>
      </c>
      <c r="K227" s="259">
        <v>78.650000000000006</v>
      </c>
      <c r="L227" s="259">
        <v>77.349999999999994</v>
      </c>
      <c r="M227" s="259">
        <v>60.469369999999998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933.75</v>
      </c>
      <c r="D228" s="260">
        <v>935.85</v>
      </c>
      <c r="E228" s="260">
        <v>923.45</v>
      </c>
      <c r="F228" s="260">
        <v>913.15</v>
      </c>
      <c r="G228" s="260">
        <v>900.75</v>
      </c>
      <c r="H228" s="260">
        <v>946.15000000000009</v>
      </c>
      <c r="I228" s="260">
        <v>958.55</v>
      </c>
      <c r="J228" s="260">
        <v>968.85000000000014</v>
      </c>
      <c r="K228" s="259">
        <v>948.25</v>
      </c>
      <c r="L228" s="259">
        <v>925.55</v>
      </c>
      <c r="M228" s="259">
        <v>0.16242999999999999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355.15</v>
      </c>
      <c r="D229" s="260">
        <v>354.04999999999995</v>
      </c>
      <c r="E229" s="260">
        <v>350.14999999999992</v>
      </c>
      <c r="F229" s="260">
        <v>345.15</v>
      </c>
      <c r="G229" s="260">
        <v>341.24999999999994</v>
      </c>
      <c r="H229" s="260">
        <v>359.0499999999999</v>
      </c>
      <c r="I229" s="260">
        <v>362.95</v>
      </c>
      <c r="J229" s="260">
        <v>367.94999999999987</v>
      </c>
      <c r="K229" s="259">
        <v>357.95</v>
      </c>
      <c r="L229" s="259">
        <v>349.05</v>
      </c>
      <c r="M229" s="259">
        <v>3.9302700000000002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1894.8</v>
      </c>
      <c r="D230" s="260">
        <v>1886.6166666666668</v>
      </c>
      <c r="E230" s="260">
        <v>1873.2333333333336</v>
      </c>
      <c r="F230" s="260">
        <v>1851.6666666666667</v>
      </c>
      <c r="G230" s="260">
        <v>1838.2833333333335</v>
      </c>
      <c r="H230" s="260">
        <v>1908.1833333333336</v>
      </c>
      <c r="I230" s="260">
        <v>1921.5666666666668</v>
      </c>
      <c r="J230" s="260">
        <v>1943.1333333333337</v>
      </c>
      <c r="K230" s="259">
        <v>1900</v>
      </c>
      <c r="L230" s="259">
        <v>1865.05</v>
      </c>
      <c r="M230" s="259">
        <v>0.15057000000000001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236.25</v>
      </c>
      <c r="D231" s="260">
        <v>236.88333333333333</v>
      </c>
      <c r="E231" s="260">
        <v>233.96666666666664</v>
      </c>
      <c r="F231" s="260">
        <v>231.68333333333331</v>
      </c>
      <c r="G231" s="260">
        <v>228.76666666666662</v>
      </c>
      <c r="H231" s="260">
        <v>239.16666666666666</v>
      </c>
      <c r="I231" s="260">
        <v>242.08333333333334</v>
      </c>
      <c r="J231" s="260">
        <v>244.36666666666667</v>
      </c>
      <c r="K231" s="259">
        <v>239.8</v>
      </c>
      <c r="L231" s="259">
        <v>234.6</v>
      </c>
      <c r="M231" s="259">
        <v>11.20791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346.35</v>
      </c>
      <c r="D232" s="260">
        <v>344.5333333333333</v>
      </c>
      <c r="E232" s="260">
        <v>341.61666666666662</v>
      </c>
      <c r="F232" s="260">
        <v>336.88333333333333</v>
      </c>
      <c r="G232" s="260">
        <v>333.96666666666664</v>
      </c>
      <c r="H232" s="260">
        <v>349.26666666666659</v>
      </c>
      <c r="I232" s="260">
        <v>352.18333333333334</v>
      </c>
      <c r="J232" s="260">
        <v>356.91666666666657</v>
      </c>
      <c r="K232" s="259">
        <v>347.45</v>
      </c>
      <c r="L232" s="259">
        <v>339.8</v>
      </c>
      <c r="M232" s="259">
        <v>162.96080000000001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101.95</v>
      </c>
      <c r="D233" s="260">
        <v>102.33333333333333</v>
      </c>
      <c r="E233" s="260">
        <v>101.11666666666666</v>
      </c>
      <c r="F233" s="260">
        <v>100.28333333333333</v>
      </c>
      <c r="G233" s="260">
        <v>99.066666666666663</v>
      </c>
      <c r="H233" s="260">
        <v>103.16666666666666</v>
      </c>
      <c r="I233" s="260">
        <v>104.38333333333333</v>
      </c>
      <c r="J233" s="260">
        <v>105.21666666666665</v>
      </c>
      <c r="K233" s="259">
        <v>103.55</v>
      </c>
      <c r="L233" s="259">
        <v>101.5</v>
      </c>
      <c r="M233" s="259">
        <v>2.3073000000000001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228.15</v>
      </c>
      <c r="D234" s="260">
        <v>229.5333333333333</v>
      </c>
      <c r="E234" s="260">
        <v>225.31666666666661</v>
      </c>
      <c r="F234" s="260">
        <v>222.48333333333329</v>
      </c>
      <c r="G234" s="260">
        <v>218.26666666666659</v>
      </c>
      <c r="H234" s="260">
        <v>232.36666666666662</v>
      </c>
      <c r="I234" s="260">
        <v>236.58333333333331</v>
      </c>
      <c r="J234" s="260">
        <v>239.41666666666663</v>
      </c>
      <c r="K234" s="259">
        <v>233.75</v>
      </c>
      <c r="L234" s="259">
        <v>226.7</v>
      </c>
      <c r="M234" s="259">
        <v>33.43891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125.5</v>
      </c>
      <c r="D235" s="260">
        <v>125.96666666666665</v>
      </c>
      <c r="E235" s="260">
        <v>123.93333333333331</v>
      </c>
      <c r="F235" s="260">
        <v>122.36666666666666</v>
      </c>
      <c r="G235" s="260">
        <v>120.33333333333331</v>
      </c>
      <c r="H235" s="260">
        <v>127.5333333333333</v>
      </c>
      <c r="I235" s="260">
        <v>129.56666666666663</v>
      </c>
      <c r="J235" s="260">
        <v>131.1333333333333</v>
      </c>
      <c r="K235" s="259">
        <v>128</v>
      </c>
      <c r="L235" s="259">
        <v>124.4</v>
      </c>
      <c r="M235" s="259">
        <v>99.729780000000005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75.099999999999994</v>
      </c>
      <c r="D236" s="260">
        <v>74.966666666666654</v>
      </c>
      <c r="E236" s="260">
        <v>73.333333333333314</v>
      </c>
      <c r="F236" s="260">
        <v>71.566666666666663</v>
      </c>
      <c r="G236" s="260">
        <v>69.933333333333323</v>
      </c>
      <c r="H236" s="260">
        <v>76.733333333333306</v>
      </c>
      <c r="I236" s="260">
        <v>78.36666666666666</v>
      </c>
      <c r="J236" s="260">
        <v>80.133333333333297</v>
      </c>
      <c r="K236" s="259">
        <v>76.599999999999994</v>
      </c>
      <c r="L236" s="259">
        <v>73.2</v>
      </c>
      <c r="M236" s="259">
        <v>86.369820000000004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4495.8999999999996</v>
      </c>
      <c r="D237" s="260">
        <v>4512.3499999999995</v>
      </c>
      <c r="E237" s="260">
        <v>4458.5499999999993</v>
      </c>
      <c r="F237" s="260">
        <v>4421.2</v>
      </c>
      <c r="G237" s="260">
        <v>4367.3999999999996</v>
      </c>
      <c r="H237" s="260">
        <v>4549.6999999999989</v>
      </c>
      <c r="I237" s="260">
        <v>4603.5</v>
      </c>
      <c r="J237" s="260">
        <v>4640.8499999999985</v>
      </c>
      <c r="K237" s="259">
        <v>4566.1499999999996</v>
      </c>
      <c r="L237" s="259">
        <v>4475</v>
      </c>
      <c r="M237" s="259">
        <v>0.69110000000000005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217</v>
      </c>
      <c r="D238" s="260">
        <v>216.54999999999998</v>
      </c>
      <c r="E238" s="260">
        <v>213.44999999999996</v>
      </c>
      <c r="F238" s="260">
        <v>209.89999999999998</v>
      </c>
      <c r="G238" s="260">
        <v>206.79999999999995</v>
      </c>
      <c r="H238" s="260">
        <v>220.09999999999997</v>
      </c>
      <c r="I238" s="260">
        <v>223.2</v>
      </c>
      <c r="J238" s="260">
        <v>226.74999999999997</v>
      </c>
      <c r="K238" s="259">
        <v>219.65</v>
      </c>
      <c r="L238" s="259">
        <v>213</v>
      </c>
      <c r="M238" s="259">
        <v>28.34807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140.94999999999999</v>
      </c>
      <c r="D239" s="260">
        <v>141.33333333333334</v>
      </c>
      <c r="E239" s="260">
        <v>139.26666666666668</v>
      </c>
      <c r="F239" s="260">
        <v>137.58333333333334</v>
      </c>
      <c r="G239" s="260">
        <v>135.51666666666668</v>
      </c>
      <c r="H239" s="260">
        <v>143.01666666666668</v>
      </c>
      <c r="I239" s="260">
        <v>145.08333333333334</v>
      </c>
      <c r="J239" s="260">
        <v>146.76666666666668</v>
      </c>
      <c r="K239" s="259">
        <v>143.4</v>
      </c>
      <c r="L239" s="259">
        <v>139.65</v>
      </c>
      <c r="M239" s="259">
        <v>38.655009999999997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321.2</v>
      </c>
      <c r="D240" s="260">
        <v>321.71666666666664</v>
      </c>
      <c r="E240" s="260">
        <v>318.73333333333329</v>
      </c>
      <c r="F240" s="260">
        <v>316.26666666666665</v>
      </c>
      <c r="G240" s="260">
        <v>313.2833333333333</v>
      </c>
      <c r="H240" s="260">
        <v>324.18333333333328</v>
      </c>
      <c r="I240" s="260">
        <v>327.16666666666663</v>
      </c>
      <c r="J240" s="260">
        <v>329.63333333333327</v>
      </c>
      <c r="K240" s="259">
        <v>324.7</v>
      </c>
      <c r="L240" s="259">
        <v>319.25</v>
      </c>
      <c r="M240" s="259">
        <v>34.212269999999997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67</v>
      </c>
      <c r="D241" s="260">
        <v>66.899999999999991</v>
      </c>
      <c r="E241" s="260">
        <v>66.549999999999983</v>
      </c>
      <c r="F241" s="260">
        <v>66.099999999999994</v>
      </c>
      <c r="G241" s="260">
        <v>65.749999999999986</v>
      </c>
      <c r="H241" s="260">
        <v>67.34999999999998</v>
      </c>
      <c r="I241" s="260">
        <v>67.699999999999974</v>
      </c>
      <c r="J241" s="260">
        <v>68.149999999999977</v>
      </c>
      <c r="K241" s="259">
        <v>67.25</v>
      </c>
      <c r="L241" s="259">
        <v>66.45</v>
      </c>
      <c r="M241" s="259">
        <v>71.570660000000004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17.649999999999999</v>
      </c>
      <c r="D242" s="260">
        <v>17.599999999999998</v>
      </c>
      <c r="E242" s="260">
        <v>17.499999999999996</v>
      </c>
      <c r="F242" s="260">
        <v>17.349999999999998</v>
      </c>
      <c r="G242" s="260">
        <v>17.249999999999996</v>
      </c>
      <c r="H242" s="260">
        <v>17.749999999999996</v>
      </c>
      <c r="I242" s="260">
        <v>17.849999999999998</v>
      </c>
      <c r="J242" s="260">
        <v>17.999999999999996</v>
      </c>
      <c r="K242" s="259">
        <v>17.7</v>
      </c>
      <c r="L242" s="259">
        <v>17.45</v>
      </c>
      <c r="M242" s="259">
        <v>29.629169999999998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742.8</v>
      </c>
      <c r="D243" s="260">
        <v>742.81666666666661</v>
      </c>
      <c r="E243" s="260">
        <v>730.18333333333317</v>
      </c>
      <c r="F243" s="260">
        <v>717.56666666666661</v>
      </c>
      <c r="G243" s="260">
        <v>704.93333333333317</v>
      </c>
      <c r="H243" s="260">
        <v>755.43333333333317</v>
      </c>
      <c r="I243" s="260">
        <v>768.06666666666661</v>
      </c>
      <c r="J243" s="260">
        <v>780.68333333333317</v>
      </c>
      <c r="K243" s="259">
        <v>755.45</v>
      </c>
      <c r="L243" s="259">
        <v>730.2</v>
      </c>
      <c r="M243" s="259">
        <v>60.94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21.45</v>
      </c>
      <c r="D244" s="260">
        <v>21.433333333333337</v>
      </c>
      <c r="E244" s="260">
        <v>21.366666666666674</v>
      </c>
      <c r="F244" s="260">
        <v>21.283333333333339</v>
      </c>
      <c r="G244" s="260">
        <v>21.216666666666676</v>
      </c>
      <c r="H244" s="260">
        <v>21.516666666666673</v>
      </c>
      <c r="I244" s="260">
        <v>21.583333333333336</v>
      </c>
      <c r="J244" s="260">
        <v>21.666666666666671</v>
      </c>
      <c r="K244" s="259">
        <v>21.5</v>
      </c>
      <c r="L244" s="259">
        <v>21.35</v>
      </c>
      <c r="M244" s="259">
        <v>38.12012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1467.5</v>
      </c>
      <c r="D245" s="260">
        <v>1476.6333333333332</v>
      </c>
      <c r="E245" s="260">
        <v>1451.9666666666665</v>
      </c>
      <c r="F245" s="260">
        <v>1436.4333333333332</v>
      </c>
      <c r="G245" s="260">
        <v>1411.7666666666664</v>
      </c>
      <c r="H245" s="260">
        <v>1492.1666666666665</v>
      </c>
      <c r="I245" s="260">
        <v>1516.8333333333335</v>
      </c>
      <c r="J245" s="260">
        <v>1532.3666666666666</v>
      </c>
      <c r="K245" s="259">
        <v>1501.3</v>
      </c>
      <c r="L245" s="259">
        <v>1461.1</v>
      </c>
      <c r="M245" s="259">
        <v>0.19700999999999999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339.3</v>
      </c>
      <c r="D246" s="260">
        <v>341.88333333333338</v>
      </c>
      <c r="E246" s="260">
        <v>334.41666666666674</v>
      </c>
      <c r="F246" s="260">
        <v>329.53333333333336</v>
      </c>
      <c r="G246" s="260">
        <v>322.06666666666672</v>
      </c>
      <c r="H246" s="260">
        <v>346.76666666666677</v>
      </c>
      <c r="I246" s="260">
        <v>354.23333333333335</v>
      </c>
      <c r="J246" s="260">
        <v>359.11666666666679</v>
      </c>
      <c r="K246" s="259">
        <v>349.35</v>
      </c>
      <c r="L246" s="259">
        <v>337</v>
      </c>
      <c r="M246" s="259">
        <v>0.33839999999999998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376.4</v>
      </c>
      <c r="D247" s="260">
        <v>379.7833333333333</v>
      </c>
      <c r="E247" s="260">
        <v>371.66666666666663</v>
      </c>
      <c r="F247" s="260">
        <v>366.93333333333334</v>
      </c>
      <c r="G247" s="260">
        <v>358.81666666666666</v>
      </c>
      <c r="H247" s="260">
        <v>384.51666666666659</v>
      </c>
      <c r="I247" s="260">
        <v>392.63333333333327</v>
      </c>
      <c r="J247" s="260">
        <v>397.36666666666656</v>
      </c>
      <c r="K247" s="259">
        <v>387.9</v>
      </c>
      <c r="L247" s="259">
        <v>375.05</v>
      </c>
      <c r="M247" s="259">
        <v>16.181709999999999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191.1</v>
      </c>
      <c r="D248" s="260">
        <v>191.81666666666669</v>
      </c>
      <c r="E248" s="260">
        <v>188.58333333333337</v>
      </c>
      <c r="F248" s="260">
        <v>186.06666666666669</v>
      </c>
      <c r="G248" s="260">
        <v>182.83333333333337</v>
      </c>
      <c r="H248" s="260">
        <v>194.33333333333337</v>
      </c>
      <c r="I248" s="260">
        <v>197.56666666666666</v>
      </c>
      <c r="J248" s="260">
        <v>200.08333333333337</v>
      </c>
      <c r="K248" s="259">
        <v>195.05</v>
      </c>
      <c r="L248" s="259">
        <v>189.3</v>
      </c>
      <c r="M248" s="259">
        <v>32.552880000000002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1218.4000000000001</v>
      </c>
      <c r="D249" s="260">
        <v>1220.0333333333335</v>
      </c>
      <c r="E249" s="260">
        <v>1208.366666666667</v>
      </c>
      <c r="F249" s="260">
        <v>1198.3333333333335</v>
      </c>
      <c r="G249" s="260">
        <v>1186.666666666667</v>
      </c>
      <c r="H249" s="260">
        <v>1230.0666666666671</v>
      </c>
      <c r="I249" s="260">
        <v>1241.7333333333336</v>
      </c>
      <c r="J249" s="260">
        <v>1251.7666666666671</v>
      </c>
      <c r="K249" s="259">
        <v>1231.7</v>
      </c>
      <c r="L249" s="259">
        <v>1210</v>
      </c>
      <c r="M249" s="259">
        <v>38.96969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14.2</v>
      </c>
      <c r="D250" s="260">
        <v>14.25</v>
      </c>
      <c r="E250" s="260">
        <v>13.95</v>
      </c>
      <c r="F250" s="260">
        <v>13.7</v>
      </c>
      <c r="G250" s="260">
        <v>13.399999999999999</v>
      </c>
      <c r="H250" s="260">
        <v>14.5</v>
      </c>
      <c r="I250" s="260">
        <v>14.8</v>
      </c>
      <c r="J250" s="260">
        <v>15.05</v>
      </c>
      <c r="K250" s="259">
        <v>14.55</v>
      </c>
      <c r="L250" s="259">
        <v>14</v>
      </c>
      <c r="M250" s="259">
        <v>21.47991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3865.25</v>
      </c>
      <c r="D251" s="260">
        <v>3876.4166666666665</v>
      </c>
      <c r="E251" s="260">
        <v>3833.833333333333</v>
      </c>
      <c r="F251" s="260">
        <v>3802.4166666666665</v>
      </c>
      <c r="G251" s="260">
        <v>3759.833333333333</v>
      </c>
      <c r="H251" s="260">
        <v>3907.833333333333</v>
      </c>
      <c r="I251" s="260">
        <v>3950.4166666666661</v>
      </c>
      <c r="J251" s="260">
        <v>3981.833333333333</v>
      </c>
      <c r="K251" s="259">
        <v>3919</v>
      </c>
      <c r="L251" s="259">
        <v>3845</v>
      </c>
      <c r="M251" s="259">
        <v>2.1962899999999999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1485.45</v>
      </c>
      <c r="D252" s="260">
        <v>1490.5666666666666</v>
      </c>
      <c r="E252" s="260">
        <v>1476.1833333333332</v>
      </c>
      <c r="F252" s="260">
        <v>1466.9166666666665</v>
      </c>
      <c r="G252" s="260">
        <v>1452.5333333333331</v>
      </c>
      <c r="H252" s="260">
        <v>1499.8333333333333</v>
      </c>
      <c r="I252" s="260">
        <v>1514.2166666666665</v>
      </c>
      <c r="J252" s="260">
        <v>1523.4833333333333</v>
      </c>
      <c r="K252" s="259">
        <v>1504.95</v>
      </c>
      <c r="L252" s="259">
        <v>1481.3</v>
      </c>
      <c r="M252" s="259">
        <v>35.531709999999997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515.4</v>
      </c>
      <c r="D253" s="260">
        <v>514.2833333333333</v>
      </c>
      <c r="E253" s="260">
        <v>509.51666666666665</v>
      </c>
      <c r="F253" s="260">
        <v>503.63333333333333</v>
      </c>
      <c r="G253" s="260">
        <v>498.86666666666667</v>
      </c>
      <c r="H253" s="260">
        <v>520.16666666666663</v>
      </c>
      <c r="I253" s="260">
        <v>524.93333333333328</v>
      </c>
      <c r="J253" s="260">
        <v>530.81666666666661</v>
      </c>
      <c r="K253" s="259">
        <v>519.04999999999995</v>
      </c>
      <c r="L253" s="259">
        <v>508.4</v>
      </c>
      <c r="M253" s="259">
        <v>2.81989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512.04999999999995</v>
      </c>
      <c r="D254" s="260">
        <v>515.73333333333335</v>
      </c>
      <c r="E254" s="260">
        <v>506.51666666666665</v>
      </c>
      <c r="F254" s="260">
        <v>500.98333333333329</v>
      </c>
      <c r="G254" s="260">
        <v>491.76666666666659</v>
      </c>
      <c r="H254" s="260">
        <v>521.26666666666665</v>
      </c>
      <c r="I254" s="260">
        <v>530.48333333333335</v>
      </c>
      <c r="J254" s="260">
        <v>536.01666666666677</v>
      </c>
      <c r="K254" s="259">
        <v>524.95000000000005</v>
      </c>
      <c r="L254" s="259">
        <v>510.2</v>
      </c>
      <c r="M254" s="259">
        <v>1.75519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1781.2</v>
      </c>
      <c r="D255" s="260">
        <v>1785.1833333333334</v>
      </c>
      <c r="E255" s="260">
        <v>1771.0166666666669</v>
      </c>
      <c r="F255" s="260">
        <v>1760.8333333333335</v>
      </c>
      <c r="G255" s="260">
        <v>1746.666666666667</v>
      </c>
      <c r="H255" s="260">
        <v>1795.3666666666668</v>
      </c>
      <c r="I255" s="260">
        <v>1809.5333333333333</v>
      </c>
      <c r="J255" s="260">
        <v>1819.7166666666667</v>
      </c>
      <c r="K255" s="259">
        <v>1799.35</v>
      </c>
      <c r="L255" s="259">
        <v>1775</v>
      </c>
      <c r="M255" s="259">
        <v>3.5708099999999998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895.9</v>
      </c>
      <c r="D256" s="260">
        <v>895.06666666666661</v>
      </c>
      <c r="E256" s="260">
        <v>890.13333333333321</v>
      </c>
      <c r="F256" s="260">
        <v>884.36666666666656</v>
      </c>
      <c r="G256" s="260">
        <v>879.43333333333317</v>
      </c>
      <c r="H256" s="260">
        <v>900.83333333333326</v>
      </c>
      <c r="I256" s="260">
        <v>905.76666666666665</v>
      </c>
      <c r="J256" s="260">
        <v>911.5333333333333</v>
      </c>
      <c r="K256" s="259">
        <v>900</v>
      </c>
      <c r="L256" s="259">
        <v>889.3</v>
      </c>
      <c r="M256" s="259">
        <v>0.58692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1920.2</v>
      </c>
      <c r="D257" s="260">
        <v>1928.25</v>
      </c>
      <c r="E257" s="260">
        <v>1901.95</v>
      </c>
      <c r="F257" s="260">
        <v>1883.7</v>
      </c>
      <c r="G257" s="260">
        <v>1857.4</v>
      </c>
      <c r="H257" s="260">
        <v>1946.5</v>
      </c>
      <c r="I257" s="260">
        <v>1972.8000000000002</v>
      </c>
      <c r="J257" s="260">
        <v>1991.05</v>
      </c>
      <c r="K257" s="259">
        <v>1954.55</v>
      </c>
      <c r="L257" s="259">
        <v>1910</v>
      </c>
      <c r="M257" s="259">
        <v>0.69216999999999995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2567.9</v>
      </c>
      <c r="D258" s="260">
        <v>2552.6999999999998</v>
      </c>
      <c r="E258" s="260">
        <v>2526.3999999999996</v>
      </c>
      <c r="F258" s="260">
        <v>2484.8999999999996</v>
      </c>
      <c r="G258" s="260">
        <v>2458.5999999999995</v>
      </c>
      <c r="H258" s="260">
        <v>2594.1999999999998</v>
      </c>
      <c r="I258" s="260">
        <v>2620.5</v>
      </c>
      <c r="J258" s="260">
        <v>2662</v>
      </c>
      <c r="K258" s="259">
        <v>2579</v>
      </c>
      <c r="L258" s="259">
        <v>2511.1999999999998</v>
      </c>
      <c r="M258" s="259">
        <v>1.2023900000000001</v>
      </c>
      <c r="N258" s="1"/>
      <c r="O258" s="1"/>
    </row>
    <row r="259" spans="1:15" ht="12.75" customHeight="1">
      <c r="A259" s="30">
        <v>249</v>
      </c>
      <c r="B259" s="269" t="s">
        <v>972</v>
      </c>
      <c r="C259" s="259">
        <v>411.6</v>
      </c>
      <c r="D259" s="260">
        <v>413.5333333333333</v>
      </c>
      <c r="E259" s="260">
        <v>408.06666666666661</v>
      </c>
      <c r="F259" s="260">
        <v>404.5333333333333</v>
      </c>
      <c r="G259" s="260">
        <v>399.06666666666661</v>
      </c>
      <c r="H259" s="260">
        <v>417.06666666666661</v>
      </c>
      <c r="I259" s="260">
        <v>422.5333333333333</v>
      </c>
      <c r="J259" s="260">
        <v>426.06666666666661</v>
      </c>
      <c r="K259" s="259">
        <v>419</v>
      </c>
      <c r="L259" s="259">
        <v>410</v>
      </c>
      <c r="M259" s="259">
        <v>0.70360999999999996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538</v>
      </c>
      <c r="D260" s="260">
        <v>542.26666666666665</v>
      </c>
      <c r="E260" s="260">
        <v>531.73333333333335</v>
      </c>
      <c r="F260" s="260">
        <v>525.4666666666667</v>
      </c>
      <c r="G260" s="260">
        <v>514.93333333333339</v>
      </c>
      <c r="H260" s="260">
        <v>548.5333333333333</v>
      </c>
      <c r="I260" s="260">
        <v>559.06666666666661</v>
      </c>
      <c r="J260" s="260">
        <v>565.33333333333326</v>
      </c>
      <c r="K260" s="259">
        <v>552.79999999999995</v>
      </c>
      <c r="L260" s="259">
        <v>536</v>
      </c>
      <c r="M260" s="259">
        <v>0.71838999999999997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380.15</v>
      </c>
      <c r="D261" s="260">
        <v>385.08333333333331</v>
      </c>
      <c r="E261" s="260">
        <v>373.06666666666661</v>
      </c>
      <c r="F261" s="260">
        <v>365.98333333333329</v>
      </c>
      <c r="G261" s="260">
        <v>353.96666666666658</v>
      </c>
      <c r="H261" s="260">
        <v>392.16666666666663</v>
      </c>
      <c r="I261" s="260">
        <v>404.18333333333339</v>
      </c>
      <c r="J261" s="260">
        <v>411.26666666666665</v>
      </c>
      <c r="K261" s="259">
        <v>397.1</v>
      </c>
      <c r="L261" s="259">
        <v>378</v>
      </c>
      <c r="M261" s="259">
        <v>12.578139999999999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68.95</v>
      </c>
      <c r="D262" s="260">
        <v>69.36666666666666</v>
      </c>
      <c r="E262" s="260">
        <v>67.73333333333332</v>
      </c>
      <c r="F262" s="260">
        <v>66.516666666666666</v>
      </c>
      <c r="G262" s="260">
        <v>64.883333333333326</v>
      </c>
      <c r="H262" s="260">
        <v>70.583333333333314</v>
      </c>
      <c r="I262" s="260">
        <v>72.216666666666669</v>
      </c>
      <c r="J262" s="260">
        <v>73.433333333333309</v>
      </c>
      <c r="K262" s="259">
        <v>71</v>
      </c>
      <c r="L262" s="259">
        <v>68.150000000000006</v>
      </c>
      <c r="M262" s="259">
        <v>10.31148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318.55</v>
      </c>
      <c r="D263" s="260">
        <v>319.23333333333329</v>
      </c>
      <c r="E263" s="260">
        <v>314.46666666666658</v>
      </c>
      <c r="F263" s="260">
        <v>310.38333333333327</v>
      </c>
      <c r="G263" s="260">
        <v>305.61666666666656</v>
      </c>
      <c r="H263" s="260">
        <v>323.31666666666661</v>
      </c>
      <c r="I263" s="260">
        <v>328.08333333333337</v>
      </c>
      <c r="J263" s="260">
        <v>332.16666666666663</v>
      </c>
      <c r="K263" s="259">
        <v>324</v>
      </c>
      <c r="L263" s="259">
        <v>315.14999999999998</v>
      </c>
      <c r="M263" s="259">
        <v>12.94101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625.9</v>
      </c>
      <c r="D264" s="260">
        <v>630.2833333333333</v>
      </c>
      <c r="E264" s="260">
        <v>620.61666666666656</v>
      </c>
      <c r="F264" s="260">
        <v>615.33333333333326</v>
      </c>
      <c r="G264" s="260">
        <v>605.66666666666652</v>
      </c>
      <c r="H264" s="260">
        <v>635.56666666666661</v>
      </c>
      <c r="I264" s="260">
        <v>645.23333333333335</v>
      </c>
      <c r="J264" s="260">
        <v>650.51666666666665</v>
      </c>
      <c r="K264" s="259">
        <v>639.95000000000005</v>
      </c>
      <c r="L264" s="259">
        <v>625</v>
      </c>
      <c r="M264" s="259">
        <v>21.571570000000001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108.15</v>
      </c>
      <c r="D265" s="260">
        <v>108.75</v>
      </c>
      <c r="E265" s="260">
        <v>107.2</v>
      </c>
      <c r="F265" s="260">
        <v>106.25</v>
      </c>
      <c r="G265" s="260">
        <v>104.7</v>
      </c>
      <c r="H265" s="260">
        <v>109.7</v>
      </c>
      <c r="I265" s="260">
        <v>111.25000000000001</v>
      </c>
      <c r="J265" s="260">
        <v>112.2</v>
      </c>
      <c r="K265" s="259">
        <v>110.3</v>
      </c>
      <c r="L265" s="259">
        <v>107.8</v>
      </c>
      <c r="M265" s="259">
        <v>3.1110799999999998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135.1</v>
      </c>
      <c r="D266" s="260">
        <v>135.31666666666666</v>
      </c>
      <c r="E266" s="260">
        <v>133.33333333333331</v>
      </c>
      <c r="F266" s="260">
        <v>131.56666666666666</v>
      </c>
      <c r="G266" s="260">
        <v>129.58333333333331</v>
      </c>
      <c r="H266" s="260">
        <v>137.08333333333331</v>
      </c>
      <c r="I266" s="260">
        <v>139.06666666666666</v>
      </c>
      <c r="J266" s="260">
        <v>140.83333333333331</v>
      </c>
      <c r="K266" s="259">
        <v>137.30000000000001</v>
      </c>
      <c r="L266" s="259">
        <v>133.55000000000001</v>
      </c>
      <c r="M266" s="259">
        <v>6.0484900000000001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439.75</v>
      </c>
      <c r="D267" s="260">
        <v>441.41666666666669</v>
      </c>
      <c r="E267" s="260">
        <v>435.33333333333337</v>
      </c>
      <c r="F267" s="260">
        <v>430.91666666666669</v>
      </c>
      <c r="G267" s="260">
        <v>424.83333333333337</v>
      </c>
      <c r="H267" s="260">
        <v>445.83333333333337</v>
      </c>
      <c r="I267" s="260">
        <v>451.91666666666674</v>
      </c>
      <c r="J267" s="260">
        <v>456.33333333333337</v>
      </c>
      <c r="K267" s="259">
        <v>447.5</v>
      </c>
      <c r="L267" s="259">
        <v>437</v>
      </c>
      <c r="M267" s="259">
        <v>30.38495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605.1</v>
      </c>
      <c r="D268" s="260">
        <v>608.9</v>
      </c>
      <c r="E268" s="260">
        <v>598.25</v>
      </c>
      <c r="F268" s="260">
        <v>591.4</v>
      </c>
      <c r="G268" s="260">
        <v>580.75</v>
      </c>
      <c r="H268" s="260">
        <v>615.75</v>
      </c>
      <c r="I268" s="260">
        <v>626.39999999999986</v>
      </c>
      <c r="J268" s="260">
        <v>633.25</v>
      </c>
      <c r="K268" s="259">
        <v>619.54999999999995</v>
      </c>
      <c r="L268" s="259">
        <v>602.04999999999995</v>
      </c>
      <c r="M268" s="259">
        <v>32.365780000000001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541.95000000000005</v>
      </c>
      <c r="D269" s="260">
        <v>543.2833333333333</v>
      </c>
      <c r="E269" s="260">
        <v>525.56666666666661</v>
      </c>
      <c r="F269" s="260">
        <v>509.18333333333328</v>
      </c>
      <c r="G269" s="260">
        <v>491.46666666666658</v>
      </c>
      <c r="H269" s="260">
        <v>559.66666666666663</v>
      </c>
      <c r="I269" s="260">
        <v>577.38333333333333</v>
      </c>
      <c r="J269" s="260">
        <v>593.76666666666665</v>
      </c>
      <c r="K269" s="259">
        <v>561</v>
      </c>
      <c r="L269" s="259">
        <v>526.9</v>
      </c>
      <c r="M269" s="259">
        <v>5.8771399999999998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320.7</v>
      </c>
      <c r="D270" s="260">
        <v>322.0333333333333</v>
      </c>
      <c r="E270" s="260">
        <v>318.71666666666658</v>
      </c>
      <c r="F270" s="260">
        <v>316.73333333333329</v>
      </c>
      <c r="G270" s="260">
        <v>313.41666666666657</v>
      </c>
      <c r="H270" s="260">
        <v>324.01666666666659</v>
      </c>
      <c r="I270" s="260">
        <v>327.33333333333331</v>
      </c>
      <c r="J270" s="260">
        <v>329.31666666666661</v>
      </c>
      <c r="K270" s="259">
        <v>325.35000000000002</v>
      </c>
      <c r="L270" s="259">
        <v>320.05</v>
      </c>
      <c r="M270" s="259">
        <v>0.53056000000000003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595.85</v>
      </c>
      <c r="D271" s="260">
        <v>597.2833333333333</v>
      </c>
      <c r="E271" s="260">
        <v>588.56666666666661</v>
      </c>
      <c r="F271" s="260">
        <v>581.2833333333333</v>
      </c>
      <c r="G271" s="260">
        <v>572.56666666666661</v>
      </c>
      <c r="H271" s="260">
        <v>604.56666666666661</v>
      </c>
      <c r="I271" s="260">
        <v>613.2833333333333</v>
      </c>
      <c r="J271" s="260">
        <v>620.56666666666661</v>
      </c>
      <c r="K271" s="259">
        <v>606</v>
      </c>
      <c r="L271" s="259">
        <v>590</v>
      </c>
      <c r="M271" s="259">
        <v>2.2484999999999999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194</v>
      </c>
      <c r="D272" s="260">
        <v>194.38333333333333</v>
      </c>
      <c r="E272" s="260">
        <v>191.96666666666664</v>
      </c>
      <c r="F272" s="260">
        <v>189.93333333333331</v>
      </c>
      <c r="G272" s="260">
        <v>187.51666666666662</v>
      </c>
      <c r="H272" s="260">
        <v>196.41666666666666</v>
      </c>
      <c r="I272" s="260">
        <v>198.83333333333334</v>
      </c>
      <c r="J272" s="260">
        <v>200.86666666666667</v>
      </c>
      <c r="K272" s="259">
        <v>196.8</v>
      </c>
      <c r="L272" s="259">
        <v>192.35</v>
      </c>
      <c r="M272" s="259">
        <v>1.75597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568.4</v>
      </c>
      <c r="D273" s="260">
        <v>566.98333333333323</v>
      </c>
      <c r="E273" s="260">
        <v>562.41666666666652</v>
      </c>
      <c r="F273" s="260">
        <v>556.43333333333328</v>
      </c>
      <c r="G273" s="260">
        <v>551.86666666666656</v>
      </c>
      <c r="H273" s="260">
        <v>572.96666666666647</v>
      </c>
      <c r="I273" s="260">
        <v>577.5333333333333</v>
      </c>
      <c r="J273" s="260">
        <v>583.51666666666642</v>
      </c>
      <c r="K273" s="259">
        <v>571.54999999999995</v>
      </c>
      <c r="L273" s="259">
        <v>561</v>
      </c>
      <c r="M273" s="259">
        <v>1.6383399999999999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1526.5</v>
      </c>
      <c r="D274" s="260">
        <v>1514.1000000000001</v>
      </c>
      <c r="E274" s="260">
        <v>1484.2000000000003</v>
      </c>
      <c r="F274" s="260">
        <v>1441.9</v>
      </c>
      <c r="G274" s="260">
        <v>1412.0000000000002</v>
      </c>
      <c r="H274" s="260">
        <v>1556.4000000000003</v>
      </c>
      <c r="I274" s="260">
        <v>1586.3000000000004</v>
      </c>
      <c r="J274" s="260">
        <v>1628.6000000000004</v>
      </c>
      <c r="K274" s="259">
        <v>1544</v>
      </c>
      <c r="L274" s="259">
        <v>1471.8</v>
      </c>
      <c r="M274" s="259">
        <v>2.2352300000000001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217.45</v>
      </c>
      <c r="D275" s="260">
        <v>217.94999999999996</v>
      </c>
      <c r="E275" s="260">
        <v>215.79999999999993</v>
      </c>
      <c r="F275" s="260">
        <v>214.14999999999998</v>
      </c>
      <c r="G275" s="260">
        <v>211.99999999999994</v>
      </c>
      <c r="H275" s="260">
        <v>219.59999999999991</v>
      </c>
      <c r="I275" s="260">
        <v>221.74999999999994</v>
      </c>
      <c r="J275" s="260">
        <v>223.39999999999989</v>
      </c>
      <c r="K275" s="259">
        <v>220.1</v>
      </c>
      <c r="L275" s="259">
        <v>216.3</v>
      </c>
      <c r="M275" s="259">
        <v>1.1919900000000001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649.54999999999995</v>
      </c>
      <c r="D276" s="260">
        <v>644.16666666666663</v>
      </c>
      <c r="E276" s="260">
        <v>620.68333333333328</v>
      </c>
      <c r="F276" s="260">
        <v>591.81666666666661</v>
      </c>
      <c r="G276" s="260">
        <v>568.33333333333326</v>
      </c>
      <c r="H276" s="260">
        <v>673.0333333333333</v>
      </c>
      <c r="I276" s="260">
        <v>696.51666666666665</v>
      </c>
      <c r="J276" s="260">
        <v>725.38333333333333</v>
      </c>
      <c r="K276" s="259">
        <v>667.65</v>
      </c>
      <c r="L276" s="259">
        <v>615.29999999999995</v>
      </c>
      <c r="M276" s="259">
        <v>86.944860000000006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388.7</v>
      </c>
      <c r="D277" s="260">
        <v>392.06666666666666</v>
      </c>
      <c r="E277" s="260">
        <v>382.93333333333334</v>
      </c>
      <c r="F277" s="260">
        <v>377.16666666666669</v>
      </c>
      <c r="G277" s="260">
        <v>368.03333333333336</v>
      </c>
      <c r="H277" s="260">
        <v>397.83333333333331</v>
      </c>
      <c r="I277" s="260">
        <v>406.96666666666664</v>
      </c>
      <c r="J277" s="260">
        <v>412.73333333333329</v>
      </c>
      <c r="K277" s="259">
        <v>401.2</v>
      </c>
      <c r="L277" s="259">
        <v>386.3</v>
      </c>
      <c r="M277" s="259">
        <v>5.0174099999999999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1111.75</v>
      </c>
      <c r="D278" s="260">
        <v>1109.3333333333333</v>
      </c>
      <c r="E278" s="260">
        <v>1096.4166666666665</v>
      </c>
      <c r="F278" s="260">
        <v>1081.0833333333333</v>
      </c>
      <c r="G278" s="260">
        <v>1068.1666666666665</v>
      </c>
      <c r="H278" s="260">
        <v>1124.6666666666665</v>
      </c>
      <c r="I278" s="260">
        <v>1137.583333333333</v>
      </c>
      <c r="J278" s="260">
        <v>1152.9166666666665</v>
      </c>
      <c r="K278" s="259">
        <v>1122.25</v>
      </c>
      <c r="L278" s="259">
        <v>1094</v>
      </c>
      <c r="M278" s="259">
        <v>0.40938999999999998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436.5</v>
      </c>
      <c r="D279" s="260">
        <v>436.56666666666666</v>
      </c>
      <c r="E279" s="260">
        <v>430.13333333333333</v>
      </c>
      <c r="F279" s="260">
        <v>423.76666666666665</v>
      </c>
      <c r="G279" s="260">
        <v>417.33333333333331</v>
      </c>
      <c r="H279" s="260">
        <v>442.93333333333334</v>
      </c>
      <c r="I279" s="260">
        <v>449.36666666666662</v>
      </c>
      <c r="J279" s="260">
        <v>455.73333333333335</v>
      </c>
      <c r="K279" s="259">
        <v>443</v>
      </c>
      <c r="L279" s="259">
        <v>430.2</v>
      </c>
      <c r="M279" s="259">
        <v>3.9661499999999998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105.35</v>
      </c>
      <c r="D280" s="260">
        <v>106.14999999999999</v>
      </c>
      <c r="E280" s="260">
        <v>103.99999999999999</v>
      </c>
      <c r="F280" s="260">
        <v>102.64999999999999</v>
      </c>
      <c r="G280" s="260">
        <v>100.49999999999999</v>
      </c>
      <c r="H280" s="260">
        <v>107.49999999999999</v>
      </c>
      <c r="I280" s="260">
        <v>109.64999999999999</v>
      </c>
      <c r="J280" s="260">
        <v>110.99999999999999</v>
      </c>
      <c r="K280" s="259">
        <v>108.3</v>
      </c>
      <c r="L280" s="259">
        <v>104.8</v>
      </c>
      <c r="M280" s="259">
        <v>61.342910000000003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477.55</v>
      </c>
      <c r="D281" s="260">
        <v>481.2166666666667</v>
      </c>
      <c r="E281" s="260">
        <v>472.53333333333342</v>
      </c>
      <c r="F281" s="260">
        <v>467.51666666666671</v>
      </c>
      <c r="G281" s="260">
        <v>458.83333333333343</v>
      </c>
      <c r="H281" s="260">
        <v>486.23333333333341</v>
      </c>
      <c r="I281" s="260">
        <v>494.91666666666669</v>
      </c>
      <c r="J281" s="260">
        <v>499.93333333333339</v>
      </c>
      <c r="K281" s="259">
        <v>489.9</v>
      </c>
      <c r="L281" s="259">
        <v>476.2</v>
      </c>
      <c r="M281" s="259">
        <v>0.67147999999999997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90.65</v>
      </c>
      <c r="D282" s="260">
        <v>91.916666666666671</v>
      </c>
      <c r="E282" s="260">
        <v>88.733333333333348</v>
      </c>
      <c r="F282" s="260">
        <v>86.816666666666677</v>
      </c>
      <c r="G282" s="260">
        <v>83.633333333333354</v>
      </c>
      <c r="H282" s="260">
        <v>93.833333333333343</v>
      </c>
      <c r="I282" s="260">
        <v>97.016666666666652</v>
      </c>
      <c r="J282" s="260">
        <v>98.933333333333337</v>
      </c>
      <c r="K282" s="259">
        <v>95.1</v>
      </c>
      <c r="L282" s="259">
        <v>90</v>
      </c>
      <c r="M282" s="259">
        <v>107.1574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427.3</v>
      </c>
      <c r="D283" s="260">
        <v>429.45</v>
      </c>
      <c r="E283" s="260">
        <v>420</v>
      </c>
      <c r="F283" s="260">
        <v>412.7</v>
      </c>
      <c r="G283" s="260">
        <v>403.25</v>
      </c>
      <c r="H283" s="260">
        <v>436.75</v>
      </c>
      <c r="I283" s="260">
        <v>446.19999999999993</v>
      </c>
      <c r="J283" s="260">
        <v>453.5</v>
      </c>
      <c r="K283" s="259">
        <v>438.9</v>
      </c>
      <c r="L283" s="259">
        <v>422.15</v>
      </c>
      <c r="M283" s="259">
        <v>2.6689799999999999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1869.35</v>
      </c>
      <c r="D284" s="260">
        <v>1867.2666666666667</v>
      </c>
      <c r="E284" s="260">
        <v>1857.0833333333333</v>
      </c>
      <c r="F284" s="260">
        <v>1844.8166666666666</v>
      </c>
      <c r="G284" s="260">
        <v>1834.6333333333332</v>
      </c>
      <c r="H284" s="260">
        <v>1879.5333333333333</v>
      </c>
      <c r="I284" s="260">
        <v>1889.7166666666667</v>
      </c>
      <c r="J284" s="260">
        <v>1901.9833333333333</v>
      </c>
      <c r="K284" s="259">
        <v>1877.45</v>
      </c>
      <c r="L284" s="259">
        <v>1855</v>
      </c>
      <c r="M284" s="259">
        <v>9.1328600000000009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1456.4</v>
      </c>
      <c r="D285" s="260">
        <v>1460.55</v>
      </c>
      <c r="E285" s="260">
        <v>1446.1</v>
      </c>
      <c r="F285" s="260">
        <v>1435.8</v>
      </c>
      <c r="G285" s="260">
        <v>1421.35</v>
      </c>
      <c r="H285" s="260">
        <v>1470.85</v>
      </c>
      <c r="I285" s="260">
        <v>1485.3000000000002</v>
      </c>
      <c r="J285" s="260">
        <v>1495.6</v>
      </c>
      <c r="K285" s="259">
        <v>1475</v>
      </c>
      <c r="L285" s="259">
        <v>1450.25</v>
      </c>
      <c r="M285" s="259">
        <v>0.30875999999999998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79.7</v>
      </c>
      <c r="D286" s="260">
        <v>79.983333333333334</v>
      </c>
      <c r="E286" s="260">
        <v>79.116666666666674</v>
      </c>
      <c r="F286" s="260">
        <v>78.533333333333346</v>
      </c>
      <c r="G286" s="260">
        <v>77.666666666666686</v>
      </c>
      <c r="H286" s="260">
        <v>80.566666666666663</v>
      </c>
      <c r="I286" s="260">
        <v>81.433333333333309</v>
      </c>
      <c r="J286" s="260">
        <v>82.016666666666652</v>
      </c>
      <c r="K286" s="259">
        <v>80.849999999999994</v>
      </c>
      <c r="L286" s="259">
        <v>79.400000000000006</v>
      </c>
      <c r="M286" s="259">
        <v>56.311259999999997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3495.05</v>
      </c>
      <c r="D287" s="260">
        <v>3543.2000000000003</v>
      </c>
      <c r="E287" s="260">
        <v>3436.4500000000007</v>
      </c>
      <c r="F287" s="260">
        <v>3377.8500000000004</v>
      </c>
      <c r="G287" s="260">
        <v>3271.1000000000008</v>
      </c>
      <c r="H287" s="260">
        <v>3601.8000000000006</v>
      </c>
      <c r="I287" s="260">
        <v>3708.5499999999997</v>
      </c>
      <c r="J287" s="260">
        <v>3767.1500000000005</v>
      </c>
      <c r="K287" s="259">
        <v>3649.95</v>
      </c>
      <c r="L287" s="259">
        <v>3484.6</v>
      </c>
      <c r="M287" s="259">
        <v>9.2168899999999994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410.7</v>
      </c>
      <c r="D288" s="260">
        <v>413.0333333333333</v>
      </c>
      <c r="E288" s="260">
        <v>407.06666666666661</v>
      </c>
      <c r="F288" s="260">
        <v>403.43333333333328</v>
      </c>
      <c r="G288" s="260">
        <v>397.46666666666658</v>
      </c>
      <c r="H288" s="260">
        <v>416.66666666666663</v>
      </c>
      <c r="I288" s="260">
        <v>422.63333333333333</v>
      </c>
      <c r="J288" s="260">
        <v>426.26666666666665</v>
      </c>
      <c r="K288" s="259">
        <v>419</v>
      </c>
      <c r="L288" s="259">
        <v>409.4</v>
      </c>
      <c r="M288" s="259">
        <v>19.362860000000001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12313.15</v>
      </c>
      <c r="D289" s="260">
        <v>12203.916666666666</v>
      </c>
      <c r="E289" s="260">
        <v>12047.883333333331</v>
      </c>
      <c r="F289" s="260">
        <v>11782.616666666665</v>
      </c>
      <c r="G289" s="260">
        <v>11626.58333333333</v>
      </c>
      <c r="H289" s="260">
        <v>12469.183333333332</v>
      </c>
      <c r="I289" s="260">
        <v>12625.216666666669</v>
      </c>
      <c r="J289" s="260">
        <v>12890.483333333334</v>
      </c>
      <c r="K289" s="259">
        <v>12359.95</v>
      </c>
      <c r="L289" s="259">
        <v>11938.65</v>
      </c>
      <c r="M289" s="259">
        <v>0.16395000000000001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4694.6000000000004</v>
      </c>
      <c r="D290" s="260">
        <v>4701.0999999999995</v>
      </c>
      <c r="E290" s="260">
        <v>4661.4999999999991</v>
      </c>
      <c r="F290" s="260">
        <v>4628.3999999999996</v>
      </c>
      <c r="G290" s="260">
        <v>4588.7999999999993</v>
      </c>
      <c r="H290" s="260">
        <v>4734.1999999999989</v>
      </c>
      <c r="I290" s="260">
        <v>4773.7999999999993</v>
      </c>
      <c r="J290" s="260">
        <v>4806.8999999999987</v>
      </c>
      <c r="K290" s="259">
        <v>4740.7</v>
      </c>
      <c r="L290" s="259">
        <v>4668</v>
      </c>
      <c r="M290" s="259">
        <v>1.51545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1904.9</v>
      </c>
      <c r="D291" s="260">
        <v>1917.8500000000001</v>
      </c>
      <c r="E291" s="260">
        <v>1888.7000000000003</v>
      </c>
      <c r="F291" s="260">
        <v>1872.5000000000002</v>
      </c>
      <c r="G291" s="260">
        <v>1843.3500000000004</v>
      </c>
      <c r="H291" s="260">
        <v>1934.0500000000002</v>
      </c>
      <c r="I291" s="260">
        <v>1963.2000000000003</v>
      </c>
      <c r="J291" s="260">
        <v>1979.4</v>
      </c>
      <c r="K291" s="259">
        <v>1947</v>
      </c>
      <c r="L291" s="259">
        <v>1901.65</v>
      </c>
      <c r="M291" s="259">
        <v>16.361409999999999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354.95</v>
      </c>
      <c r="D292" s="260">
        <v>356.95</v>
      </c>
      <c r="E292" s="260">
        <v>351.5</v>
      </c>
      <c r="F292" s="260">
        <v>348.05</v>
      </c>
      <c r="G292" s="260">
        <v>342.6</v>
      </c>
      <c r="H292" s="260">
        <v>360.4</v>
      </c>
      <c r="I292" s="260">
        <v>365.84999999999991</v>
      </c>
      <c r="J292" s="260">
        <v>369.29999999999995</v>
      </c>
      <c r="K292" s="259">
        <v>362.4</v>
      </c>
      <c r="L292" s="259">
        <v>353.5</v>
      </c>
      <c r="M292" s="259">
        <v>1.1003499999999999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528.54999999999995</v>
      </c>
      <c r="D293" s="260">
        <v>523.43333333333328</v>
      </c>
      <c r="E293" s="260">
        <v>516.36666666666656</v>
      </c>
      <c r="F293" s="260">
        <v>504.18333333333328</v>
      </c>
      <c r="G293" s="260">
        <v>497.11666666666656</v>
      </c>
      <c r="H293" s="260">
        <v>535.61666666666656</v>
      </c>
      <c r="I293" s="260">
        <v>542.68333333333339</v>
      </c>
      <c r="J293" s="260">
        <v>554.86666666666656</v>
      </c>
      <c r="K293" s="259">
        <v>530.5</v>
      </c>
      <c r="L293" s="259">
        <v>511.25</v>
      </c>
      <c r="M293" s="259">
        <v>24.758749999999999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328.6</v>
      </c>
      <c r="D294" s="260">
        <v>328.85</v>
      </c>
      <c r="E294" s="260">
        <v>324.90000000000003</v>
      </c>
      <c r="F294" s="260">
        <v>321.2</v>
      </c>
      <c r="G294" s="260">
        <v>317.25</v>
      </c>
      <c r="H294" s="260">
        <v>332.55000000000007</v>
      </c>
      <c r="I294" s="260">
        <v>336.50000000000011</v>
      </c>
      <c r="J294" s="260">
        <v>340.2000000000001</v>
      </c>
      <c r="K294" s="259">
        <v>332.8</v>
      </c>
      <c r="L294" s="259">
        <v>325.14999999999998</v>
      </c>
      <c r="M294" s="259">
        <v>5.1411699999999998</v>
      </c>
      <c r="N294" s="1"/>
      <c r="O294" s="1"/>
    </row>
    <row r="295" spans="1:15" ht="12.75" customHeight="1">
      <c r="A295" s="30">
        <v>285</v>
      </c>
      <c r="B295" s="269" t="s">
        <v>964</v>
      </c>
      <c r="C295" s="259">
        <v>607.04999999999995</v>
      </c>
      <c r="D295" s="260">
        <v>607.85</v>
      </c>
      <c r="E295" s="260">
        <v>604.70000000000005</v>
      </c>
      <c r="F295" s="260">
        <v>602.35</v>
      </c>
      <c r="G295" s="260">
        <v>599.20000000000005</v>
      </c>
      <c r="H295" s="260">
        <v>610.20000000000005</v>
      </c>
      <c r="I295" s="260">
        <v>613.34999999999991</v>
      </c>
      <c r="J295" s="260">
        <v>615.70000000000005</v>
      </c>
      <c r="K295" s="259">
        <v>611</v>
      </c>
      <c r="L295" s="259">
        <v>605.5</v>
      </c>
      <c r="M295" s="259">
        <v>6.3786800000000001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3141.65</v>
      </c>
      <c r="D296" s="260">
        <v>3158.7666666666664</v>
      </c>
      <c r="E296" s="260">
        <v>3107.6333333333328</v>
      </c>
      <c r="F296" s="260">
        <v>3073.6166666666663</v>
      </c>
      <c r="G296" s="260">
        <v>3022.4833333333327</v>
      </c>
      <c r="H296" s="260">
        <v>3192.7833333333328</v>
      </c>
      <c r="I296" s="260">
        <v>3243.9166666666661</v>
      </c>
      <c r="J296" s="260">
        <v>3277.9333333333329</v>
      </c>
      <c r="K296" s="259">
        <v>3209.9</v>
      </c>
      <c r="L296" s="259">
        <v>3124.75</v>
      </c>
      <c r="M296" s="259">
        <v>0.70998000000000006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689.15</v>
      </c>
      <c r="D297" s="260">
        <v>690.83333333333337</v>
      </c>
      <c r="E297" s="260">
        <v>683.7166666666667</v>
      </c>
      <c r="F297" s="260">
        <v>678.2833333333333</v>
      </c>
      <c r="G297" s="260">
        <v>671.16666666666663</v>
      </c>
      <c r="H297" s="260">
        <v>696.26666666666677</v>
      </c>
      <c r="I297" s="260">
        <v>703.38333333333333</v>
      </c>
      <c r="J297" s="260">
        <v>708.81666666666683</v>
      </c>
      <c r="K297" s="259">
        <v>697.95</v>
      </c>
      <c r="L297" s="259">
        <v>685.4</v>
      </c>
      <c r="M297" s="259">
        <v>4.7839900000000002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1682.65</v>
      </c>
      <c r="D298" s="260">
        <v>1689.55</v>
      </c>
      <c r="E298" s="260">
        <v>1665.6</v>
      </c>
      <c r="F298" s="260">
        <v>1648.55</v>
      </c>
      <c r="G298" s="260">
        <v>1624.6</v>
      </c>
      <c r="H298" s="260">
        <v>1706.6</v>
      </c>
      <c r="I298" s="260">
        <v>1730.5500000000002</v>
      </c>
      <c r="J298" s="260">
        <v>1747.6</v>
      </c>
      <c r="K298" s="259">
        <v>1713.5</v>
      </c>
      <c r="L298" s="259">
        <v>1672.5</v>
      </c>
      <c r="M298" s="259">
        <v>0.34687000000000001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</v>
      </c>
      <c r="D299" s="260">
        <v>35.216666666666661</v>
      </c>
      <c r="E299" s="260">
        <v>34.583333333333321</v>
      </c>
      <c r="F299" s="260">
        <v>34.166666666666657</v>
      </c>
      <c r="G299" s="260">
        <v>33.533333333333317</v>
      </c>
      <c r="H299" s="260">
        <v>35.633333333333326</v>
      </c>
      <c r="I299" s="260">
        <v>36.266666666666666</v>
      </c>
      <c r="J299" s="260">
        <v>36.68333333333333</v>
      </c>
      <c r="K299" s="259">
        <v>35.85</v>
      </c>
      <c r="L299" s="259">
        <v>34.799999999999997</v>
      </c>
      <c r="M299" s="259">
        <v>14.18309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153.35</v>
      </c>
      <c r="D300" s="260">
        <v>153.78333333333333</v>
      </c>
      <c r="E300" s="260">
        <v>152.56666666666666</v>
      </c>
      <c r="F300" s="260">
        <v>151.78333333333333</v>
      </c>
      <c r="G300" s="260">
        <v>150.56666666666666</v>
      </c>
      <c r="H300" s="260">
        <v>154.56666666666666</v>
      </c>
      <c r="I300" s="260">
        <v>155.7833333333333</v>
      </c>
      <c r="J300" s="260">
        <v>156.56666666666666</v>
      </c>
      <c r="K300" s="259">
        <v>155</v>
      </c>
      <c r="L300" s="259">
        <v>153</v>
      </c>
      <c r="M300" s="259">
        <v>0.58872999999999998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83149.45</v>
      </c>
      <c r="D301" s="260">
        <v>83383.150000000009</v>
      </c>
      <c r="E301" s="260">
        <v>82266.300000000017</v>
      </c>
      <c r="F301" s="260">
        <v>81383.150000000009</v>
      </c>
      <c r="G301" s="260">
        <v>80266.300000000017</v>
      </c>
      <c r="H301" s="260">
        <v>84266.300000000017</v>
      </c>
      <c r="I301" s="260">
        <v>85383.150000000023</v>
      </c>
      <c r="J301" s="260">
        <v>86266.300000000017</v>
      </c>
      <c r="K301" s="259">
        <v>84500</v>
      </c>
      <c r="L301" s="259">
        <v>82500</v>
      </c>
      <c r="M301" s="259">
        <v>9.2200000000000004E-2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1598.35</v>
      </c>
      <c r="D302" s="260">
        <v>1608.3</v>
      </c>
      <c r="E302" s="260">
        <v>1573.1499999999999</v>
      </c>
      <c r="F302" s="260">
        <v>1547.9499999999998</v>
      </c>
      <c r="G302" s="260">
        <v>1512.7999999999997</v>
      </c>
      <c r="H302" s="260">
        <v>1633.5</v>
      </c>
      <c r="I302" s="260">
        <v>1668.65</v>
      </c>
      <c r="J302" s="260">
        <v>1693.8500000000001</v>
      </c>
      <c r="K302" s="259">
        <v>1643.45</v>
      </c>
      <c r="L302" s="259">
        <v>1583.1</v>
      </c>
      <c r="M302" s="259">
        <v>1.01397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1029.6500000000001</v>
      </c>
      <c r="D303" s="260">
        <v>1017.8833333333333</v>
      </c>
      <c r="E303" s="260">
        <v>993.76666666666665</v>
      </c>
      <c r="F303" s="260">
        <v>957.88333333333333</v>
      </c>
      <c r="G303" s="260">
        <v>933.76666666666665</v>
      </c>
      <c r="H303" s="260">
        <v>1053.7666666666667</v>
      </c>
      <c r="I303" s="260">
        <v>1077.8833333333332</v>
      </c>
      <c r="J303" s="260">
        <v>1113.7666666666667</v>
      </c>
      <c r="K303" s="259">
        <v>1042</v>
      </c>
      <c r="L303" s="259">
        <v>982</v>
      </c>
      <c r="M303" s="259">
        <v>5.7732599999999996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785.35</v>
      </c>
      <c r="D304" s="260">
        <v>792.66666666666663</v>
      </c>
      <c r="E304" s="260">
        <v>776.33333333333326</v>
      </c>
      <c r="F304" s="260">
        <v>767.31666666666661</v>
      </c>
      <c r="G304" s="260">
        <v>750.98333333333323</v>
      </c>
      <c r="H304" s="260">
        <v>801.68333333333328</v>
      </c>
      <c r="I304" s="260">
        <v>818.01666666666654</v>
      </c>
      <c r="J304" s="260">
        <v>827.0333333333333</v>
      </c>
      <c r="K304" s="259">
        <v>809</v>
      </c>
      <c r="L304" s="259">
        <v>783.65</v>
      </c>
      <c r="M304" s="259">
        <v>5.1097799999999998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215.45</v>
      </c>
      <c r="D305" s="260">
        <v>215.30000000000004</v>
      </c>
      <c r="E305" s="260">
        <v>213.20000000000007</v>
      </c>
      <c r="F305" s="260">
        <v>210.95000000000005</v>
      </c>
      <c r="G305" s="260">
        <v>208.85000000000008</v>
      </c>
      <c r="H305" s="260">
        <v>217.55000000000007</v>
      </c>
      <c r="I305" s="260">
        <v>219.65000000000003</v>
      </c>
      <c r="J305" s="260">
        <v>221.90000000000006</v>
      </c>
      <c r="K305" s="259">
        <v>217.4</v>
      </c>
      <c r="L305" s="259">
        <v>213.05</v>
      </c>
      <c r="M305" s="259">
        <v>29.188220000000001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1248.4000000000001</v>
      </c>
      <c r="D306" s="260">
        <v>1252.3999999999999</v>
      </c>
      <c r="E306" s="260">
        <v>1239.9999999999998</v>
      </c>
      <c r="F306" s="260">
        <v>1231.5999999999999</v>
      </c>
      <c r="G306" s="260">
        <v>1219.1999999999998</v>
      </c>
      <c r="H306" s="260">
        <v>1260.7999999999997</v>
      </c>
      <c r="I306" s="260">
        <v>1273.1999999999998</v>
      </c>
      <c r="J306" s="260">
        <v>1281.5999999999997</v>
      </c>
      <c r="K306" s="259">
        <v>1264.8</v>
      </c>
      <c r="L306" s="259">
        <v>1244</v>
      </c>
      <c r="M306" s="259">
        <v>14.49579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317.39999999999998</v>
      </c>
      <c r="D307" s="260">
        <v>313.91666666666669</v>
      </c>
      <c r="E307" s="260">
        <v>305.93333333333339</v>
      </c>
      <c r="F307" s="260">
        <v>294.4666666666667</v>
      </c>
      <c r="G307" s="260">
        <v>286.48333333333341</v>
      </c>
      <c r="H307" s="260">
        <v>325.38333333333338</v>
      </c>
      <c r="I307" s="260">
        <v>333.36666666666662</v>
      </c>
      <c r="J307" s="260">
        <v>344.83333333333337</v>
      </c>
      <c r="K307" s="259">
        <v>321.89999999999998</v>
      </c>
      <c r="L307" s="259">
        <v>302.45</v>
      </c>
      <c r="M307" s="259">
        <v>18.52205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281</v>
      </c>
      <c r="D308" s="260">
        <v>282.65000000000003</v>
      </c>
      <c r="E308" s="260">
        <v>276.40000000000009</v>
      </c>
      <c r="F308" s="260">
        <v>271.80000000000007</v>
      </c>
      <c r="G308" s="260">
        <v>265.55000000000013</v>
      </c>
      <c r="H308" s="260">
        <v>287.25000000000006</v>
      </c>
      <c r="I308" s="260">
        <v>293.49999999999994</v>
      </c>
      <c r="J308" s="260">
        <v>298.10000000000002</v>
      </c>
      <c r="K308" s="259">
        <v>288.89999999999998</v>
      </c>
      <c r="L308" s="259">
        <v>278.05</v>
      </c>
      <c r="M308" s="259">
        <v>2.1692399999999998</v>
      </c>
      <c r="N308" s="1"/>
      <c r="O308" s="1"/>
    </row>
    <row r="309" spans="1:15" ht="12.75" customHeight="1">
      <c r="A309" s="30">
        <v>299</v>
      </c>
      <c r="B309" s="269" t="s">
        <v>973</v>
      </c>
      <c r="C309" s="259">
        <v>407.45</v>
      </c>
      <c r="D309" s="260">
        <v>410.41666666666669</v>
      </c>
      <c r="E309" s="260">
        <v>402.13333333333338</v>
      </c>
      <c r="F309" s="260">
        <v>396.81666666666672</v>
      </c>
      <c r="G309" s="260">
        <v>388.53333333333342</v>
      </c>
      <c r="H309" s="260">
        <v>415.73333333333335</v>
      </c>
      <c r="I309" s="260">
        <v>424.01666666666665</v>
      </c>
      <c r="J309" s="260">
        <v>429.33333333333331</v>
      </c>
      <c r="K309" s="259">
        <v>418.7</v>
      </c>
      <c r="L309" s="259">
        <v>405.1</v>
      </c>
      <c r="M309" s="259">
        <v>1.63134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547.15</v>
      </c>
      <c r="D310" s="260">
        <v>547.43333333333328</v>
      </c>
      <c r="E310" s="260">
        <v>540.06666666666661</v>
      </c>
      <c r="F310" s="260">
        <v>532.98333333333335</v>
      </c>
      <c r="G310" s="260">
        <v>525.61666666666667</v>
      </c>
      <c r="H310" s="260">
        <v>554.51666666666654</v>
      </c>
      <c r="I310" s="260">
        <v>561.8833333333331</v>
      </c>
      <c r="J310" s="260">
        <v>568.96666666666647</v>
      </c>
      <c r="K310" s="259">
        <v>554.79999999999995</v>
      </c>
      <c r="L310" s="259">
        <v>540.35</v>
      </c>
      <c r="M310" s="259">
        <v>1.64351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102.15</v>
      </c>
      <c r="D311" s="260">
        <v>102.76666666666667</v>
      </c>
      <c r="E311" s="260">
        <v>101.38333333333333</v>
      </c>
      <c r="F311" s="260">
        <v>100.61666666666666</v>
      </c>
      <c r="G311" s="260">
        <v>99.23333333333332</v>
      </c>
      <c r="H311" s="260">
        <v>103.53333333333333</v>
      </c>
      <c r="I311" s="260">
        <v>104.91666666666669</v>
      </c>
      <c r="J311" s="260">
        <v>105.68333333333334</v>
      </c>
      <c r="K311" s="259">
        <v>104.15</v>
      </c>
      <c r="L311" s="259">
        <v>102</v>
      </c>
      <c r="M311" s="259">
        <v>30.068480000000001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57.6</v>
      </c>
      <c r="D312" s="260">
        <v>57.666666666666664</v>
      </c>
      <c r="E312" s="260">
        <v>56.883333333333326</v>
      </c>
      <c r="F312" s="260">
        <v>56.166666666666664</v>
      </c>
      <c r="G312" s="260">
        <v>55.383333333333326</v>
      </c>
      <c r="H312" s="260">
        <v>58.383333333333326</v>
      </c>
      <c r="I312" s="260">
        <v>59.166666666666671</v>
      </c>
      <c r="J312" s="260">
        <v>59.883333333333326</v>
      </c>
      <c r="K312" s="259">
        <v>58.45</v>
      </c>
      <c r="L312" s="259">
        <v>56.95</v>
      </c>
      <c r="M312" s="259">
        <v>13.890129999999999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517</v>
      </c>
      <c r="D313" s="260">
        <v>517.26666666666665</v>
      </c>
      <c r="E313" s="260">
        <v>514.73333333333335</v>
      </c>
      <c r="F313" s="260">
        <v>512.4666666666667</v>
      </c>
      <c r="G313" s="260">
        <v>509.93333333333339</v>
      </c>
      <c r="H313" s="260">
        <v>519.5333333333333</v>
      </c>
      <c r="I313" s="260">
        <v>522.06666666666661</v>
      </c>
      <c r="J313" s="260">
        <v>524.33333333333326</v>
      </c>
      <c r="K313" s="259">
        <v>519.79999999999995</v>
      </c>
      <c r="L313" s="259">
        <v>515</v>
      </c>
      <c r="M313" s="259">
        <v>4.9544100000000002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8719.35</v>
      </c>
      <c r="D314" s="260">
        <v>8756.4499999999989</v>
      </c>
      <c r="E314" s="260">
        <v>8657.8999999999978</v>
      </c>
      <c r="F314" s="260">
        <v>8596.4499999999989</v>
      </c>
      <c r="G314" s="260">
        <v>8497.8999999999978</v>
      </c>
      <c r="H314" s="260">
        <v>8817.8999999999978</v>
      </c>
      <c r="I314" s="260">
        <v>8916.4499999999971</v>
      </c>
      <c r="J314" s="260">
        <v>8977.8999999999978</v>
      </c>
      <c r="K314" s="259">
        <v>8855</v>
      </c>
      <c r="L314" s="259">
        <v>8695</v>
      </c>
      <c r="M314" s="259">
        <v>3.8541599999999998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1631.65</v>
      </c>
      <c r="D315" s="260">
        <v>1633.8666666666668</v>
      </c>
      <c r="E315" s="260">
        <v>1619.7833333333335</v>
      </c>
      <c r="F315" s="260">
        <v>1607.9166666666667</v>
      </c>
      <c r="G315" s="260">
        <v>1593.8333333333335</v>
      </c>
      <c r="H315" s="260">
        <v>1645.7333333333336</v>
      </c>
      <c r="I315" s="260">
        <v>1659.8166666666666</v>
      </c>
      <c r="J315" s="260">
        <v>1671.6833333333336</v>
      </c>
      <c r="K315" s="259">
        <v>1647.95</v>
      </c>
      <c r="L315" s="259">
        <v>1622</v>
      </c>
      <c r="M315" s="259">
        <v>0.26979999999999998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725.55</v>
      </c>
      <c r="D316" s="260">
        <v>728.75</v>
      </c>
      <c r="E316" s="260">
        <v>715.1</v>
      </c>
      <c r="F316" s="260">
        <v>704.65</v>
      </c>
      <c r="G316" s="260">
        <v>691</v>
      </c>
      <c r="H316" s="260">
        <v>739.2</v>
      </c>
      <c r="I316" s="260">
        <v>752.85000000000014</v>
      </c>
      <c r="J316" s="260">
        <v>763.30000000000007</v>
      </c>
      <c r="K316" s="259">
        <v>742.4</v>
      </c>
      <c r="L316" s="259">
        <v>718.3</v>
      </c>
      <c r="M316" s="259">
        <v>9.1039399999999997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405.5</v>
      </c>
      <c r="D317" s="260">
        <v>409.0333333333333</v>
      </c>
      <c r="E317" s="260">
        <v>397.56666666666661</v>
      </c>
      <c r="F317" s="260">
        <v>389.63333333333333</v>
      </c>
      <c r="G317" s="260">
        <v>378.16666666666663</v>
      </c>
      <c r="H317" s="260">
        <v>416.96666666666658</v>
      </c>
      <c r="I317" s="260">
        <v>428.43333333333328</v>
      </c>
      <c r="J317" s="260">
        <v>436.36666666666656</v>
      </c>
      <c r="K317" s="259">
        <v>420.5</v>
      </c>
      <c r="L317" s="259">
        <v>401.1</v>
      </c>
      <c r="M317" s="259">
        <v>16.195689999999999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629.85</v>
      </c>
      <c r="D318" s="260">
        <v>630.48333333333323</v>
      </c>
      <c r="E318" s="260">
        <v>613.96666666666647</v>
      </c>
      <c r="F318" s="260">
        <v>598.08333333333326</v>
      </c>
      <c r="G318" s="260">
        <v>581.56666666666649</v>
      </c>
      <c r="H318" s="260">
        <v>646.36666666666645</v>
      </c>
      <c r="I318" s="260">
        <v>662.8833333333331</v>
      </c>
      <c r="J318" s="260">
        <v>678.76666666666642</v>
      </c>
      <c r="K318" s="259">
        <v>647</v>
      </c>
      <c r="L318" s="259">
        <v>614.6</v>
      </c>
      <c r="M318" s="259">
        <v>63.510590000000001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584.79999999999995</v>
      </c>
      <c r="D319" s="260">
        <v>588.35</v>
      </c>
      <c r="E319" s="260">
        <v>577.85</v>
      </c>
      <c r="F319" s="260">
        <v>570.9</v>
      </c>
      <c r="G319" s="260">
        <v>560.4</v>
      </c>
      <c r="H319" s="260">
        <v>595.30000000000007</v>
      </c>
      <c r="I319" s="260">
        <v>605.80000000000007</v>
      </c>
      <c r="J319" s="260">
        <v>612.75000000000011</v>
      </c>
      <c r="K319" s="259">
        <v>598.85</v>
      </c>
      <c r="L319" s="259">
        <v>581.4</v>
      </c>
      <c r="M319" s="259">
        <v>0.21301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895.6</v>
      </c>
      <c r="D320" s="260">
        <v>908.4666666666667</v>
      </c>
      <c r="E320" s="260">
        <v>877.13333333333344</v>
      </c>
      <c r="F320" s="260">
        <v>858.66666666666674</v>
      </c>
      <c r="G320" s="260">
        <v>827.33333333333348</v>
      </c>
      <c r="H320" s="260">
        <v>926.93333333333339</v>
      </c>
      <c r="I320" s="260">
        <v>958.26666666666665</v>
      </c>
      <c r="J320" s="260">
        <v>976.73333333333335</v>
      </c>
      <c r="K320" s="259">
        <v>939.8</v>
      </c>
      <c r="L320" s="259">
        <v>890</v>
      </c>
      <c r="M320" s="259">
        <v>4.6479299999999997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1545.55</v>
      </c>
      <c r="D321" s="260">
        <v>1542.9333333333334</v>
      </c>
      <c r="E321" s="260">
        <v>1527.8166666666668</v>
      </c>
      <c r="F321" s="260">
        <v>1510.0833333333335</v>
      </c>
      <c r="G321" s="260">
        <v>1494.9666666666669</v>
      </c>
      <c r="H321" s="260">
        <v>1560.6666666666667</v>
      </c>
      <c r="I321" s="260">
        <v>1575.7833333333335</v>
      </c>
      <c r="J321" s="260">
        <v>1593.5166666666667</v>
      </c>
      <c r="K321" s="259">
        <v>1558.05</v>
      </c>
      <c r="L321" s="259">
        <v>1525.2</v>
      </c>
      <c r="M321" s="259">
        <v>0.57337000000000005</v>
      </c>
      <c r="N321" s="1"/>
      <c r="O321" s="1"/>
    </row>
    <row r="322" spans="1:15" ht="12.75" customHeight="1">
      <c r="A322" s="30">
        <v>312</v>
      </c>
      <c r="B322" s="269" t="s">
        <v>965</v>
      </c>
      <c r="C322" s="259">
        <v>89.15</v>
      </c>
      <c r="D322" s="260">
        <v>88.75</v>
      </c>
      <c r="E322" s="260">
        <v>87.6</v>
      </c>
      <c r="F322" s="260">
        <v>86.05</v>
      </c>
      <c r="G322" s="260">
        <v>84.899999999999991</v>
      </c>
      <c r="H322" s="260">
        <v>90.3</v>
      </c>
      <c r="I322" s="260">
        <v>91.45</v>
      </c>
      <c r="J322" s="260">
        <v>93</v>
      </c>
      <c r="K322" s="259">
        <v>89.9</v>
      </c>
      <c r="L322" s="259">
        <v>87.2</v>
      </c>
      <c r="M322" s="259">
        <v>23.594650000000001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713.2</v>
      </c>
      <c r="D323" s="260">
        <v>719.33333333333337</v>
      </c>
      <c r="E323" s="260">
        <v>697.26666666666677</v>
      </c>
      <c r="F323" s="260">
        <v>681.33333333333337</v>
      </c>
      <c r="G323" s="260">
        <v>659.26666666666677</v>
      </c>
      <c r="H323" s="260">
        <v>735.26666666666677</v>
      </c>
      <c r="I323" s="260">
        <v>757.33333333333337</v>
      </c>
      <c r="J323" s="260">
        <v>773.26666666666677</v>
      </c>
      <c r="K323" s="259">
        <v>741.4</v>
      </c>
      <c r="L323" s="259">
        <v>703.4</v>
      </c>
      <c r="M323" s="259">
        <v>1.8534900000000001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2109.4499999999998</v>
      </c>
      <c r="D324" s="260">
        <v>2113.8833333333332</v>
      </c>
      <c r="E324" s="260">
        <v>2102.3166666666666</v>
      </c>
      <c r="F324" s="260">
        <v>2095.1833333333334</v>
      </c>
      <c r="G324" s="260">
        <v>2083.6166666666668</v>
      </c>
      <c r="H324" s="260">
        <v>2121.0166666666664</v>
      </c>
      <c r="I324" s="260">
        <v>2132.583333333333</v>
      </c>
      <c r="J324" s="260">
        <v>2139.7166666666662</v>
      </c>
      <c r="K324" s="259">
        <v>2125.4499999999998</v>
      </c>
      <c r="L324" s="259">
        <v>2106.75</v>
      </c>
      <c r="M324" s="259">
        <v>1.49644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1336.65</v>
      </c>
      <c r="D325" s="260">
        <v>1332.8500000000001</v>
      </c>
      <c r="E325" s="260">
        <v>1318.7000000000003</v>
      </c>
      <c r="F325" s="260">
        <v>1300.7500000000002</v>
      </c>
      <c r="G325" s="260">
        <v>1286.6000000000004</v>
      </c>
      <c r="H325" s="260">
        <v>1350.8000000000002</v>
      </c>
      <c r="I325" s="260">
        <v>1364.9500000000003</v>
      </c>
      <c r="J325" s="260">
        <v>1382.9</v>
      </c>
      <c r="K325" s="259">
        <v>1347</v>
      </c>
      <c r="L325" s="259">
        <v>1314.9</v>
      </c>
      <c r="M325" s="259">
        <v>2.32131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1049.8499999999999</v>
      </c>
      <c r="D326" s="260">
        <v>1046.8500000000001</v>
      </c>
      <c r="E326" s="260">
        <v>1039.3000000000002</v>
      </c>
      <c r="F326" s="260">
        <v>1028.75</v>
      </c>
      <c r="G326" s="260">
        <v>1021.2</v>
      </c>
      <c r="H326" s="260">
        <v>1057.4000000000003</v>
      </c>
      <c r="I326" s="260">
        <v>1064.95</v>
      </c>
      <c r="J326" s="260">
        <v>1075.5000000000005</v>
      </c>
      <c r="K326" s="259">
        <v>1054.4000000000001</v>
      </c>
      <c r="L326" s="259">
        <v>1036.3</v>
      </c>
      <c r="M326" s="259">
        <v>7.1635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588.35</v>
      </c>
      <c r="D327" s="260">
        <v>590.41666666666663</v>
      </c>
      <c r="E327" s="260">
        <v>583.93333333333328</v>
      </c>
      <c r="F327" s="260">
        <v>579.51666666666665</v>
      </c>
      <c r="G327" s="260">
        <v>573.0333333333333</v>
      </c>
      <c r="H327" s="260">
        <v>594.83333333333326</v>
      </c>
      <c r="I327" s="260">
        <v>601.31666666666661</v>
      </c>
      <c r="J327" s="260">
        <v>605.73333333333323</v>
      </c>
      <c r="K327" s="259">
        <v>596.9</v>
      </c>
      <c r="L327" s="259">
        <v>586</v>
      </c>
      <c r="M327" s="259">
        <v>3.66723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32.65</v>
      </c>
      <c r="D328" s="260">
        <v>32.283333333333331</v>
      </c>
      <c r="E328" s="260">
        <v>31.36666666666666</v>
      </c>
      <c r="F328" s="260">
        <v>30.083333333333329</v>
      </c>
      <c r="G328" s="260">
        <v>29.166666666666657</v>
      </c>
      <c r="H328" s="260">
        <v>33.566666666666663</v>
      </c>
      <c r="I328" s="260">
        <v>34.483333333333334</v>
      </c>
      <c r="J328" s="260">
        <v>35.766666666666666</v>
      </c>
      <c r="K328" s="259">
        <v>33.200000000000003</v>
      </c>
      <c r="L328" s="259">
        <v>31</v>
      </c>
      <c r="M328" s="259">
        <v>114.83041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73.099999999999994</v>
      </c>
      <c r="D329" s="260">
        <v>73.033333333333331</v>
      </c>
      <c r="E329" s="260">
        <v>71.166666666666657</v>
      </c>
      <c r="F329" s="260">
        <v>69.23333333333332</v>
      </c>
      <c r="G329" s="260">
        <v>67.366666666666646</v>
      </c>
      <c r="H329" s="260">
        <v>74.966666666666669</v>
      </c>
      <c r="I329" s="260">
        <v>76.833333333333343</v>
      </c>
      <c r="J329" s="260">
        <v>78.76666666666668</v>
      </c>
      <c r="K329" s="259">
        <v>74.900000000000006</v>
      </c>
      <c r="L329" s="259">
        <v>71.099999999999994</v>
      </c>
      <c r="M329" s="259">
        <v>97.784670000000006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40.200000000000003</v>
      </c>
      <c r="D330" s="260">
        <v>40.866666666666667</v>
      </c>
      <c r="E330" s="260">
        <v>39.333333333333336</v>
      </c>
      <c r="F330" s="260">
        <v>38.466666666666669</v>
      </c>
      <c r="G330" s="260">
        <v>36.933333333333337</v>
      </c>
      <c r="H330" s="260">
        <v>41.733333333333334</v>
      </c>
      <c r="I330" s="260">
        <v>43.266666666666666</v>
      </c>
      <c r="J330" s="260">
        <v>44.133333333333333</v>
      </c>
      <c r="K330" s="259">
        <v>42.4</v>
      </c>
      <c r="L330" s="259">
        <v>40</v>
      </c>
      <c r="M330" s="259">
        <v>275.54827999999998</v>
      </c>
      <c r="N330" s="1"/>
      <c r="O330" s="1"/>
    </row>
    <row r="331" spans="1:15" ht="12.75" customHeight="1">
      <c r="A331" s="30">
        <v>321</v>
      </c>
      <c r="B331" s="269" t="s">
        <v>974</v>
      </c>
      <c r="C331" s="259">
        <v>280.95</v>
      </c>
      <c r="D331" s="260">
        <v>280.15000000000003</v>
      </c>
      <c r="E331" s="260">
        <v>275.30000000000007</v>
      </c>
      <c r="F331" s="260">
        <v>269.65000000000003</v>
      </c>
      <c r="G331" s="260">
        <v>264.80000000000007</v>
      </c>
      <c r="H331" s="260">
        <v>285.80000000000007</v>
      </c>
      <c r="I331" s="260">
        <v>290.65000000000009</v>
      </c>
      <c r="J331" s="260">
        <v>296.30000000000007</v>
      </c>
      <c r="K331" s="259">
        <v>285</v>
      </c>
      <c r="L331" s="259">
        <v>274.5</v>
      </c>
      <c r="M331" s="259">
        <v>7.5359600000000002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71.55</v>
      </c>
      <c r="D332" s="260">
        <v>71.916666666666671</v>
      </c>
      <c r="E332" s="260">
        <v>70.63333333333334</v>
      </c>
      <c r="F332" s="260">
        <v>69.716666666666669</v>
      </c>
      <c r="G332" s="260">
        <v>68.433333333333337</v>
      </c>
      <c r="H332" s="260">
        <v>72.833333333333343</v>
      </c>
      <c r="I332" s="260">
        <v>74.116666666666674</v>
      </c>
      <c r="J332" s="260">
        <v>75.033333333333346</v>
      </c>
      <c r="K332" s="259">
        <v>73.2</v>
      </c>
      <c r="L332" s="259">
        <v>71</v>
      </c>
      <c r="M332" s="259">
        <v>47.464449999999999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254.9</v>
      </c>
      <c r="D333" s="260">
        <v>256.95</v>
      </c>
      <c r="E333" s="260">
        <v>251.5</v>
      </c>
      <c r="F333" s="260">
        <v>248.10000000000002</v>
      </c>
      <c r="G333" s="260">
        <v>242.65000000000003</v>
      </c>
      <c r="H333" s="260">
        <v>260.34999999999997</v>
      </c>
      <c r="I333" s="260">
        <v>265.7999999999999</v>
      </c>
      <c r="J333" s="260">
        <v>269.19999999999993</v>
      </c>
      <c r="K333" s="259">
        <v>262.39999999999998</v>
      </c>
      <c r="L333" s="259">
        <v>253.55</v>
      </c>
      <c r="M333" s="259">
        <v>2.2319100000000001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164.05</v>
      </c>
      <c r="D334" s="260">
        <v>165.33333333333334</v>
      </c>
      <c r="E334" s="260">
        <v>162.56666666666669</v>
      </c>
      <c r="F334" s="260">
        <v>161.08333333333334</v>
      </c>
      <c r="G334" s="260">
        <v>158.31666666666669</v>
      </c>
      <c r="H334" s="260">
        <v>166.81666666666669</v>
      </c>
      <c r="I334" s="260">
        <v>169.58333333333334</v>
      </c>
      <c r="J334" s="260">
        <v>171.06666666666669</v>
      </c>
      <c r="K334" s="259">
        <v>168.1</v>
      </c>
      <c r="L334" s="259">
        <v>163.85</v>
      </c>
      <c r="M334" s="259">
        <v>69.47654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721.85</v>
      </c>
      <c r="D335" s="260">
        <v>723.91666666666663</v>
      </c>
      <c r="E335" s="260">
        <v>713.23333333333323</v>
      </c>
      <c r="F335" s="260">
        <v>704.61666666666656</v>
      </c>
      <c r="G335" s="260">
        <v>693.93333333333317</v>
      </c>
      <c r="H335" s="260">
        <v>732.5333333333333</v>
      </c>
      <c r="I335" s="260">
        <v>743.2166666666667</v>
      </c>
      <c r="J335" s="260">
        <v>751.83333333333337</v>
      </c>
      <c r="K335" s="259">
        <v>734.6</v>
      </c>
      <c r="L335" s="259">
        <v>715.3</v>
      </c>
      <c r="M335" s="259">
        <v>1.39117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68.849999999999994</v>
      </c>
      <c r="D336" s="260">
        <v>69.066666666666663</v>
      </c>
      <c r="E336" s="260">
        <v>68.23333333333332</v>
      </c>
      <c r="F336" s="260">
        <v>67.61666666666666</v>
      </c>
      <c r="G336" s="260">
        <v>66.783333333333317</v>
      </c>
      <c r="H336" s="260">
        <v>69.683333333333323</v>
      </c>
      <c r="I336" s="260">
        <v>70.516666666666666</v>
      </c>
      <c r="J336" s="260">
        <v>71.133333333333326</v>
      </c>
      <c r="K336" s="259">
        <v>69.900000000000006</v>
      </c>
      <c r="L336" s="259">
        <v>68.45</v>
      </c>
      <c r="M336" s="259">
        <v>74.23142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4350.3500000000004</v>
      </c>
      <c r="D337" s="260">
        <v>4344.95</v>
      </c>
      <c r="E337" s="260">
        <v>4302.8999999999996</v>
      </c>
      <c r="F337" s="260">
        <v>4255.45</v>
      </c>
      <c r="G337" s="260">
        <v>4213.3999999999996</v>
      </c>
      <c r="H337" s="260">
        <v>4392.3999999999996</v>
      </c>
      <c r="I337" s="260">
        <v>4434.4500000000007</v>
      </c>
      <c r="J337" s="260">
        <v>4481.8999999999996</v>
      </c>
      <c r="K337" s="259">
        <v>4387</v>
      </c>
      <c r="L337" s="259">
        <v>4297.5</v>
      </c>
      <c r="M337" s="259">
        <v>2.06664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693.5</v>
      </c>
      <c r="D338" s="260">
        <v>700.2166666666667</v>
      </c>
      <c r="E338" s="260">
        <v>682.43333333333339</v>
      </c>
      <c r="F338" s="260">
        <v>671.36666666666667</v>
      </c>
      <c r="G338" s="260">
        <v>653.58333333333337</v>
      </c>
      <c r="H338" s="260">
        <v>711.28333333333342</v>
      </c>
      <c r="I338" s="260">
        <v>729.06666666666672</v>
      </c>
      <c r="J338" s="260">
        <v>740.13333333333344</v>
      </c>
      <c r="K338" s="259">
        <v>718</v>
      </c>
      <c r="L338" s="259">
        <v>689.15</v>
      </c>
      <c r="M338" s="259">
        <v>2.8111299999999999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19739.099999999999</v>
      </c>
      <c r="D339" s="260">
        <v>19613.866666666665</v>
      </c>
      <c r="E339" s="260">
        <v>19379.73333333333</v>
      </c>
      <c r="F339" s="260">
        <v>19020.366666666665</v>
      </c>
      <c r="G339" s="260">
        <v>18786.23333333333</v>
      </c>
      <c r="H339" s="260">
        <v>19973.23333333333</v>
      </c>
      <c r="I339" s="260">
        <v>20207.366666666669</v>
      </c>
      <c r="J339" s="260">
        <v>20566.73333333333</v>
      </c>
      <c r="K339" s="259">
        <v>19848</v>
      </c>
      <c r="L339" s="259">
        <v>19254.5</v>
      </c>
      <c r="M339" s="259">
        <v>1.3048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65.599999999999994</v>
      </c>
      <c r="D340" s="260">
        <v>65.883333333333326</v>
      </c>
      <c r="E340" s="260">
        <v>64.966666666666654</v>
      </c>
      <c r="F340" s="260">
        <v>64.333333333333329</v>
      </c>
      <c r="G340" s="260">
        <v>63.416666666666657</v>
      </c>
      <c r="H340" s="260">
        <v>66.516666666666652</v>
      </c>
      <c r="I340" s="260">
        <v>67.433333333333337</v>
      </c>
      <c r="J340" s="260">
        <v>68.066666666666649</v>
      </c>
      <c r="K340" s="259">
        <v>66.8</v>
      </c>
      <c r="L340" s="259">
        <v>65.25</v>
      </c>
      <c r="M340" s="259">
        <v>34.761310000000002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265.2</v>
      </c>
      <c r="D341" s="260">
        <v>266.73333333333335</v>
      </c>
      <c r="E341" s="260">
        <v>261.4666666666667</v>
      </c>
      <c r="F341" s="260">
        <v>257.73333333333335</v>
      </c>
      <c r="G341" s="260">
        <v>252.4666666666667</v>
      </c>
      <c r="H341" s="260">
        <v>270.4666666666667</v>
      </c>
      <c r="I341" s="260">
        <v>275.73333333333335</v>
      </c>
      <c r="J341" s="260">
        <v>279.4666666666667</v>
      </c>
      <c r="K341" s="259">
        <v>272</v>
      </c>
      <c r="L341" s="259">
        <v>263</v>
      </c>
      <c r="M341" s="259">
        <v>3.3314400000000002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391.9</v>
      </c>
      <c r="D342" s="260">
        <v>393.11666666666662</v>
      </c>
      <c r="E342" s="260">
        <v>388.78333333333325</v>
      </c>
      <c r="F342" s="260">
        <v>385.66666666666663</v>
      </c>
      <c r="G342" s="260">
        <v>381.33333333333326</v>
      </c>
      <c r="H342" s="260">
        <v>396.23333333333323</v>
      </c>
      <c r="I342" s="260">
        <v>400.56666666666661</v>
      </c>
      <c r="J342" s="260">
        <v>403.68333333333322</v>
      </c>
      <c r="K342" s="259">
        <v>397.45</v>
      </c>
      <c r="L342" s="259">
        <v>390</v>
      </c>
      <c r="M342" s="259">
        <v>0.75843000000000005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873.65</v>
      </c>
      <c r="D343" s="260">
        <v>870.88333333333333</v>
      </c>
      <c r="E343" s="260">
        <v>857.76666666666665</v>
      </c>
      <c r="F343" s="260">
        <v>841.88333333333333</v>
      </c>
      <c r="G343" s="260">
        <v>828.76666666666665</v>
      </c>
      <c r="H343" s="260">
        <v>886.76666666666665</v>
      </c>
      <c r="I343" s="260">
        <v>899.88333333333321</v>
      </c>
      <c r="J343" s="260">
        <v>915.76666666666665</v>
      </c>
      <c r="K343" s="259">
        <v>884</v>
      </c>
      <c r="L343" s="259">
        <v>855</v>
      </c>
      <c r="M343" s="259">
        <v>8.4360900000000001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127.8</v>
      </c>
      <c r="D344" s="260">
        <v>127.96666666666665</v>
      </c>
      <c r="E344" s="260">
        <v>127.23333333333332</v>
      </c>
      <c r="F344" s="260">
        <v>126.66666666666667</v>
      </c>
      <c r="G344" s="260">
        <v>125.93333333333334</v>
      </c>
      <c r="H344" s="260">
        <v>128.5333333333333</v>
      </c>
      <c r="I344" s="260">
        <v>129.26666666666662</v>
      </c>
      <c r="J344" s="260">
        <v>129.83333333333329</v>
      </c>
      <c r="K344" s="259">
        <v>128.69999999999999</v>
      </c>
      <c r="L344" s="259">
        <v>127.4</v>
      </c>
      <c r="M344" s="259">
        <v>73.817120000000003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189</v>
      </c>
      <c r="D345" s="260">
        <v>188.96666666666667</v>
      </c>
      <c r="E345" s="260">
        <v>187.43333333333334</v>
      </c>
      <c r="F345" s="260">
        <v>185.86666666666667</v>
      </c>
      <c r="G345" s="260">
        <v>184.33333333333334</v>
      </c>
      <c r="H345" s="260">
        <v>190.53333333333333</v>
      </c>
      <c r="I345" s="260">
        <v>192.06666666666669</v>
      </c>
      <c r="J345" s="260">
        <v>193.63333333333333</v>
      </c>
      <c r="K345" s="259">
        <v>190.5</v>
      </c>
      <c r="L345" s="259">
        <v>187.4</v>
      </c>
      <c r="M345" s="259">
        <v>10.96673</v>
      </c>
      <c r="N345" s="1"/>
      <c r="O345" s="1"/>
    </row>
    <row r="346" spans="1:15" ht="12.75" customHeight="1">
      <c r="A346" s="30">
        <v>336</v>
      </c>
      <c r="B346" s="269" t="s">
        <v>975</v>
      </c>
      <c r="C346" s="259">
        <v>578.29999999999995</v>
      </c>
      <c r="D346" s="260">
        <v>580.68333333333328</v>
      </c>
      <c r="E346" s="260">
        <v>573.66666666666652</v>
      </c>
      <c r="F346" s="260">
        <v>569.03333333333319</v>
      </c>
      <c r="G346" s="260">
        <v>562.01666666666642</v>
      </c>
      <c r="H346" s="260">
        <v>585.31666666666661</v>
      </c>
      <c r="I346" s="260">
        <v>592.33333333333326</v>
      </c>
      <c r="J346" s="260">
        <v>596.9666666666667</v>
      </c>
      <c r="K346" s="259">
        <v>587.70000000000005</v>
      </c>
      <c r="L346" s="259">
        <v>576.04999999999995</v>
      </c>
      <c r="M346" s="259">
        <v>0.94760999999999995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652.45000000000005</v>
      </c>
      <c r="D347" s="260">
        <v>656.06666666666672</v>
      </c>
      <c r="E347" s="260">
        <v>647.38333333333344</v>
      </c>
      <c r="F347" s="260">
        <v>642.31666666666672</v>
      </c>
      <c r="G347" s="260">
        <v>633.63333333333344</v>
      </c>
      <c r="H347" s="260">
        <v>661.13333333333344</v>
      </c>
      <c r="I347" s="260">
        <v>669.81666666666661</v>
      </c>
      <c r="J347" s="260">
        <v>674.88333333333344</v>
      </c>
      <c r="K347" s="259">
        <v>664.75</v>
      </c>
      <c r="L347" s="259">
        <v>651</v>
      </c>
      <c r="M347" s="259">
        <v>7.0862400000000001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2955.5</v>
      </c>
      <c r="D348" s="260">
        <v>2959.35</v>
      </c>
      <c r="E348" s="260">
        <v>2941.3999999999996</v>
      </c>
      <c r="F348" s="260">
        <v>2927.2999999999997</v>
      </c>
      <c r="G348" s="260">
        <v>2909.3499999999995</v>
      </c>
      <c r="H348" s="260">
        <v>2973.45</v>
      </c>
      <c r="I348" s="260">
        <v>2991.3999999999996</v>
      </c>
      <c r="J348" s="260">
        <v>3005.5</v>
      </c>
      <c r="K348" s="259">
        <v>2977.3</v>
      </c>
      <c r="L348" s="259">
        <v>2945.25</v>
      </c>
      <c r="M348" s="259">
        <v>0.84684999999999999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272.3</v>
      </c>
      <c r="D349" s="260">
        <v>272.64999999999998</v>
      </c>
      <c r="E349" s="260">
        <v>270.29999999999995</v>
      </c>
      <c r="F349" s="260">
        <v>268.29999999999995</v>
      </c>
      <c r="G349" s="260">
        <v>265.94999999999993</v>
      </c>
      <c r="H349" s="260">
        <v>274.64999999999998</v>
      </c>
      <c r="I349" s="260">
        <v>277</v>
      </c>
      <c r="J349" s="260">
        <v>279</v>
      </c>
      <c r="K349" s="259">
        <v>275</v>
      </c>
      <c r="L349" s="259">
        <v>270.64999999999998</v>
      </c>
      <c r="M349" s="259">
        <v>0.62931999999999999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427.15</v>
      </c>
      <c r="D350" s="260">
        <v>429.31666666666661</v>
      </c>
      <c r="E350" s="260">
        <v>423.68333333333322</v>
      </c>
      <c r="F350" s="260">
        <v>420.21666666666664</v>
      </c>
      <c r="G350" s="260">
        <v>414.58333333333326</v>
      </c>
      <c r="H350" s="260">
        <v>432.78333333333319</v>
      </c>
      <c r="I350" s="260">
        <v>438.41666666666663</v>
      </c>
      <c r="J350" s="260">
        <v>441.88333333333316</v>
      </c>
      <c r="K350" s="259">
        <v>434.95</v>
      </c>
      <c r="L350" s="259">
        <v>425.85</v>
      </c>
      <c r="M350" s="259">
        <v>3.1747800000000002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138.25</v>
      </c>
      <c r="D351" s="260">
        <v>139.21666666666667</v>
      </c>
      <c r="E351" s="260">
        <v>136.58333333333334</v>
      </c>
      <c r="F351" s="260">
        <v>134.91666666666669</v>
      </c>
      <c r="G351" s="260">
        <v>132.28333333333336</v>
      </c>
      <c r="H351" s="260">
        <v>140.88333333333333</v>
      </c>
      <c r="I351" s="260">
        <v>143.51666666666665</v>
      </c>
      <c r="J351" s="260">
        <v>145.18333333333331</v>
      </c>
      <c r="K351" s="259">
        <v>141.85</v>
      </c>
      <c r="L351" s="259">
        <v>137.55000000000001</v>
      </c>
      <c r="M351" s="259">
        <v>5.4075600000000001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3164.75</v>
      </c>
      <c r="D352" s="260">
        <v>3162.3166666666671</v>
      </c>
      <c r="E352" s="260">
        <v>3104.8833333333341</v>
      </c>
      <c r="F352" s="260">
        <v>3045.0166666666669</v>
      </c>
      <c r="G352" s="260">
        <v>2987.5833333333339</v>
      </c>
      <c r="H352" s="260">
        <v>3222.1833333333343</v>
      </c>
      <c r="I352" s="260">
        <v>3279.6166666666677</v>
      </c>
      <c r="J352" s="260">
        <v>3339.4833333333345</v>
      </c>
      <c r="K352" s="259">
        <v>3219.75</v>
      </c>
      <c r="L352" s="259">
        <v>3102.45</v>
      </c>
      <c r="M352" s="259">
        <v>4.7648599999999997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425.2</v>
      </c>
      <c r="D353" s="260">
        <v>417.06666666666666</v>
      </c>
      <c r="E353" s="260">
        <v>405.63333333333333</v>
      </c>
      <c r="F353" s="260">
        <v>386.06666666666666</v>
      </c>
      <c r="G353" s="260">
        <v>374.63333333333333</v>
      </c>
      <c r="H353" s="260">
        <v>436.63333333333333</v>
      </c>
      <c r="I353" s="260">
        <v>448.06666666666661</v>
      </c>
      <c r="J353" s="260">
        <v>467.63333333333333</v>
      </c>
      <c r="K353" s="259">
        <v>428.5</v>
      </c>
      <c r="L353" s="259">
        <v>397.5</v>
      </c>
      <c r="M353" s="259">
        <v>30.352910000000001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259.64999999999998</v>
      </c>
      <c r="D354" s="260">
        <v>262.05</v>
      </c>
      <c r="E354" s="260">
        <v>256.10000000000002</v>
      </c>
      <c r="F354" s="260">
        <v>252.55</v>
      </c>
      <c r="G354" s="260">
        <v>246.60000000000002</v>
      </c>
      <c r="H354" s="260">
        <v>265.60000000000002</v>
      </c>
      <c r="I354" s="260">
        <v>271.54999999999995</v>
      </c>
      <c r="J354" s="260">
        <v>275.10000000000002</v>
      </c>
      <c r="K354" s="259">
        <v>268</v>
      </c>
      <c r="L354" s="259">
        <v>258.5</v>
      </c>
      <c r="M354" s="259">
        <v>1.66479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1781.15</v>
      </c>
      <c r="D355" s="260">
        <v>1764.1500000000003</v>
      </c>
      <c r="E355" s="260">
        <v>1739.6000000000006</v>
      </c>
      <c r="F355" s="260">
        <v>1698.0500000000002</v>
      </c>
      <c r="G355" s="260">
        <v>1673.5000000000005</v>
      </c>
      <c r="H355" s="260">
        <v>1805.7000000000007</v>
      </c>
      <c r="I355" s="260">
        <v>1830.2500000000005</v>
      </c>
      <c r="J355" s="260">
        <v>1871.8000000000009</v>
      </c>
      <c r="K355" s="259">
        <v>1788.7</v>
      </c>
      <c r="L355" s="259">
        <v>1722.6</v>
      </c>
      <c r="M355" s="259">
        <v>15.326460000000001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52899.95</v>
      </c>
      <c r="D356" s="260">
        <v>52736.666666666664</v>
      </c>
      <c r="E356" s="260">
        <v>52363.333333333328</v>
      </c>
      <c r="F356" s="260">
        <v>51826.716666666667</v>
      </c>
      <c r="G356" s="260">
        <v>51453.383333333331</v>
      </c>
      <c r="H356" s="260">
        <v>53273.283333333326</v>
      </c>
      <c r="I356" s="260">
        <v>53646.616666666654</v>
      </c>
      <c r="J356" s="260">
        <v>54183.233333333323</v>
      </c>
      <c r="K356" s="259">
        <v>53110</v>
      </c>
      <c r="L356" s="259">
        <v>52200.05</v>
      </c>
      <c r="M356" s="259">
        <v>0.13930999999999999</v>
      </c>
      <c r="N356" s="1"/>
      <c r="O356" s="1"/>
    </row>
    <row r="357" spans="1:15" ht="12.75" customHeight="1">
      <c r="A357" s="30">
        <v>347</v>
      </c>
      <c r="B357" s="269" t="s">
        <v>966</v>
      </c>
      <c r="C357" s="259">
        <v>1429.6</v>
      </c>
      <c r="D357" s="260">
        <v>1422.5333333333335</v>
      </c>
      <c r="E357" s="260">
        <v>1407.0666666666671</v>
      </c>
      <c r="F357" s="260">
        <v>1384.5333333333335</v>
      </c>
      <c r="G357" s="260">
        <v>1369.0666666666671</v>
      </c>
      <c r="H357" s="260">
        <v>1445.0666666666671</v>
      </c>
      <c r="I357" s="260">
        <v>1460.5333333333338</v>
      </c>
      <c r="J357" s="260">
        <v>1483.0666666666671</v>
      </c>
      <c r="K357" s="259">
        <v>1438</v>
      </c>
      <c r="L357" s="259">
        <v>1400</v>
      </c>
      <c r="M357" s="259">
        <v>2.1143700000000001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3662.55</v>
      </c>
      <c r="D358" s="260">
        <v>3682.1333333333332</v>
      </c>
      <c r="E358" s="260">
        <v>3635.3166666666666</v>
      </c>
      <c r="F358" s="260">
        <v>3608.0833333333335</v>
      </c>
      <c r="G358" s="260">
        <v>3561.2666666666669</v>
      </c>
      <c r="H358" s="260">
        <v>3709.3666666666663</v>
      </c>
      <c r="I358" s="260">
        <v>3756.1833333333329</v>
      </c>
      <c r="J358" s="260">
        <v>3783.4166666666661</v>
      </c>
      <c r="K358" s="259">
        <v>3728.95</v>
      </c>
      <c r="L358" s="259">
        <v>3654.9</v>
      </c>
      <c r="M358" s="259">
        <v>2.2576200000000002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201.85</v>
      </c>
      <c r="D359" s="260">
        <v>202.01666666666665</v>
      </c>
      <c r="E359" s="260">
        <v>200.48333333333329</v>
      </c>
      <c r="F359" s="260">
        <v>199.11666666666665</v>
      </c>
      <c r="G359" s="260">
        <v>197.58333333333329</v>
      </c>
      <c r="H359" s="260">
        <v>203.3833333333333</v>
      </c>
      <c r="I359" s="260">
        <v>204.91666666666666</v>
      </c>
      <c r="J359" s="260">
        <v>206.2833333333333</v>
      </c>
      <c r="K359" s="259">
        <v>203.55</v>
      </c>
      <c r="L359" s="259">
        <v>200.65</v>
      </c>
      <c r="M359" s="259">
        <v>9.0908499999999997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4365.75</v>
      </c>
      <c r="D360" s="260">
        <v>4360.3499999999995</v>
      </c>
      <c r="E360" s="260">
        <v>4321.6999999999989</v>
      </c>
      <c r="F360" s="260">
        <v>4277.6499999999996</v>
      </c>
      <c r="G360" s="260">
        <v>4238.9999999999991</v>
      </c>
      <c r="H360" s="260">
        <v>4404.3999999999987</v>
      </c>
      <c r="I360" s="260">
        <v>4443.0499999999984</v>
      </c>
      <c r="J360" s="260">
        <v>4487.0999999999985</v>
      </c>
      <c r="K360" s="259">
        <v>4399</v>
      </c>
      <c r="L360" s="259">
        <v>4316.3</v>
      </c>
      <c r="M360" s="259">
        <v>6.1150000000000003E-2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1371.95</v>
      </c>
      <c r="D361" s="260">
        <v>1385.3333333333333</v>
      </c>
      <c r="E361" s="260">
        <v>1347.6666666666665</v>
      </c>
      <c r="F361" s="260">
        <v>1323.3833333333332</v>
      </c>
      <c r="G361" s="260">
        <v>1285.7166666666665</v>
      </c>
      <c r="H361" s="260">
        <v>1409.6166666666666</v>
      </c>
      <c r="I361" s="260">
        <v>1447.2833333333331</v>
      </c>
      <c r="J361" s="260">
        <v>1471.5666666666666</v>
      </c>
      <c r="K361" s="259">
        <v>1423</v>
      </c>
      <c r="L361" s="259">
        <v>1361.05</v>
      </c>
      <c r="M361" s="259">
        <v>1.44319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2664.95</v>
      </c>
      <c r="D362" s="260">
        <v>2665.35</v>
      </c>
      <c r="E362" s="260">
        <v>2626.85</v>
      </c>
      <c r="F362" s="260">
        <v>2588.75</v>
      </c>
      <c r="G362" s="260">
        <v>2550.25</v>
      </c>
      <c r="H362" s="260">
        <v>2703.45</v>
      </c>
      <c r="I362" s="260">
        <v>2741.95</v>
      </c>
      <c r="J362" s="260">
        <v>2780.0499999999997</v>
      </c>
      <c r="K362" s="259">
        <v>2703.85</v>
      </c>
      <c r="L362" s="259">
        <v>2627.25</v>
      </c>
      <c r="M362" s="259">
        <v>4.0365099999999998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933.75</v>
      </c>
      <c r="D363" s="260">
        <v>943.25</v>
      </c>
      <c r="E363" s="260">
        <v>921.5</v>
      </c>
      <c r="F363" s="260">
        <v>909.25</v>
      </c>
      <c r="G363" s="260">
        <v>887.5</v>
      </c>
      <c r="H363" s="260">
        <v>955.5</v>
      </c>
      <c r="I363" s="260">
        <v>977.25</v>
      </c>
      <c r="J363" s="260">
        <v>989.5</v>
      </c>
      <c r="K363" s="259">
        <v>965</v>
      </c>
      <c r="L363" s="259">
        <v>931</v>
      </c>
      <c r="M363" s="259">
        <v>0.18532999999999999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2706.65</v>
      </c>
      <c r="D364" s="260">
        <v>2747.7166666666667</v>
      </c>
      <c r="E364" s="260">
        <v>2632.9333333333334</v>
      </c>
      <c r="F364" s="260">
        <v>2559.2166666666667</v>
      </c>
      <c r="G364" s="260">
        <v>2444.4333333333334</v>
      </c>
      <c r="H364" s="260">
        <v>2821.4333333333334</v>
      </c>
      <c r="I364" s="260">
        <v>2936.2166666666672</v>
      </c>
      <c r="J364" s="260">
        <v>3009.9333333333334</v>
      </c>
      <c r="K364" s="259">
        <v>2862.5</v>
      </c>
      <c r="L364" s="259">
        <v>2674</v>
      </c>
      <c r="M364" s="259">
        <v>12.93572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1703.55</v>
      </c>
      <c r="D365" s="260">
        <v>1726.1666666666667</v>
      </c>
      <c r="E365" s="260">
        <v>1662.3833333333334</v>
      </c>
      <c r="F365" s="260">
        <v>1621.2166666666667</v>
      </c>
      <c r="G365" s="260">
        <v>1557.4333333333334</v>
      </c>
      <c r="H365" s="260">
        <v>1767.3333333333335</v>
      </c>
      <c r="I365" s="260">
        <v>1831.1166666666668</v>
      </c>
      <c r="J365" s="260">
        <v>1872.2833333333335</v>
      </c>
      <c r="K365" s="259">
        <v>1789.95</v>
      </c>
      <c r="L365" s="259">
        <v>1685</v>
      </c>
      <c r="M365" s="259">
        <v>3.5776500000000002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334.25</v>
      </c>
      <c r="D366" s="260">
        <v>333.2166666666667</v>
      </c>
      <c r="E366" s="260">
        <v>328.73333333333341</v>
      </c>
      <c r="F366" s="260">
        <v>323.2166666666667</v>
      </c>
      <c r="G366" s="260">
        <v>318.73333333333341</v>
      </c>
      <c r="H366" s="260">
        <v>338.73333333333341</v>
      </c>
      <c r="I366" s="260">
        <v>343.21666666666675</v>
      </c>
      <c r="J366" s="260">
        <v>348.73333333333341</v>
      </c>
      <c r="K366" s="259">
        <v>337.7</v>
      </c>
      <c r="L366" s="259">
        <v>327.7</v>
      </c>
      <c r="M366" s="259">
        <v>71.330979999999997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104.25</v>
      </c>
      <c r="D367" s="260">
        <v>104.61666666666667</v>
      </c>
      <c r="E367" s="260">
        <v>103.63333333333335</v>
      </c>
      <c r="F367" s="260">
        <v>103.01666666666668</v>
      </c>
      <c r="G367" s="260">
        <v>102.03333333333336</v>
      </c>
      <c r="H367" s="260">
        <v>105.23333333333335</v>
      </c>
      <c r="I367" s="260">
        <v>106.21666666666667</v>
      </c>
      <c r="J367" s="260">
        <v>106.83333333333334</v>
      </c>
      <c r="K367" s="259">
        <v>105.6</v>
      </c>
      <c r="L367" s="259">
        <v>104</v>
      </c>
      <c r="M367" s="259">
        <v>45.347189999999998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213.9</v>
      </c>
      <c r="D368" s="260">
        <v>214.58333333333334</v>
      </c>
      <c r="E368" s="260">
        <v>212.26666666666668</v>
      </c>
      <c r="F368" s="260">
        <v>210.63333333333333</v>
      </c>
      <c r="G368" s="260">
        <v>208.31666666666666</v>
      </c>
      <c r="H368" s="260">
        <v>216.2166666666667</v>
      </c>
      <c r="I368" s="260">
        <v>218.53333333333336</v>
      </c>
      <c r="J368" s="260">
        <v>220.16666666666671</v>
      </c>
      <c r="K368" s="259">
        <v>216.9</v>
      </c>
      <c r="L368" s="259">
        <v>212.95</v>
      </c>
      <c r="M368" s="259">
        <v>86.965260000000001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433.5</v>
      </c>
      <c r="D369" s="260">
        <v>437.51666666666665</v>
      </c>
      <c r="E369" s="260">
        <v>428.0333333333333</v>
      </c>
      <c r="F369" s="260">
        <v>422.56666666666666</v>
      </c>
      <c r="G369" s="260">
        <v>413.08333333333331</v>
      </c>
      <c r="H369" s="260">
        <v>442.98333333333329</v>
      </c>
      <c r="I369" s="260">
        <v>452.46666666666664</v>
      </c>
      <c r="J369" s="260">
        <v>457.93333333333328</v>
      </c>
      <c r="K369" s="259">
        <v>447</v>
      </c>
      <c r="L369" s="259">
        <v>432.05</v>
      </c>
      <c r="M369" s="259">
        <v>14.78964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445.85</v>
      </c>
      <c r="D370" s="260">
        <v>445</v>
      </c>
      <c r="E370" s="260">
        <v>439.15</v>
      </c>
      <c r="F370" s="260">
        <v>432.45</v>
      </c>
      <c r="G370" s="260">
        <v>426.59999999999997</v>
      </c>
      <c r="H370" s="260">
        <v>451.7</v>
      </c>
      <c r="I370" s="260">
        <v>457.55</v>
      </c>
      <c r="J370" s="260">
        <v>464.25</v>
      </c>
      <c r="K370" s="259">
        <v>450.85</v>
      </c>
      <c r="L370" s="259">
        <v>438.3</v>
      </c>
      <c r="M370" s="259">
        <v>11.20533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571.5</v>
      </c>
      <c r="D371" s="260">
        <v>569.54999999999995</v>
      </c>
      <c r="E371" s="260">
        <v>560.99999999999989</v>
      </c>
      <c r="F371" s="260">
        <v>550.49999999999989</v>
      </c>
      <c r="G371" s="260">
        <v>541.94999999999982</v>
      </c>
      <c r="H371" s="260">
        <v>580.04999999999995</v>
      </c>
      <c r="I371" s="260">
        <v>588.60000000000014</v>
      </c>
      <c r="J371" s="260">
        <v>599.1</v>
      </c>
      <c r="K371" s="259">
        <v>578.1</v>
      </c>
      <c r="L371" s="259">
        <v>559.04999999999995</v>
      </c>
      <c r="M371" s="259">
        <v>1.93137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123.2</v>
      </c>
      <c r="D372" s="260">
        <v>123.64999999999999</v>
      </c>
      <c r="E372" s="260">
        <v>121.54999999999998</v>
      </c>
      <c r="F372" s="260">
        <v>119.89999999999999</v>
      </c>
      <c r="G372" s="260">
        <v>117.79999999999998</v>
      </c>
      <c r="H372" s="260">
        <v>125.29999999999998</v>
      </c>
      <c r="I372" s="260">
        <v>127.39999999999998</v>
      </c>
      <c r="J372" s="260">
        <v>129.04999999999998</v>
      </c>
      <c r="K372" s="259">
        <v>125.75</v>
      </c>
      <c r="L372" s="259">
        <v>122</v>
      </c>
      <c r="M372" s="259">
        <v>1.2960499999999999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1382.65</v>
      </c>
      <c r="D373" s="260">
        <v>1386.6333333333332</v>
      </c>
      <c r="E373" s="260">
        <v>1370.7166666666665</v>
      </c>
      <c r="F373" s="260">
        <v>1358.7833333333333</v>
      </c>
      <c r="G373" s="260">
        <v>1342.8666666666666</v>
      </c>
      <c r="H373" s="260">
        <v>1398.5666666666664</v>
      </c>
      <c r="I373" s="260">
        <v>1414.4833333333333</v>
      </c>
      <c r="J373" s="260">
        <v>1426.4166666666663</v>
      </c>
      <c r="K373" s="259">
        <v>1402.55</v>
      </c>
      <c r="L373" s="259">
        <v>1374.7</v>
      </c>
      <c r="M373" s="259">
        <v>8.4269999999999998E-2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4006</v>
      </c>
      <c r="D374" s="260">
        <v>4049</v>
      </c>
      <c r="E374" s="260">
        <v>3947</v>
      </c>
      <c r="F374" s="260">
        <v>3888</v>
      </c>
      <c r="G374" s="260">
        <v>3786</v>
      </c>
      <c r="H374" s="260">
        <v>4108</v>
      </c>
      <c r="I374" s="260">
        <v>4210</v>
      </c>
      <c r="J374" s="260">
        <v>4269</v>
      </c>
      <c r="K374" s="259">
        <v>4151</v>
      </c>
      <c r="L374" s="259">
        <v>3990</v>
      </c>
      <c r="M374" s="259">
        <v>6.9269999999999998E-2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13827.8</v>
      </c>
      <c r="D375" s="260">
        <v>13823.25</v>
      </c>
      <c r="E375" s="260">
        <v>13766.15</v>
      </c>
      <c r="F375" s="260">
        <v>13704.5</v>
      </c>
      <c r="G375" s="260">
        <v>13647.4</v>
      </c>
      <c r="H375" s="260">
        <v>13884.9</v>
      </c>
      <c r="I375" s="260">
        <v>13941.999999999998</v>
      </c>
      <c r="J375" s="260">
        <v>14003.65</v>
      </c>
      <c r="K375" s="259">
        <v>13880.35</v>
      </c>
      <c r="L375" s="259">
        <v>13761.6</v>
      </c>
      <c r="M375" s="259">
        <v>0.38263000000000003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39.35</v>
      </c>
      <c r="D376" s="260">
        <v>39.366666666666667</v>
      </c>
      <c r="E376" s="260">
        <v>38.633333333333333</v>
      </c>
      <c r="F376" s="260">
        <v>37.916666666666664</v>
      </c>
      <c r="G376" s="260">
        <v>37.18333333333333</v>
      </c>
      <c r="H376" s="260">
        <v>40.083333333333336</v>
      </c>
      <c r="I376" s="260">
        <v>40.81666666666667</v>
      </c>
      <c r="J376" s="260">
        <v>41.533333333333339</v>
      </c>
      <c r="K376" s="259">
        <v>40.1</v>
      </c>
      <c r="L376" s="259">
        <v>38.65</v>
      </c>
      <c r="M376" s="259">
        <v>1040.7880399999999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574.15</v>
      </c>
      <c r="D377" s="260">
        <v>576.30000000000007</v>
      </c>
      <c r="E377" s="260">
        <v>570.35000000000014</v>
      </c>
      <c r="F377" s="260">
        <v>566.55000000000007</v>
      </c>
      <c r="G377" s="260">
        <v>560.60000000000014</v>
      </c>
      <c r="H377" s="260">
        <v>580.10000000000014</v>
      </c>
      <c r="I377" s="260">
        <v>586.05000000000018</v>
      </c>
      <c r="J377" s="260">
        <v>589.85000000000014</v>
      </c>
      <c r="K377" s="259">
        <v>582.25</v>
      </c>
      <c r="L377" s="259">
        <v>572.5</v>
      </c>
      <c r="M377" s="259">
        <v>0.50763999999999998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128.75</v>
      </c>
      <c r="D378" s="260">
        <v>129.28333333333333</v>
      </c>
      <c r="E378" s="260">
        <v>127.26666666666665</v>
      </c>
      <c r="F378" s="260">
        <v>125.78333333333332</v>
      </c>
      <c r="G378" s="260">
        <v>123.76666666666664</v>
      </c>
      <c r="H378" s="260">
        <v>130.76666666666665</v>
      </c>
      <c r="I378" s="260">
        <v>132.78333333333336</v>
      </c>
      <c r="J378" s="260">
        <v>134.26666666666668</v>
      </c>
      <c r="K378" s="259">
        <v>131.30000000000001</v>
      </c>
      <c r="L378" s="259">
        <v>127.8</v>
      </c>
      <c r="M378" s="259">
        <v>107.41119999999999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93.7</v>
      </c>
      <c r="D379" s="260">
        <v>93.933333333333337</v>
      </c>
      <c r="E379" s="260">
        <v>93.166666666666671</v>
      </c>
      <c r="F379" s="260">
        <v>92.63333333333334</v>
      </c>
      <c r="G379" s="260">
        <v>91.866666666666674</v>
      </c>
      <c r="H379" s="260">
        <v>94.466666666666669</v>
      </c>
      <c r="I379" s="260">
        <v>95.23333333333332</v>
      </c>
      <c r="J379" s="260">
        <v>95.766666666666666</v>
      </c>
      <c r="K379" s="259">
        <v>94.7</v>
      </c>
      <c r="L379" s="259">
        <v>93.4</v>
      </c>
      <c r="M379" s="259">
        <v>71.92398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713</v>
      </c>
      <c r="D380" s="260">
        <v>718.35</v>
      </c>
      <c r="E380" s="260">
        <v>703.7</v>
      </c>
      <c r="F380" s="260">
        <v>694.4</v>
      </c>
      <c r="G380" s="260">
        <v>679.75</v>
      </c>
      <c r="H380" s="260">
        <v>727.65000000000009</v>
      </c>
      <c r="I380" s="260">
        <v>742.3</v>
      </c>
      <c r="J380" s="260">
        <v>751.60000000000014</v>
      </c>
      <c r="K380" s="259">
        <v>733</v>
      </c>
      <c r="L380" s="259">
        <v>709.05</v>
      </c>
      <c r="M380" s="259">
        <v>6.3083099999999996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379.75</v>
      </c>
      <c r="D381" s="260">
        <v>383.45</v>
      </c>
      <c r="E381" s="260">
        <v>374.29999999999995</v>
      </c>
      <c r="F381" s="260">
        <v>368.84999999999997</v>
      </c>
      <c r="G381" s="260">
        <v>359.69999999999993</v>
      </c>
      <c r="H381" s="260">
        <v>388.9</v>
      </c>
      <c r="I381" s="260">
        <v>398.04999999999995</v>
      </c>
      <c r="J381" s="260">
        <v>403.5</v>
      </c>
      <c r="K381" s="259">
        <v>392.6</v>
      </c>
      <c r="L381" s="259">
        <v>378</v>
      </c>
      <c r="M381" s="259">
        <v>11.36984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1062.3</v>
      </c>
      <c r="D382" s="260">
        <v>1068.4333333333334</v>
      </c>
      <c r="E382" s="260">
        <v>1046.8666666666668</v>
      </c>
      <c r="F382" s="260">
        <v>1031.4333333333334</v>
      </c>
      <c r="G382" s="260">
        <v>1009.8666666666668</v>
      </c>
      <c r="H382" s="260">
        <v>1083.8666666666668</v>
      </c>
      <c r="I382" s="260">
        <v>1105.4333333333334</v>
      </c>
      <c r="J382" s="260">
        <v>1120.8666666666668</v>
      </c>
      <c r="K382" s="259">
        <v>1090</v>
      </c>
      <c r="L382" s="259">
        <v>1053</v>
      </c>
      <c r="M382" s="259">
        <v>1.5702100000000001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37.049999999999997</v>
      </c>
      <c r="D383" s="260">
        <v>37.383333333333333</v>
      </c>
      <c r="E383" s="260">
        <v>36.566666666666663</v>
      </c>
      <c r="F383" s="260">
        <v>36.083333333333329</v>
      </c>
      <c r="G383" s="260">
        <v>35.266666666666659</v>
      </c>
      <c r="H383" s="260">
        <v>37.866666666666667</v>
      </c>
      <c r="I383" s="260">
        <v>38.683333333333344</v>
      </c>
      <c r="J383" s="260">
        <v>39.166666666666671</v>
      </c>
      <c r="K383" s="259">
        <v>38.200000000000003</v>
      </c>
      <c r="L383" s="259">
        <v>36.9</v>
      </c>
      <c r="M383" s="259">
        <v>41.895659999999999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165.3</v>
      </c>
      <c r="D384" s="260">
        <v>165.78333333333333</v>
      </c>
      <c r="E384" s="260">
        <v>164.26666666666665</v>
      </c>
      <c r="F384" s="260">
        <v>163.23333333333332</v>
      </c>
      <c r="G384" s="260">
        <v>161.71666666666664</v>
      </c>
      <c r="H384" s="260">
        <v>166.81666666666666</v>
      </c>
      <c r="I384" s="260">
        <v>168.33333333333337</v>
      </c>
      <c r="J384" s="260">
        <v>169.36666666666667</v>
      </c>
      <c r="K384" s="259">
        <v>167.3</v>
      </c>
      <c r="L384" s="259">
        <v>164.75</v>
      </c>
      <c r="M384" s="259">
        <v>5.65937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694.05</v>
      </c>
      <c r="D385" s="260">
        <v>693.4666666666667</v>
      </c>
      <c r="E385" s="260">
        <v>681.93333333333339</v>
      </c>
      <c r="F385" s="260">
        <v>669.81666666666672</v>
      </c>
      <c r="G385" s="260">
        <v>658.28333333333342</v>
      </c>
      <c r="H385" s="260">
        <v>705.58333333333337</v>
      </c>
      <c r="I385" s="260">
        <v>717.11666666666667</v>
      </c>
      <c r="J385" s="260">
        <v>729.23333333333335</v>
      </c>
      <c r="K385" s="259">
        <v>705</v>
      </c>
      <c r="L385" s="259">
        <v>681.35</v>
      </c>
      <c r="M385" s="259">
        <v>3.3871600000000002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216.4</v>
      </c>
      <c r="D386" s="260">
        <v>218.54999999999998</v>
      </c>
      <c r="E386" s="260">
        <v>212.19999999999996</v>
      </c>
      <c r="F386" s="260">
        <v>207.99999999999997</v>
      </c>
      <c r="G386" s="260">
        <v>201.64999999999995</v>
      </c>
      <c r="H386" s="260">
        <v>222.74999999999997</v>
      </c>
      <c r="I386" s="260">
        <v>229.1</v>
      </c>
      <c r="J386" s="260">
        <v>233.29999999999998</v>
      </c>
      <c r="K386" s="259">
        <v>224.9</v>
      </c>
      <c r="L386" s="259">
        <v>214.35</v>
      </c>
      <c r="M386" s="259">
        <v>3.79664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97.25</v>
      </c>
      <c r="D387" s="260">
        <v>96.733333333333334</v>
      </c>
      <c r="E387" s="260">
        <v>94.766666666666666</v>
      </c>
      <c r="F387" s="260">
        <v>92.283333333333331</v>
      </c>
      <c r="G387" s="260">
        <v>90.316666666666663</v>
      </c>
      <c r="H387" s="260">
        <v>99.216666666666669</v>
      </c>
      <c r="I387" s="260">
        <v>101.18333333333334</v>
      </c>
      <c r="J387" s="260">
        <v>103.66666666666667</v>
      </c>
      <c r="K387" s="259">
        <v>98.7</v>
      </c>
      <c r="L387" s="259">
        <v>94.25</v>
      </c>
      <c r="M387" s="259">
        <v>38.871070000000003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1996.1</v>
      </c>
      <c r="D388" s="260">
        <v>2001.5166666666667</v>
      </c>
      <c r="E388" s="260">
        <v>1979.6333333333332</v>
      </c>
      <c r="F388" s="260">
        <v>1963.1666666666665</v>
      </c>
      <c r="G388" s="260">
        <v>1941.2833333333331</v>
      </c>
      <c r="H388" s="260">
        <v>2017.9833333333333</v>
      </c>
      <c r="I388" s="260">
        <v>2039.866666666667</v>
      </c>
      <c r="J388" s="260">
        <v>2056.3333333333335</v>
      </c>
      <c r="K388" s="259">
        <v>2023.4</v>
      </c>
      <c r="L388" s="259">
        <v>1985.05</v>
      </c>
      <c r="M388" s="259">
        <v>0.13713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49.45</v>
      </c>
      <c r="D389" s="260">
        <v>49.966666666666669</v>
      </c>
      <c r="E389" s="260">
        <v>48.683333333333337</v>
      </c>
      <c r="F389" s="260">
        <v>47.916666666666671</v>
      </c>
      <c r="G389" s="260">
        <v>46.63333333333334</v>
      </c>
      <c r="H389" s="260">
        <v>50.733333333333334</v>
      </c>
      <c r="I389" s="260">
        <v>52.016666666666666</v>
      </c>
      <c r="J389" s="260">
        <v>52.783333333333331</v>
      </c>
      <c r="K389" s="259">
        <v>51.25</v>
      </c>
      <c r="L389" s="259">
        <v>49.2</v>
      </c>
      <c r="M389" s="259">
        <v>9.9550699999999992</v>
      </c>
      <c r="N389" s="1"/>
      <c r="O389" s="1"/>
    </row>
    <row r="390" spans="1:15" ht="12.75" customHeight="1">
      <c r="A390" s="30">
        <v>380</v>
      </c>
      <c r="B390" s="269" t="s">
        <v>976</v>
      </c>
      <c r="C390" s="259">
        <v>1154.05</v>
      </c>
      <c r="D390" s="260">
        <v>1159.4333333333334</v>
      </c>
      <c r="E390" s="260">
        <v>1141.6166666666668</v>
      </c>
      <c r="F390" s="260">
        <v>1129.1833333333334</v>
      </c>
      <c r="G390" s="260">
        <v>1111.3666666666668</v>
      </c>
      <c r="H390" s="260">
        <v>1171.8666666666668</v>
      </c>
      <c r="I390" s="260">
        <v>1189.6833333333334</v>
      </c>
      <c r="J390" s="260">
        <v>1202.1166666666668</v>
      </c>
      <c r="K390" s="259">
        <v>1177.25</v>
      </c>
      <c r="L390" s="259">
        <v>1147</v>
      </c>
      <c r="M390" s="259">
        <v>2.4641099999999998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138.25</v>
      </c>
      <c r="D391" s="260">
        <v>139.04999999999998</v>
      </c>
      <c r="E391" s="260">
        <v>136.79999999999995</v>
      </c>
      <c r="F391" s="260">
        <v>135.34999999999997</v>
      </c>
      <c r="G391" s="260">
        <v>133.09999999999994</v>
      </c>
      <c r="H391" s="260">
        <v>140.49999999999997</v>
      </c>
      <c r="I391" s="260">
        <v>142.75000000000003</v>
      </c>
      <c r="J391" s="260">
        <v>144.19999999999999</v>
      </c>
      <c r="K391" s="259">
        <v>141.30000000000001</v>
      </c>
      <c r="L391" s="259">
        <v>137.6</v>
      </c>
      <c r="M391" s="259">
        <v>10.64575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964.05</v>
      </c>
      <c r="D392" s="260">
        <v>969.19999999999993</v>
      </c>
      <c r="E392" s="260">
        <v>956.84999999999991</v>
      </c>
      <c r="F392" s="260">
        <v>949.65</v>
      </c>
      <c r="G392" s="260">
        <v>937.3</v>
      </c>
      <c r="H392" s="260">
        <v>976.39999999999986</v>
      </c>
      <c r="I392" s="260">
        <v>988.75</v>
      </c>
      <c r="J392" s="260">
        <v>995.94999999999982</v>
      </c>
      <c r="K392" s="259">
        <v>981.55</v>
      </c>
      <c r="L392" s="259">
        <v>962</v>
      </c>
      <c r="M392" s="259">
        <v>1.51681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2493.9</v>
      </c>
      <c r="D393" s="260">
        <v>2487.8166666666666</v>
      </c>
      <c r="E393" s="260">
        <v>2447.7833333333333</v>
      </c>
      <c r="F393" s="260">
        <v>2401.6666666666665</v>
      </c>
      <c r="G393" s="260">
        <v>2361.6333333333332</v>
      </c>
      <c r="H393" s="260">
        <v>2533.9333333333334</v>
      </c>
      <c r="I393" s="260">
        <v>2573.9666666666662</v>
      </c>
      <c r="J393" s="260">
        <v>2620.0833333333335</v>
      </c>
      <c r="K393" s="259">
        <v>2527.85</v>
      </c>
      <c r="L393" s="259">
        <v>2441.6999999999998</v>
      </c>
      <c r="M393" s="259">
        <v>88.825530000000001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122.5</v>
      </c>
      <c r="D394" s="260">
        <v>123.86666666666667</v>
      </c>
      <c r="E394" s="260">
        <v>120.08333333333334</v>
      </c>
      <c r="F394" s="260">
        <v>117.66666666666667</v>
      </c>
      <c r="G394" s="260">
        <v>113.88333333333334</v>
      </c>
      <c r="H394" s="260">
        <v>126.28333333333335</v>
      </c>
      <c r="I394" s="260">
        <v>130.06666666666666</v>
      </c>
      <c r="J394" s="260">
        <v>132.48333333333335</v>
      </c>
      <c r="K394" s="259">
        <v>127.65</v>
      </c>
      <c r="L394" s="259">
        <v>121.45</v>
      </c>
      <c r="M394" s="259">
        <v>6.8581399999999997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910.05</v>
      </c>
      <c r="D395" s="260">
        <v>915</v>
      </c>
      <c r="E395" s="260">
        <v>902.05</v>
      </c>
      <c r="F395" s="260">
        <v>894.05</v>
      </c>
      <c r="G395" s="260">
        <v>881.09999999999991</v>
      </c>
      <c r="H395" s="260">
        <v>923</v>
      </c>
      <c r="I395" s="260">
        <v>935.95</v>
      </c>
      <c r="J395" s="260">
        <v>943.95</v>
      </c>
      <c r="K395" s="259">
        <v>927.95</v>
      </c>
      <c r="L395" s="259">
        <v>907</v>
      </c>
      <c r="M395" s="259">
        <v>0.17577999999999999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1370.7</v>
      </c>
      <c r="D396" s="260">
        <v>1375.0833333333333</v>
      </c>
      <c r="E396" s="260">
        <v>1360.7166666666665</v>
      </c>
      <c r="F396" s="260">
        <v>1350.7333333333331</v>
      </c>
      <c r="G396" s="260">
        <v>1336.3666666666663</v>
      </c>
      <c r="H396" s="260">
        <v>1385.0666666666666</v>
      </c>
      <c r="I396" s="260">
        <v>1399.4333333333334</v>
      </c>
      <c r="J396" s="260">
        <v>1409.4166666666667</v>
      </c>
      <c r="K396" s="259">
        <v>1389.45</v>
      </c>
      <c r="L396" s="259">
        <v>1365.1</v>
      </c>
      <c r="M396" s="259">
        <v>0.56533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886.45</v>
      </c>
      <c r="D397" s="260">
        <v>886.4666666666667</v>
      </c>
      <c r="E397" s="260">
        <v>881.98333333333335</v>
      </c>
      <c r="F397" s="260">
        <v>877.51666666666665</v>
      </c>
      <c r="G397" s="260">
        <v>873.0333333333333</v>
      </c>
      <c r="H397" s="260">
        <v>890.93333333333339</v>
      </c>
      <c r="I397" s="260">
        <v>895.41666666666674</v>
      </c>
      <c r="J397" s="260">
        <v>899.88333333333344</v>
      </c>
      <c r="K397" s="259">
        <v>890.95</v>
      </c>
      <c r="L397" s="259">
        <v>882</v>
      </c>
      <c r="M397" s="259">
        <v>7.6086299999999998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1227.0999999999999</v>
      </c>
      <c r="D398" s="260">
        <v>1224.7499999999998</v>
      </c>
      <c r="E398" s="260">
        <v>1215.6999999999996</v>
      </c>
      <c r="F398" s="260">
        <v>1204.2999999999997</v>
      </c>
      <c r="G398" s="260">
        <v>1195.2499999999995</v>
      </c>
      <c r="H398" s="260">
        <v>1236.1499999999996</v>
      </c>
      <c r="I398" s="260">
        <v>1245.1999999999998</v>
      </c>
      <c r="J398" s="260">
        <v>1256.5999999999997</v>
      </c>
      <c r="K398" s="259">
        <v>1233.8</v>
      </c>
      <c r="L398" s="259">
        <v>1213.3499999999999</v>
      </c>
      <c r="M398" s="259">
        <v>9.4732599999999998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415.8</v>
      </c>
      <c r="D399" s="260">
        <v>416.40000000000003</v>
      </c>
      <c r="E399" s="260">
        <v>410.40000000000009</v>
      </c>
      <c r="F399" s="260">
        <v>405.00000000000006</v>
      </c>
      <c r="G399" s="260">
        <v>399.00000000000011</v>
      </c>
      <c r="H399" s="260">
        <v>421.80000000000007</v>
      </c>
      <c r="I399" s="260">
        <v>427.79999999999995</v>
      </c>
      <c r="J399" s="260">
        <v>433.20000000000005</v>
      </c>
      <c r="K399" s="259">
        <v>422.4</v>
      </c>
      <c r="L399" s="259">
        <v>411</v>
      </c>
      <c r="M399" s="259">
        <v>0.13002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32.049999999999997</v>
      </c>
      <c r="D400" s="260">
        <v>32.300000000000004</v>
      </c>
      <c r="E400" s="260">
        <v>31.750000000000007</v>
      </c>
      <c r="F400" s="260">
        <v>31.450000000000003</v>
      </c>
      <c r="G400" s="260">
        <v>30.900000000000006</v>
      </c>
      <c r="H400" s="260">
        <v>32.600000000000009</v>
      </c>
      <c r="I400" s="260">
        <v>33.150000000000006</v>
      </c>
      <c r="J400" s="260">
        <v>33.45000000000001</v>
      </c>
      <c r="K400" s="259">
        <v>32.85</v>
      </c>
      <c r="L400" s="259">
        <v>32</v>
      </c>
      <c r="M400" s="259">
        <v>32.410469999999997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4547.8500000000004</v>
      </c>
      <c r="D401" s="260">
        <v>4574.3833333333341</v>
      </c>
      <c r="E401" s="260">
        <v>4499.5166666666682</v>
      </c>
      <c r="F401" s="260">
        <v>4451.1833333333343</v>
      </c>
      <c r="G401" s="260">
        <v>4376.3166666666684</v>
      </c>
      <c r="H401" s="260">
        <v>4622.7166666666681</v>
      </c>
      <c r="I401" s="260">
        <v>4697.5833333333348</v>
      </c>
      <c r="J401" s="260">
        <v>4745.9166666666679</v>
      </c>
      <c r="K401" s="259">
        <v>4649.25</v>
      </c>
      <c r="L401" s="259">
        <v>4526.05</v>
      </c>
      <c r="M401" s="259">
        <v>0.14138000000000001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2580.6</v>
      </c>
      <c r="D402" s="260">
        <v>2570.1</v>
      </c>
      <c r="E402" s="260">
        <v>2545.5</v>
      </c>
      <c r="F402" s="260">
        <v>2510.4</v>
      </c>
      <c r="G402" s="260">
        <v>2485.8000000000002</v>
      </c>
      <c r="H402" s="260">
        <v>2605.1999999999998</v>
      </c>
      <c r="I402" s="260">
        <v>2629.7999999999993</v>
      </c>
      <c r="J402" s="260">
        <v>2664.8999999999996</v>
      </c>
      <c r="K402" s="259">
        <v>2594.6999999999998</v>
      </c>
      <c r="L402" s="259">
        <v>2535</v>
      </c>
      <c r="M402" s="259">
        <v>4.7956899999999996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63.5</v>
      </c>
      <c r="D403" s="260">
        <v>63.85</v>
      </c>
      <c r="E403" s="260">
        <v>62.900000000000006</v>
      </c>
      <c r="F403" s="260">
        <v>62.300000000000004</v>
      </c>
      <c r="G403" s="260">
        <v>61.350000000000009</v>
      </c>
      <c r="H403" s="260">
        <v>64.45</v>
      </c>
      <c r="I403" s="260">
        <v>65.400000000000006</v>
      </c>
      <c r="J403" s="260">
        <v>66</v>
      </c>
      <c r="K403" s="259">
        <v>64.8</v>
      </c>
      <c r="L403" s="259">
        <v>63.25</v>
      </c>
      <c r="M403" s="259">
        <v>206.43719999999999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5684.2</v>
      </c>
      <c r="D404" s="260">
        <v>5686.416666666667</v>
      </c>
      <c r="E404" s="260">
        <v>5667.8333333333339</v>
      </c>
      <c r="F404" s="260">
        <v>5651.4666666666672</v>
      </c>
      <c r="G404" s="260">
        <v>5632.8833333333341</v>
      </c>
      <c r="H404" s="260">
        <v>5702.7833333333338</v>
      </c>
      <c r="I404" s="260">
        <v>5721.3666666666677</v>
      </c>
      <c r="J404" s="260">
        <v>5737.7333333333336</v>
      </c>
      <c r="K404" s="259">
        <v>5705</v>
      </c>
      <c r="L404" s="259">
        <v>5670.05</v>
      </c>
      <c r="M404" s="259">
        <v>0.19119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1465</v>
      </c>
      <c r="D405" s="260">
        <v>1458.3166666666666</v>
      </c>
      <c r="E405" s="260">
        <v>1436.6833333333332</v>
      </c>
      <c r="F405" s="260">
        <v>1408.3666666666666</v>
      </c>
      <c r="G405" s="260">
        <v>1386.7333333333331</v>
      </c>
      <c r="H405" s="260">
        <v>1486.6333333333332</v>
      </c>
      <c r="I405" s="260">
        <v>1508.2666666666664</v>
      </c>
      <c r="J405" s="260">
        <v>1536.5833333333333</v>
      </c>
      <c r="K405" s="259">
        <v>1479.95</v>
      </c>
      <c r="L405" s="259">
        <v>1430</v>
      </c>
      <c r="M405" s="259">
        <v>0.68937999999999999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372.85</v>
      </c>
      <c r="D406" s="260">
        <v>374.18333333333339</v>
      </c>
      <c r="E406" s="260">
        <v>368.76666666666677</v>
      </c>
      <c r="F406" s="260">
        <v>364.68333333333339</v>
      </c>
      <c r="G406" s="260">
        <v>359.26666666666677</v>
      </c>
      <c r="H406" s="260">
        <v>378.26666666666677</v>
      </c>
      <c r="I406" s="260">
        <v>383.68333333333339</v>
      </c>
      <c r="J406" s="260">
        <v>387.76666666666677</v>
      </c>
      <c r="K406" s="259">
        <v>379.6</v>
      </c>
      <c r="L406" s="259">
        <v>370.1</v>
      </c>
      <c r="M406" s="259">
        <v>0.65391999999999995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3189.05</v>
      </c>
      <c r="D407" s="260">
        <v>3199.6333333333332</v>
      </c>
      <c r="E407" s="260">
        <v>3144.2666666666664</v>
      </c>
      <c r="F407" s="260">
        <v>3099.4833333333331</v>
      </c>
      <c r="G407" s="260">
        <v>3044.1166666666663</v>
      </c>
      <c r="H407" s="260">
        <v>3244.4166666666665</v>
      </c>
      <c r="I407" s="260">
        <v>3299.7833333333333</v>
      </c>
      <c r="J407" s="260">
        <v>3344.5666666666666</v>
      </c>
      <c r="K407" s="259">
        <v>3255</v>
      </c>
      <c r="L407" s="259">
        <v>3154.85</v>
      </c>
      <c r="M407" s="259">
        <v>2.1509900000000002</v>
      </c>
      <c r="N407" s="1"/>
      <c r="O407" s="1"/>
    </row>
    <row r="408" spans="1:15" ht="12.75" customHeight="1">
      <c r="A408" s="30">
        <v>398</v>
      </c>
      <c r="B408" s="269" t="s">
        <v>977</v>
      </c>
      <c r="C408" s="259">
        <v>436.85</v>
      </c>
      <c r="D408" s="260">
        <v>436.09999999999997</v>
      </c>
      <c r="E408" s="260">
        <v>432.99999999999994</v>
      </c>
      <c r="F408" s="260">
        <v>429.15</v>
      </c>
      <c r="G408" s="260">
        <v>426.04999999999995</v>
      </c>
      <c r="H408" s="260">
        <v>439.94999999999993</v>
      </c>
      <c r="I408" s="260">
        <v>443.04999999999995</v>
      </c>
      <c r="J408" s="260">
        <v>446.89999999999992</v>
      </c>
      <c r="K408" s="259">
        <v>439.2</v>
      </c>
      <c r="L408" s="259">
        <v>432.25</v>
      </c>
      <c r="M408" s="259">
        <v>0.27138000000000001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2726.75</v>
      </c>
      <c r="D409" s="260">
        <v>2708.25</v>
      </c>
      <c r="E409" s="260">
        <v>2669.6</v>
      </c>
      <c r="F409" s="260">
        <v>2612.4499999999998</v>
      </c>
      <c r="G409" s="260">
        <v>2573.7999999999997</v>
      </c>
      <c r="H409" s="260">
        <v>2765.4</v>
      </c>
      <c r="I409" s="260">
        <v>2804.0499999999997</v>
      </c>
      <c r="J409" s="260">
        <v>2861.2000000000003</v>
      </c>
      <c r="K409" s="259">
        <v>2746.9</v>
      </c>
      <c r="L409" s="259">
        <v>2651.1</v>
      </c>
      <c r="M409" s="259">
        <v>0.11902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333.1</v>
      </c>
      <c r="D410" s="260">
        <v>336.40000000000003</v>
      </c>
      <c r="E410" s="260">
        <v>328.70000000000005</v>
      </c>
      <c r="F410" s="260">
        <v>324.3</v>
      </c>
      <c r="G410" s="260">
        <v>316.60000000000002</v>
      </c>
      <c r="H410" s="260">
        <v>340.80000000000007</v>
      </c>
      <c r="I410" s="260">
        <v>348.5</v>
      </c>
      <c r="J410" s="260">
        <v>352.90000000000009</v>
      </c>
      <c r="K410" s="259">
        <v>344.1</v>
      </c>
      <c r="L410" s="259">
        <v>332</v>
      </c>
      <c r="M410" s="259">
        <v>1.1206799999999999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119.45</v>
      </c>
      <c r="D411" s="260">
        <v>119.21666666666668</v>
      </c>
      <c r="E411" s="260">
        <v>118.03333333333336</v>
      </c>
      <c r="F411" s="260">
        <v>116.61666666666667</v>
      </c>
      <c r="G411" s="260">
        <v>115.43333333333335</v>
      </c>
      <c r="H411" s="260">
        <v>120.63333333333337</v>
      </c>
      <c r="I411" s="260">
        <v>121.81666666666668</v>
      </c>
      <c r="J411" s="260">
        <v>123.23333333333338</v>
      </c>
      <c r="K411" s="259">
        <v>120.4</v>
      </c>
      <c r="L411" s="259">
        <v>117.8</v>
      </c>
      <c r="M411" s="259">
        <v>9.0833300000000001</v>
      </c>
      <c r="N411" s="1"/>
      <c r="O411" s="1"/>
    </row>
    <row r="412" spans="1:15" ht="12.75" customHeight="1">
      <c r="A412" s="30">
        <v>402</v>
      </c>
      <c r="B412" s="269" t="s">
        <v>978</v>
      </c>
      <c r="C412" s="259">
        <v>801.65</v>
      </c>
      <c r="D412" s="260">
        <v>797.93333333333339</v>
      </c>
      <c r="E412" s="260">
        <v>780.91666666666674</v>
      </c>
      <c r="F412" s="260">
        <v>760.18333333333339</v>
      </c>
      <c r="G412" s="260">
        <v>743.16666666666674</v>
      </c>
      <c r="H412" s="260">
        <v>818.66666666666674</v>
      </c>
      <c r="I412" s="260">
        <v>835.68333333333339</v>
      </c>
      <c r="J412" s="260">
        <v>856.41666666666674</v>
      </c>
      <c r="K412" s="259">
        <v>814.95</v>
      </c>
      <c r="L412" s="259">
        <v>777.2</v>
      </c>
      <c r="M412" s="259">
        <v>3.2728700000000002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21324</v>
      </c>
      <c r="D413" s="260">
        <v>21267.350000000002</v>
      </c>
      <c r="E413" s="260">
        <v>21059.650000000005</v>
      </c>
      <c r="F413" s="260">
        <v>20795.300000000003</v>
      </c>
      <c r="G413" s="260">
        <v>20587.600000000006</v>
      </c>
      <c r="H413" s="260">
        <v>21531.700000000004</v>
      </c>
      <c r="I413" s="260">
        <v>21739.4</v>
      </c>
      <c r="J413" s="260">
        <v>22003.750000000004</v>
      </c>
      <c r="K413" s="259">
        <v>21475.05</v>
      </c>
      <c r="L413" s="259">
        <v>21003</v>
      </c>
      <c r="M413" s="259">
        <v>0.62446000000000002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62.5</v>
      </c>
      <c r="D414" s="260">
        <v>62.65</v>
      </c>
      <c r="E414" s="260">
        <v>61.699999999999996</v>
      </c>
      <c r="F414" s="260">
        <v>60.9</v>
      </c>
      <c r="G414" s="260">
        <v>59.949999999999996</v>
      </c>
      <c r="H414" s="260">
        <v>63.449999999999996</v>
      </c>
      <c r="I414" s="260">
        <v>64.400000000000006</v>
      </c>
      <c r="J414" s="260">
        <v>65.199999999999989</v>
      </c>
      <c r="K414" s="259">
        <v>63.6</v>
      </c>
      <c r="L414" s="259">
        <v>61.85</v>
      </c>
      <c r="M414" s="259">
        <v>185.66283999999999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1214.55</v>
      </c>
      <c r="D415" s="260">
        <v>1217.9000000000001</v>
      </c>
      <c r="E415" s="260">
        <v>1201.8000000000002</v>
      </c>
      <c r="F415" s="260">
        <v>1189.0500000000002</v>
      </c>
      <c r="G415" s="260">
        <v>1172.9500000000003</v>
      </c>
      <c r="H415" s="260">
        <v>1230.6500000000001</v>
      </c>
      <c r="I415" s="260">
        <v>1246.75</v>
      </c>
      <c r="J415" s="260">
        <v>1259.5</v>
      </c>
      <c r="K415" s="259">
        <v>1234</v>
      </c>
      <c r="L415" s="259">
        <v>1205.1500000000001</v>
      </c>
      <c r="M415" s="259">
        <v>3.6678099999999998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300</v>
      </c>
      <c r="D416" s="260">
        <v>299.43333333333334</v>
      </c>
      <c r="E416" s="260">
        <v>296.91666666666669</v>
      </c>
      <c r="F416" s="260">
        <v>293.83333333333337</v>
      </c>
      <c r="G416" s="260">
        <v>291.31666666666672</v>
      </c>
      <c r="H416" s="260">
        <v>302.51666666666665</v>
      </c>
      <c r="I416" s="260">
        <v>305.0333333333333</v>
      </c>
      <c r="J416" s="260">
        <v>308.11666666666662</v>
      </c>
      <c r="K416" s="259">
        <v>301.95</v>
      </c>
      <c r="L416" s="259">
        <v>296.35000000000002</v>
      </c>
      <c r="M416" s="259">
        <v>1.0532999999999999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2885.85</v>
      </c>
      <c r="D417" s="260">
        <v>2871.4833333333336</v>
      </c>
      <c r="E417" s="260">
        <v>2839.416666666667</v>
      </c>
      <c r="F417" s="260">
        <v>2792.9833333333336</v>
      </c>
      <c r="G417" s="260">
        <v>2760.916666666667</v>
      </c>
      <c r="H417" s="260">
        <v>2917.916666666667</v>
      </c>
      <c r="I417" s="260">
        <v>2949.9833333333336</v>
      </c>
      <c r="J417" s="260">
        <v>2996.416666666667</v>
      </c>
      <c r="K417" s="259">
        <v>2903.55</v>
      </c>
      <c r="L417" s="259">
        <v>2825.05</v>
      </c>
      <c r="M417" s="259">
        <v>4.8921099999999997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646</v>
      </c>
      <c r="D418" s="260">
        <v>646.2833333333333</v>
      </c>
      <c r="E418" s="260">
        <v>641.26666666666665</v>
      </c>
      <c r="F418" s="260">
        <v>636.5333333333333</v>
      </c>
      <c r="G418" s="260">
        <v>631.51666666666665</v>
      </c>
      <c r="H418" s="260">
        <v>651.01666666666665</v>
      </c>
      <c r="I418" s="260">
        <v>656.0333333333333</v>
      </c>
      <c r="J418" s="260">
        <v>660.76666666666665</v>
      </c>
      <c r="K418" s="259">
        <v>651.29999999999995</v>
      </c>
      <c r="L418" s="259">
        <v>641.54999999999995</v>
      </c>
      <c r="M418" s="259">
        <v>0.74109000000000003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3935.05</v>
      </c>
      <c r="D419" s="260">
        <v>3944.6666666666665</v>
      </c>
      <c r="E419" s="260">
        <v>3890.3833333333332</v>
      </c>
      <c r="F419" s="260">
        <v>3845.7166666666667</v>
      </c>
      <c r="G419" s="260">
        <v>3791.4333333333334</v>
      </c>
      <c r="H419" s="260">
        <v>3989.333333333333</v>
      </c>
      <c r="I419" s="260">
        <v>4043.6166666666668</v>
      </c>
      <c r="J419" s="260">
        <v>4088.2833333333328</v>
      </c>
      <c r="K419" s="259">
        <v>3998.95</v>
      </c>
      <c r="L419" s="259">
        <v>3900</v>
      </c>
      <c r="M419" s="259">
        <v>0.47675000000000001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485.55</v>
      </c>
      <c r="D420" s="260">
        <v>479.84999999999997</v>
      </c>
      <c r="E420" s="260">
        <v>470.69999999999993</v>
      </c>
      <c r="F420" s="260">
        <v>455.84999999999997</v>
      </c>
      <c r="G420" s="260">
        <v>446.69999999999993</v>
      </c>
      <c r="H420" s="260">
        <v>494.69999999999993</v>
      </c>
      <c r="I420" s="260">
        <v>503.84999999999991</v>
      </c>
      <c r="J420" s="260">
        <v>518.69999999999993</v>
      </c>
      <c r="K420" s="259">
        <v>489</v>
      </c>
      <c r="L420" s="259">
        <v>465</v>
      </c>
      <c r="M420" s="259">
        <v>27.228809999999999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506.45</v>
      </c>
      <c r="D421" s="260">
        <v>510.01666666666671</v>
      </c>
      <c r="E421" s="260">
        <v>500.03333333333342</v>
      </c>
      <c r="F421" s="260">
        <v>493.61666666666673</v>
      </c>
      <c r="G421" s="260">
        <v>483.63333333333344</v>
      </c>
      <c r="H421" s="260">
        <v>516.43333333333339</v>
      </c>
      <c r="I421" s="260">
        <v>526.41666666666663</v>
      </c>
      <c r="J421" s="260">
        <v>532.83333333333337</v>
      </c>
      <c r="K421" s="259">
        <v>520</v>
      </c>
      <c r="L421" s="259">
        <v>503.6</v>
      </c>
      <c r="M421" s="259">
        <v>2.7852899999999998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730.15</v>
      </c>
      <c r="D422" s="260">
        <v>729.16666666666663</v>
      </c>
      <c r="E422" s="260">
        <v>720.08333333333326</v>
      </c>
      <c r="F422" s="260">
        <v>710.01666666666665</v>
      </c>
      <c r="G422" s="260">
        <v>700.93333333333328</v>
      </c>
      <c r="H422" s="260">
        <v>739.23333333333323</v>
      </c>
      <c r="I422" s="260">
        <v>748.31666666666649</v>
      </c>
      <c r="J422" s="260">
        <v>758.38333333333321</v>
      </c>
      <c r="K422" s="259">
        <v>738.25</v>
      </c>
      <c r="L422" s="259">
        <v>719.1</v>
      </c>
      <c r="M422" s="259">
        <v>2.1125400000000001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553.4</v>
      </c>
      <c r="D423" s="260">
        <v>556.13333333333333</v>
      </c>
      <c r="E423" s="260">
        <v>548.81666666666661</v>
      </c>
      <c r="F423" s="260">
        <v>544.23333333333323</v>
      </c>
      <c r="G423" s="260">
        <v>536.91666666666652</v>
      </c>
      <c r="H423" s="260">
        <v>560.7166666666667</v>
      </c>
      <c r="I423" s="260">
        <v>568.03333333333353</v>
      </c>
      <c r="J423" s="260">
        <v>572.61666666666679</v>
      </c>
      <c r="K423" s="259">
        <v>563.45000000000005</v>
      </c>
      <c r="L423" s="259">
        <v>551.54999999999995</v>
      </c>
      <c r="M423" s="259">
        <v>95.405829999999995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78.400000000000006</v>
      </c>
      <c r="D424" s="260">
        <v>78.766666666666666</v>
      </c>
      <c r="E424" s="260">
        <v>77.733333333333334</v>
      </c>
      <c r="F424" s="260">
        <v>77.066666666666663</v>
      </c>
      <c r="G424" s="260">
        <v>76.033333333333331</v>
      </c>
      <c r="H424" s="260">
        <v>79.433333333333337</v>
      </c>
      <c r="I424" s="260">
        <v>80.466666666666669</v>
      </c>
      <c r="J424" s="260">
        <v>81.13333333333334</v>
      </c>
      <c r="K424" s="259">
        <v>79.8</v>
      </c>
      <c r="L424" s="259">
        <v>78.099999999999994</v>
      </c>
      <c r="M424" s="259">
        <v>87.751760000000004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295.3</v>
      </c>
      <c r="D425" s="260">
        <v>294.59999999999997</v>
      </c>
      <c r="E425" s="260">
        <v>291.24999999999994</v>
      </c>
      <c r="F425" s="260">
        <v>287.2</v>
      </c>
      <c r="G425" s="260">
        <v>283.84999999999997</v>
      </c>
      <c r="H425" s="260">
        <v>298.64999999999992</v>
      </c>
      <c r="I425" s="260">
        <v>301.99999999999994</v>
      </c>
      <c r="J425" s="260">
        <v>306.0499999999999</v>
      </c>
      <c r="K425" s="259">
        <v>297.95</v>
      </c>
      <c r="L425" s="259">
        <v>290.55</v>
      </c>
      <c r="M425" s="259">
        <v>1.73542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160.9</v>
      </c>
      <c r="D426" s="260">
        <v>163.33333333333334</v>
      </c>
      <c r="E426" s="260">
        <v>157.81666666666669</v>
      </c>
      <c r="F426" s="260">
        <v>154.73333333333335</v>
      </c>
      <c r="G426" s="260">
        <v>149.2166666666667</v>
      </c>
      <c r="H426" s="260">
        <v>166.41666666666669</v>
      </c>
      <c r="I426" s="260">
        <v>171.93333333333334</v>
      </c>
      <c r="J426" s="260">
        <v>175.01666666666668</v>
      </c>
      <c r="K426" s="259">
        <v>168.85</v>
      </c>
      <c r="L426" s="259">
        <v>160.25</v>
      </c>
      <c r="M426" s="259">
        <v>9.5876900000000003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402.4</v>
      </c>
      <c r="D427" s="260">
        <v>403.59999999999997</v>
      </c>
      <c r="E427" s="260">
        <v>399.99999999999994</v>
      </c>
      <c r="F427" s="260">
        <v>397.59999999999997</v>
      </c>
      <c r="G427" s="260">
        <v>393.99999999999994</v>
      </c>
      <c r="H427" s="260">
        <v>405.99999999999994</v>
      </c>
      <c r="I427" s="260">
        <v>409.59999999999997</v>
      </c>
      <c r="J427" s="260">
        <v>411.99999999999994</v>
      </c>
      <c r="K427" s="259">
        <v>407.2</v>
      </c>
      <c r="L427" s="259">
        <v>401.2</v>
      </c>
      <c r="M427" s="259">
        <v>0.51846999999999999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515.15</v>
      </c>
      <c r="D428" s="260">
        <v>517.68333333333328</v>
      </c>
      <c r="E428" s="260">
        <v>511.46666666666658</v>
      </c>
      <c r="F428" s="260">
        <v>507.7833333333333</v>
      </c>
      <c r="G428" s="260">
        <v>501.56666666666661</v>
      </c>
      <c r="H428" s="260">
        <v>521.36666666666656</v>
      </c>
      <c r="I428" s="260">
        <v>527.58333333333326</v>
      </c>
      <c r="J428" s="260">
        <v>531.26666666666654</v>
      </c>
      <c r="K428" s="259">
        <v>523.9</v>
      </c>
      <c r="L428" s="259">
        <v>514</v>
      </c>
      <c r="M428" s="259">
        <v>3.01152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225.45</v>
      </c>
      <c r="D429" s="260">
        <v>226.76666666666665</v>
      </c>
      <c r="E429" s="260">
        <v>222.83333333333331</v>
      </c>
      <c r="F429" s="260">
        <v>220.21666666666667</v>
      </c>
      <c r="G429" s="260">
        <v>216.28333333333333</v>
      </c>
      <c r="H429" s="260">
        <v>229.3833333333333</v>
      </c>
      <c r="I429" s="260">
        <v>233.31666666666663</v>
      </c>
      <c r="J429" s="260">
        <v>235.93333333333328</v>
      </c>
      <c r="K429" s="259">
        <v>230.7</v>
      </c>
      <c r="L429" s="259">
        <v>224.15</v>
      </c>
      <c r="M429" s="259">
        <v>2.0781499999999999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976.9</v>
      </c>
      <c r="D430" s="260">
        <v>974.21666666666658</v>
      </c>
      <c r="E430" s="260">
        <v>967.73333333333312</v>
      </c>
      <c r="F430" s="260">
        <v>958.56666666666649</v>
      </c>
      <c r="G430" s="260">
        <v>952.08333333333303</v>
      </c>
      <c r="H430" s="260">
        <v>983.38333333333321</v>
      </c>
      <c r="I430" s="260">
        <v>989.86666666666656</v>
      </c>
      <c r="J430" s="260">
        <v>999.0333333333333</v>
      </c>
      <c r="K430" s="259">
        <v>980.7</v>
      </c>
      <c r="L430" s="259">
        <v>965.05</v>
      </c>
      <c r="M430" s="259">
        <v>24.245329999999999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529.54999999999995</v>
      </c>
      <c r="D431" s="260">
        <v>531.5333333333333</v>
      </c>
      <c r="E431" s="260">
        <v>524.06666666666661</v>
      </c>
      <c r="F431" s="260">
        <v>518.58333333333326</v>
      </c>
      <c r="G431" s="260">
        <v>511.11666666666656</v>
      </c>
      <c r="H431" s="260">
        <v>537.01666666666665</v>
      </c>
      <c r="I431" s="260">
        <v>544.48333333333335</v>
      </c>
      <c r="J431" s="260">
        <v>549.9666666666667</v>
      </c>
      <c r="K431" s="259">
        <v>539</v>
      </c>
      <c r="L431" s="259">
        <v>526.04999999999995</v>
      </c>
      <c r="M431" s="259">
        <v>5.7493699999999999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2390.5</v>
      </c>
      <c r="D432" s="260">
        <v>2374.2166666666667</v>
      </c>
      <c r="E432" s="260">
        <v>2304.0333333333333</v>
      </c>
      <c r="F432" s="260">
        <v>2217.5666666666666</v>
      </c>
      <c r="G432" s="260">
        <v>2147.3833333333332</v>
      </c>
      <c r="H432" s="260">
        <v>2460.6833333333334</v>
      </c>
      <c r="I432" s="260">
        <v>2530.8666666666668</v>
      </c>
      <c r="J432" s="260">
        <v>2617.3333333333335</v>
      </c>
      <c r="K432" s="259">
        <v>2444.4</v>
      </c>
      <c r="L432" s="259">
        <v>2287.75</v>
      </c>
      <c r="M432" s="259">
        <v>1.6364000000000001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902.3</v>
      </c>
      <c r="D433" s="260">
        <v>906.55000000000007</v>
      </c>
      <c r="E433" s="260">
        <v>888.10000000000014</v>
      </c>
      <c r="F433" s="260">
        <v>873.90000000000009</v>
      </c>
      <c r="G433" s="260">
        <v>855.45000000000016</v>
      </c>
      <c r="H433" s="260">
        <v>920.75000000000011</v>
      </c>
      <c r="I433" s="260">
        <v>939.20000000000016</v>
      </c>
      <c r="J433" s="260">
        <v>953.40000000000009</v>
      </c>
      <c r="K433" s="259">
        <v>925</v>
      </c>
      <c r="L433" s="259">
        <v>892.35</v>
      </c>
      <c r="M433" s="259">
        <v>0.48914000000000002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380</v>
      </c>
      <c r="D434" s="260">
        <v>382.5333333333333</v>
      </c>
      <c r="E434" s="260">
        <v>375.06666666666661</v>
      </c>
      <c r="F434" s="260">
        <v>370.13333333333333</v>
      </c>
      <c r="G434" s="260">
        <v>362.66666666666663</v>
      </c>
      <c r="H434" s="260">
        <v>387.46666666666658</v>
      </c>
      <c r="I434" s="260">
        <v>394.93333333333328</v>
      </c>
      <c r="J434" s="260">
        <v>399.86666666666656</v>
      </c>
      <c r="K434" s="259">
        <v>390</v>
      </c>
      <c r="L434" s="259">
        <v>377.6</v>
      </c>
      <c r="M434" s="259">
        <v>2.2223999999999999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327.14999999999998</v>
      </c>
      <c r="D435" s="260">
        <v>329.18333333333334</v>
      </c>
      <c r="E435" s="260">
        <v>323.7166666666667</v>
      </c>
      <c r="F435" s="260">
        <v>320.28333333333336</v>
      </c>
      <c r="G435" s="260">
        <v>314.81666666666672</v>
      </c>
      <c r="H435" s="260">
        <v>332.61666666666667</v>
      </c>
      <c r="I435" s="260">
        <v>338.08333333333326</v>
      </c>
      <c r="J435" s="260">
        <v>341.51666666666665</v>
      </c>
      <c r="K435" s="259">
        <v>334.65</v>
      </c>
      <c r="L435" s="259">
        <v>325.75</v>
      </c>
      <c r="M435" s="259">
        <v>0.87056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2032.3</v>
      </c>
      <c r="D436" s="260">
        <v>2013.4666666666665</v>
      </c>
      <c r="E436" s="260">
        <v>1981.4333333333329</v>
      </c>
      <c r="F436" s="260">
        <v>1930.5666666666664</v>
      </c>
      <c r="G436" s="260">
        <v>1898.5333333333328</v>
      </c>
      <c r="H436" s="260">
        <v>2064.333333333333</v>
      </c>
      <c r="I436" s="260">
        <v>2096.3666666666663</v>
      </c>
      <c r="J436" s="260">
        <v>2147.2333333333331</v>
      </c>
      <c r="K436" s="259">
        <v>2045.5</v>
      </c>
      <c r="L436" s="259">
        <v>1962.6</v>
      </c>
      <c r="M436" s="259">
        <v>0.18174999999999999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401.5</v>
      </c>
      <c r="D437" s="260">
        <v>404.43333333333334</v>
      </c>
      <c r="E437" s="260">
        <v>395.86666666666667</v>
      </c>
      <c r="F437" s="260">
        <v>390.23333333333335</v>
      </c>
      <c r="G437" s="260">
        <v>381.66666666666669</v>
      </c>
      <c r="H437" s="260">
        <v>410.06666666666666</v>
      </c>
      <c r="I437" s="260">
        <v>418.63333333333338</v>
      </c>
      <c r="J437" s="260">
        <v>424.26666666666665</v>
      </c>
      <c r="K437" s="259">
        <v>413</v>
      </c>
      <c r="L437" s="259">
        <v>398.8</v>
      </c>
      <c r="M437" s="259">
        <v>2.0020699999999998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9.25</v>
      </c>
      <c r="D438" s="260">
        <v>8.7833333333333332</v>
      </c>
      <c r="E438" s="260">
        <v>8.2666666666666657</v>
      </c>
      <c r="F438" s="260">
        <v>7.2833333333333323</v>
      </c>
      <c r="G438" s="260">
        <v>6.7666666666666648</v>
      </c>
      <c r="H438" s="260">
        <v>9.7666666666666657</v>
      </c>
      <c r="I438" s="260">
        <v>10.283333333333335</v>
      </c>
      <c r="J438" s="260">
        <v>11.266666666666667</v>
      </c>
      <c r="K438" s="259">
        <v>9.3000000000000007</v>
      </c>
      <c r="L438" s="259">
        <v>7.8</v>
      </c>
      <c r="M438" s="259">
        <v>6121.28665</v>
      </c>
      <c r="N438" s="1"/>
      <c r="O438" s="1"/>
    </row>
    <row r="439" spans="1:15" ht="12.75" customHeight="1">
      <c r="A439" s="30">
        <v>429</v>
      </c>
      <c r="B439" s="269" t="s">
        <v>979</v>
      </c>
      <c r="C439" s="259">
        <v>206.35</v>
      </c>
      <c r="D439" s="260">
        <v>206.91666666666666</v>
      </c>
      <c r="E439" s="260">
        <v>203.83333333333331</v>
      </c>
      <c r="F439" s="260">
        <v>201.31666666666666</v>
      </c>
      <c r="G439" s="260">
        <v>198.23333333333332</v>
      </c>
      <c r="H439" s="260">
        <v>209.43333333333331</v>
      </c>
      <c r="I439" s="260">
        <v>212.51666666666662</v>
      </c>
      <c r="J439" s="260">
        <v>215.0333333333333</v>
      </c>
      <c r="K439" s="259">
        <v>210</v>
      </c>
      <c r="L439" s="259">
        <v>204.4</v>
      </c>
      <c r="M439" s="259">
        <v>0.43880999999999998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861.3</v>
      </c>
      <c r="D440" s="260">
        <v>863.73333333333323</v>
      </c>
      <c r="E440" s="260">
        <v>857.56666666666649</v>
      </c>
      <c r="F440" s="260">
        <v>853.83333333333326</v>
      </c>
      <c r="G440" s="260">
        <v>847.66666666666652</v>
      </c>
      <c r="H440" s="260">
        <v>867.46666666666647</v>
      </c>
      <c r="I440" s="260">
        <v>873.63333333333321</v>
      </c>
      <c r="J440" s="260">
        <v>877.36666666666645</v>
      </c>
      <c r="K440" s="259">
        <v>869.9</v>
      </c>
      <c r="L440" s="259">
        <v>860</v>
      </c>
      <c r="M440" s="259">
        <v>7.596E-2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589.25</v>
      </c>
      <c r="D441" s="260">
        <v>581.80000000000007</v>
      </c>
      <c r="E441" s="260">
        <v>556.65000000000009</v>
      </c>
      <c r="F441" s="260">
        <v>524.05000000000007</v>
      </c>
      <c r="G441" s="260">
        <v>498.90000000000009</v>
      </c>
      <c r="H441" s="260">
        <v>614.40000000000009</v>
      </c>
      <c r="I441" s="260">
        <v>639.54999999999995</v>
      </c>
      <c r="J441" s="260">
        <v>672.15000000000009</v>
      </c>
      <c r="K441" s="259">
        <v>606.95000000000005</v>
      </c>
      <c r="L441" s="259">
        <v>549.20000000000005</v>
      </c>
      <c r="M441" s="259">
        <v>42.176560000000002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1895.15</v>
      </c>
      <c r="D442" s="260">
        <v>1897.1333333333334</v>
      </c>
      <c r="E442" s="260">
        <v>1885.0666666666668</v>
      </c>
      <c r="F442" s="260">
        <v>1874.9833333333333</v>
      </c>
      <c r="G442" s="260">
        <v>1862.9166666666667</v>
      </c>
      <c r="H442" s="260">
        <v>1907.2166666666669</v>
      </c>
      <c r="I442" s="260">
        <v>1919.2833333333335</v>
      </c>
      <c r="J442" s="260">
        <v>1929.366666666667</v>
      </c>
      <c r="K442" s="259">
        <v>1909.2</v>
      </c>
      <c r="L442" s="259">
        <v>1887.05</v>
      </c>
      <c r="M442" s="259">
        <v>0.10019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651.35</v>
      </c>
      <c r="D443" s="260">
        <v>651.51666666666665</v>
      </c>
      <c r="E443" s="260">
        <v>642.0333333333333</v>
      </c>
      <c r="F443" s="260">
        <v>632.7166666666667</v>
      </c>
      <c r="G443" s="260">
        <v>623.23333333333335</v>
      </c>
      <c r="H443" s="260">
        <v>660.83333333333326</v>
      </c>
      <c r="I443" s="260">
        <v>670.31666666666661</v>
      </c>
      <c r="J443" s="260">
        <v>679.63333333333321</v>
      </c>
      <c r="K443" s="259">
        <v>661</v>
      </c>
      <c r="L443" s="259">
        <v>642.20000000000005</v>
      </c>
      <c r="M443" s="259">
        <v>0.27178000000000002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973.55</v>
      </c>
      <c r="D444" s="260">
        <v>980.05000000000007</v>
      </c>
      <c r="E444" s="260">
        <v>963.50000000000011</v>
      </c>
      <c r="F444" s="260">
        <v>953.45</v>
      </c>
      <c r="G444" s="260">
        <v>936.90000000000009</v>
      </c>
      <c r="H444" s="260">
        <v>990.10000000000014</v>
      </c>
      <c r="I444" s="260">
        <v>1006.6500000000001</v>
      </c>
      <c r="J444" s="260">
        <v>1016.7000000000002</v>
      </c>
      <c r="K444" s="259">
        <v>996.6</v>
      </c>
      <c r="L444" s="259">
        <v>970</v>
      </c>
      <c r="M444" s="259">
        <v>0.25816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35.200000000000003</v>
      </c>
      <c r="D445" s="260">
        <v>35.549999999999997</v>
      </c>
      <c r="E445" s="260">
        <v>34.699999999999996</v>
      </c>
      <c r="F445" s="260">
        <v>34.199999999999996</v>
      </c>
      <c r="G445" s="260">
        <v>33.349999999999994</v>
      </c>
      <c r="H445" s="260">
        <v>36.049999999999997</v>
      </c>
      <c r="I445" s="260">
        <v>36.899999999999991</v>
      </c>
      <c r="J445" s="260">
        <v>37.4</v>
      </c>
      <c r="K445" s="259">
        <v>36.4</v>
      </c>
      <c r="L445" s="259">
        <v>35.049999999999997</v>
      </c>
      <c r="M445" s="259">
        <v>195.57651999999999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1171.45</v>
      </c>
      <c r="D446" s="260">
        <v>1160.0666666666668</v>
      </c>
      <c r="E446" s="260">
        <v>1143.2333333333336</v>
      </c>
      <c r="F446" s="260">
        <v>1115.0166666666667</v>
      </c>
      <c r="G446" s="260">
        <v>1098.1833333333334</v>
      </c>
      <c r="H446" s="260">
        <v>1188.2833333333338</v>
      </c>
      <c r="I446" s="260">
        <v>1205.1166666666672</v>
      </c>
      <c r="J446" s="260">
        <v>1233.3333333333339</v>
      </c>
      <c r="K446" s="259">
        <v>1176.9000000000001</v>
      </c>
      <c r="L446" s="259">
        <v>1131.8499999999999</v>
      </c>
      <c r="M446" s="259">
        <v>34.407089999999997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793.05</v>
      </c>
      <c r="D447" s="260">
        <v>796.2833333333333</v>
      </c>
      <c r="E447" s="260">
        <v>783.31666666666661</v>
      </c>
      <c r="F447" s="260">
        <v>773.58333333333326</v>
      </c>
      <c r="G447" s="260">
        <v>760.61666666666656</v>
      </c>
      <c r="H447" s="260">
        <v>806.01666666666665</v>
      </c>
      <c r="I447" s="260">
        <v>818.98333333333335</v>
      </c>
      <c r="J447" s="260">
        <v>828.7166666666667</v>
      </c>
      <c r="K447" s="259">
        <v>809.25</v>
      </c>
      <c r="L447" s="259">
        <v>786.55</v>
      </c>
      <c r="M447" s="259">
        <v>2.3423799999999999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1164.25</v>
      </c>
      <c r="D448" s="260">
        <v>1163.75</v>
      </c>
      <c r="E448" s="260">
        <v>1156.3</v>
      </c>
      <c r="F448" s="260">
        <v>1148.3499999999999</v>
      </c>
      <c r="G448" s="260">
        <v>1140.8999999999999</v>
      </c>
      <c r="H448" s="260">
        <v>1171.7</v>
      </c>
      <c r="I448" s="260">
        <v>1179.1499999999999</v>
      </c>
      <c r="J448" s="260">
        <v>1187.1000000000001</v>
      </c>
      <c r="K448" s="259">
        <v>1171.2</v>
      </c>
      <c r="L448" s="259">
        <v>1155.8</v>
      </c>
      <c r="M448" s="259">
        <v>12.82883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215</v>
      </c>
      <c r="D449" s="260">
        <v>216.13333333333333</v>
      </c>
      <c r="E449" s="260">
        <v>213.11666666666665</v>
      </c>
      <c r="F449" s="260">
        <v>211.23333333333332</v>
      </c>
      <c r="G449" s="260">
        <v>208.21666666666664</v>
      </c>
      <c r="H449" s="260">
        <v>218.01666666666665</v>
      </c>
      <c r="I449" s="260">
        <v>221.0333333333333</v>
      </c>
      <c r="J449" s="260">
        <v>222.91666666666666</v>
      </c>
      <c r="K449" s="259">
        <v>219.15</v>
      </c>
      <c r="L449" s="259">
        <v>214.25</v>
      </c>
      <c r="M449" s="259">
        <v>5.1745299999999999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1210.6500000000001</v>
      </c>
      <c r="D450" s="260">
        <v>1218.4333333333334</v>
      </c>
      <c r="E450" s="260">
        <v>1188.8666666666668</v>
      </c>
      <c r="F450" s="260">
        <v>1167.0833333333335</v>
      </c>
      <c r="G450" s="260">
        <v>1137.5166666666669</v>
      </c>
      <c r="H450" s="260">
        <v>1240.2166666666667</v>
      </c>
      <c r="I450" s="260">
        <v>1269.7833333333333</v>
      </c>
      <c r="J450" s="260">
        <v>1291.5666666666666</v>
      </c>
      <c r="K450" s="259">
        <v>1248</v>
      </c>
      <c r="L450" s="259">
        <v>1196.6500000000001</v>
      </c>
      <c r="M450" s="259">
        <v>6.4535200000000001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3121.85</v>
      </c>
      <c r="D451" s="260">
        <v>3130.9500000000003</v>
      </c>
      <c r="E451" s="260">
        <v>3102.9000000000005</v>
      </c>
      <c r="F451" s="260">
        <v>3083.9500000000003</v>
      </c>
      <c r="G451" s="260">
        <v>3055.9000000000005</v>
      </c>
      <c r="H451" s="260">
        <v>3149.9000000000005</v>
      </c>
      <c r="I451" s="260">
        <v>3177.9500000000007</v>
      </c>
      <c r="J451" s="260">
        <v>3196.9000000000005</v>
      </c>
      <c r="K451" s="259">
        <v>3159</v>
      </c>
      <c r="L451" s="259">
        <v>3112</v>
      </c>
      <c r="M451" s="259">
        <v>11.94289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764.55</v>
      </c>
      <c r="D452" s="260">
        <v>767.55000000000007</v>
      </c>
      <c r="E452" s="260">
        <v>758.10000000000014</v>
      </c>
      <c r="F452" s="260">
        <v>751.65000000000009</v>
      </c>
      <c r="G452" s="260">
        <v>742.20000000000016</v>
      </c>
      <c r="H452" s="260">
        <v>774.00000000000011</v>
      </c>
      <c r="I452" s="260">
        <v>783.45000000000016</v>
      </c>
      <c r="J452" s="260">
        <v>789.90000000000009</v>
      </c>
      <c r="K452" s="259">
        <v>777</v>
      </c>
      <c r="L452" s="259">
        <v>761.1</v>
      </c>
      <c r="M452" s="259">
        <v>11.15277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7314.2</v>
      </c>
      <c r="D453" s="260">
        <v>7316.4000000000005</v>
      </c>
      <c r="E453" s="260">
        <v>7187.8000000000011</v>
      </c>
      <c r="F453" s="260">
        <v>7061.4000000000005</v>
      </c>
      <c r="G453" s="260">
        <v>6932.8000000000011</v>
      </c>
      <c r="H453" s="260">
        <v>7442.8000000000011</v>
      </c>
      <c r="I453" s="260">
        <v>7571.4000000000015</v>
      </c>
      <c r="J453" s="260">
        <v>7697.8000000000011</v>
      </c>
      <c r="K453" s="259">
        <v>7445</v>
      </c>
      <c r="L453" s="259">
        <v>7190</v>
      </c>
      <c r="M453" s="259">
        <v>12.536820000000001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2375.4</v>
      </c>
      <c r="D454" s="260">
        <v>2394.3666666666663</v>
      </c>
      <c r="E454" s="260">
        <v>2338.7333333333327</v>
      </c>
      <c r="F454" s="260">
        <v>2302.0666666666662</v>
      </c>
      <c r="G454" s="260">
        <v>2246.4333333333325</v>
      </c>
      <c r="H454" s="260">
        <v>2431.0333333333328</v>
      </c>
      <c r="I454" s="260">
        <v>2486.666666666667</v>
      </c>
      <c r="J454" s="260">
        <v>2523.333333333333</v>
      </c>
      <c r="K454" s="259">
        <v>2450</v>
      </c>
      <c r="L454" s="259">
        <v>2357.6999999999998</v>
      </c>
      <c r="M454" s="259">
        <v>0.51366999999999996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193.3</v>
      </c>
      <c r="D455" s="260">
        <v>194.31666666666669</v>
      </c>
      <c r="E455" s="260">
        <v>191.53333333333339</v>
      </c>
      <c r="F455" s="260">
        <v>189.76666666666671</v>
      </c>
      <c r="G455" s="260">
        <v>186.98333333333341</v>
      </c>
      <c r="H455" s="260">
        <v>196.08333333333337</v>
      </c>
      <c r="I455" s="260">
        <v>198.86666666666667</v>
      </c>
      <c r="J455" s="260">
        <v>200.63333333333335</v>
      </c>
      <c r="K455" s="259">
        <v>197.1</v>
      </c>
      <c r="L455" s="259">
        <v>192.55</v>
      </c>
      <c r="M455" s="259">
        <v>6.0538999999999996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399.05</v>
      </c>
      <c r="D456" s="260">
        <v>401.09999999999997</v>
      </c>
      <c r="E456" s="260">
        <v>395.24999999999994</v>
      </c>
      <c r="F456" s="260">
        <v>391.45</v>
      </c>
      <c r="G456" s="260">
        <v>385.59999999999997</v>
      </c>
      <c r="H456" s="260">
        <v>404.89999999999992</v>
      </c>
      <c r="I456" s="260">
        <v>410.74999999999994</v>
      </c>
      <c r="J456" s="260">
        <v>414.5499999999999</v>
      </c>
      <c r="K456" s="259">
        <v>406.95</v>
      </c>
      <c r="L456" s="259">
        <v>397.3</v>
      </c>
      <c r="M456" s="259">
        <v>86.484350000000006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218.4</v>
      </c>
      <c r="D457" s="260">
        <v>219.20000000000002</v>
      </c>
      <c r="E457" s="260">
        <v>216.75000000000003</v>
      </c>
      <c r="F457" s="260">
        <v>215.10000000000002</v>
      </c>
      <c r="G457" s="260">
        <v>212.65000000000003</v>
      </c>
      <c r="H457" s="260">
        <v>220.85000000000002</v>
      </c>
      <c r="I457" s="260">
        <v>223.3</v>
      </c>
      <c r="J457" s="260">
        <v>224.95000000000002</v>
      </c>
      <c r="K457" s="259">
        <v>221.65</v>
      </c>
      <c r="L457" s="259">
        <v>217.55</v>
      </c>
      <c r="M457" s="259">
        <v>77.121229999999997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100.05</v>
      </c>
      <c r="D458" s="260">
        <v>100.33333333333333</v>
      </c>
      <c r="E458" s="260">
        <v>99.416666666666657</v>
      </c>
      <c r="F458" s="260">
        <v>98.783333333333331</v>
      </c>
      <c r="G458" s="260">
        <v>97.86666666666666</v>
      </c>
      <c r="H458" s="260">
        <v>100.96666666666665</v>
      </c>
      <c r="I458" s="260">
        <v>101.88333333333331</v>
      </c>
      <c r="J458" s="260">
        <v>102.51666666666665</v>
      </c>
      <c r="K458" s="259">
        <v>101.25</v>
      </c>
      <c r="L458" s="259">
        <v>99.7</v>
      </c>
      <c r="M458" s="259">
        <v>387.64542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105.1</v>
      </c>
      <c r="D459" s="260">
        <v>105.71666666666665</v>
      </c>
      <c r="E459" s="260">
        <v>104.13333333333331</v>
      </c>
      <c r="F459" s="260">
        <v>103.16666666666666</v>
      </c>
      <c r="G459" s="260">
        <v>101.58333333333331</v>
      </c>
      <c r="H459" s="260">
        <v>106.68333333333331</v>
      </c>
      <c r="I459" s="260">
        <v>108.26666666666665</v>
      </c>
      <c r="J459" s="260">
        <v>109.23333333333331</v>
      </c>
      <c r="K459" s="259">
        <v>107.3</v>
      </c>
      <c r="L459" s="259">
        <v>104.75</v>
      </c>
      <c r="M459" s="259">
        <v>6.0859300000000003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2940.65</v>
      </c>
      <c r="D460" s="260">
        <v>2955.75</v>
      </c>
      <c r="E460" s="260">
        <v>2911.5</v>
      </c>
      <c r="F460" s="260">
        <v>2882.35</v>
      </c>
      <c r="G460" s="260">
        <v>2838.1</v>
      </c>
      <c r="H460" s="260">
        <v>2984.9</v>
      </c>
      <c r="I460" s="260">
        <v>3029.15</v>
      </c>
      <c r="J460" s="260">
        <v>3058.3</v>
      </c>
      <c r="K460" s="259">
        <v>3000</v>
      </c>
      <c r="L460" s="259">
        <v>2926.6</v>
      </c>
      <c r="M460" s="259">
        <v>0.70630000000000004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1019.2</v>
      </c>
      <c r="D461" s="260">
        <v>1021.8333333333334</v>
      </c>
      <c r="E461" s="260">
        <v>1013.6666666666667</v>
      </c>
      <c r="F461" s="260">
        <v>1008.1333333333333</v>
      </c>
      <c r="G461" s="260">
        <v>999.9666666666667</v>
      </c>
      <c r="H461" s="260">
        <v>1027.3666666666668</v>
      </c>
      <c r="I461" s="260">
        <v>1035.5333333333335</v>
      </c>
      <c r="J461" s="260">
        <v>1041.0666666666668</v>
      </c>
      <c r="K461" s="259">
        <v>1030</v>
      </c>
      <c r="L461" s="259">
        <v>1016.3</v>
      </c>
      <c r="M461" s="259">
        <v>13.04927</v>
      </c>
      <c r="N461" s="1"/>
      <c r="O461" s="1"/>
    </row>
    <row r="462" spans="1:15" ht="12.75" customHeight="1">
      <c r="A462" s="30">
        <v>452</v>
      </c>
      <c r="B462" s="269" t="s">
        <v>980</v>
      </c>
      <c r="C462" s="259">
        <v>695.5</v>
      </c>
      <c r="D462" s="260">
        <v>700.80000000000007</v>
      </c>
      <c r="E462" s="260">
        <v>685.90000000000009</v>
      </c>
      <c r="F462" s="260">
        <v>676.30000000000007</v>
      </c>
      <c r="G462" s="260">
        <v>661.40000000000009</v>
      </c>
      <c r="H462" s="260">
        <v>710.40000000000009</v>
      </c>
      <c r="I462" s="260">
        <v>725.3</v>
      </c>
      <c r="J462" s="260">
        <v>734.90000000000009</v>
      </c>
      <c r="K462" s="259">
        <v>715.7</v>
      </c>
      <c r="L462" s="259">
        <v>691.2</v>
      </c>
      <c r="M462" s="259">
        <v>4.3246200000000004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86.1</v>
      </c>
      <c r="D463" s="260">
        <v>86.350000000000009</v>
      </c>
      <c r="E463" s="260">
        <v>85.750000000000014</v>
      </c>
      <c r="F463" s="260">
        <v>85.4</v>
      </c>
      <c r="G463" s="260">
        <v>84.800000000000011</v>
      </c>
      <c r="H463" s="260">
        <v>86.700000000000017</v>
      </c>
      <c r="I463" s="260">
        <v>87.300000000000011</v>
      </c>
      <c r="J463" s="260">
        <v>87.65000000000002</v>
      </c>
      <c r="K463" s="259">
        <v>86.95</v>
      </c>
      <c r="L463" s="259">
        <v>86</v>
      </c>
      <c r="M463" s="259">
        <v>1.3203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697.15</v>
      </c>
      <c r="D464" s="260">
        <v>701.7833333333333</v>
      </c>
      <c r="E464" s="260">
        <v>691.36666666666656</v>
      </c>
      <c r="F464" s="260">
        <v>685.58333333333326</v>
      </c>
      <c r="G464" s="260">
        <v>675.16666666666652</v>
      </c>
      <c r="H464" s="260">
        <v>707.56666666666661</v>
      </c>
      <c r="I464" s="260">
        <v>717.98333333333335</v>
      </c>
      <c r="J464" s="260">
        <v>723.76666666666665</v>
      </c>
      <c r="K464" s="259">
        <v>712.2</v>
      </c>
      <c r="L464" s="259">
        <v>696</v>
      </c>
      <c r="M464" s="259">
        <v>3.55152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2080.5</v>
      </c>
      <c r="D465" s="260">
        <v>2077.5833333333335</v>
      </c>
      <c r="E465" s="260">
        <v>2044.166666666667</v>
      </c>
      <c r="F465" s="260">
        <v>2007.8333333333335</v>
      </c>
      <c r="G465" s="260">
        <v>1974.416666666667</v>
      </c>
      <c r="H465" s="260">
        <v>2113.916666666667</v>
      </c>
      <c r="I465" s="260">
        <v>2147.3333333333339</v>
      </c>
      <c r="J465" s="260">
        <v>2183.666666666667</v>
      </c>
      <c r="K465" s="259">
        <v>2111</v>
      </c>
      <c r="L465" s="259">
        <v>2041.25</v>
      </c>
      <c r="M465" s="259">
        <v>0.85755999999999999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653.20000000000005</v>
      </c>
      <c r="D466" s="260">
        <v>649.91666666666663</v>
      </c>
      <c r="E466" s="260">
        <v>642.88333333333321</v>
      </c>
      <c r="F466" s="260">
        <v>632.56666666666661</v>
      </c>
      <c r="G466" s="260">
        <v>625.53333333333319</v>
      </c>
      <c r="H466" s="260">
        <v>660.23333333333323</v>
      </c>
      <c r="I466" s="260">
        <v>667.26666666666677</v>
      </c>
      <c r="J466" s="260">
        <v>677.58333333333326</v>
      </c>
      <c r="K466" s="259">
        <v>656.95</v>
      </c>
      <c r="L466" s="259">
        <v>639.6</v>
      </c>
      <c r="M466" s="259">
        <v>0.77229999999999999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3077.7</v>
      </c>
      <c r="D467" s="260">
        <v>3087.7166666666667</v>
      </c>
      <c r="E467" s="260">
        <v>3050.4333333333334</v>
      </c>
      <c r="F467" s="260">
        <v>3023.1666666666665</v>
      </c>
      <c r="G467" s="260">
        <v>2985.8833333333332</v>
      </c>
      <c r="H467" s="260">
        <v>3114.9833333333336</v>
      </c>
      <c r="I467" s="260">
        <v>3152.2666666666673</v>
      </c>
      <c r="J467" s="260">
        <v>3179.5333333333338</v>
      </c>
      <c r="K467" s="259">
        <v>3125</v>
      </c>
      <c r="L467" s="259">
        <v>3060.45</v>
      </c>
      <c r="M467" s="259">
        <v>0.21990000000000001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2644.55</v>
      </c>
      <c r="D468" s="260">
        <v>2653.85</v>
      </c>
      <c r="E468" s="260">
        <v>2630.7</v>
      </c>
      <c r="F468" s="260">
        <v>2616.85</v>
      </c>
      <c r="G468" s="260">
        <v>2593.6999999999998</v>
      </c>
      <c r="H468" s="260">
        <v>2667.7</v>
      </c>
      <c r="I468" s="260">
        <v>2690.8500000000004</v>
      </c>
      <c r="J468" s="260">
        <v>2704.7</v>
      </c>
      <c r="K468" s="259">
        <v>2677</v>
      </c>
      <c r="L468" s="259">
        <v>2640</v>
      </c>
      <c r="M468" s="259">
        <v>10.019159999999999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1577.65</v>
      </c>
      <c r="D469" s="260">
        <v>1572.0166666666667</v>
      </c>
      <c r="E469" s="260">
        <v>1562.6333333333332</v>
      </c>
      <c r="F469" s="260">
        <v>1547.6166666666666</v>
      </c>
      <c r="G469" s="260">
        <v>1538.2333333333331</v>
      </c>
      <c r="H469" s="260">
        <v>1587.0333333333333</v>
      </c>
      <c r="I469" s="260">
        <v>1596.416666666667</v>
      </c>
      <c r="J469" s="260">
        <v>1611.4333333333334</v>
      </c>
      <c r="K469" s="259">
        <v>1581.4</v>
      </c>
      <c r="L469" s="259">
        <v>1557</v>
      </c>
      <c r="M469" s="259">
        <v>1.5829599999999999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481.4</v>
      </c>
      <c r="D470" s="260">
        <v>483.65000000000003</v>
      </c>
      <c r="E470" s="260">
        <v>477.80000000000007</v>
      </c>
      <c r="F470" s="260">
        <v>474.20000000000005</v>
      </c>
      <c r="G470" s="260">
        <v>468.35000000000008</v>
      </c>
      <c r="H470" s="260">
        <v>487.25000000000006</v>
      </c>
      <c r="I470" s="260">
        <v>493.10000000000008</v>
      </c>
      <c r="J470" s="260">
        <v>496.70000000000005</v>
      </c>
      <c r="K470" s="259">
        <v>489.5</v>
      </c>
      <c r="L470" s="259">
        <v>480.05</v>
      </c>
      <c r="M470" s="259">
        <v>4.1931500000000002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797.3</v>
      </c>
      <c r="D471" s="260">
        <v>795.41666666666663</v>
      </c>
      <c r="E471" s="260">
        <v>789.48333333333323</v>
      </c>
      <c r="F471" s="260">
        <v>781.66666666666663</v>
      </c>
      <c r="G471" s="260">
        <v>775.73333333333323</v>
      </c>
      <c r="H471" s="260">
        <v>803.23333333333323</v>
      </c>
      <c r="I471" s="260">
        <v>809.16666666666663</v>
      </c>
      <c r="J471" s="260">
        <v>816.98333333333323</v>
      </c>
      <c r="K471" s="259">
        <v>801.35</v>
      </c>
      <c r="L471" s="259">
        <v>787.6</v>
      </c>
      <c r="M471" s="259">
        <v>0.52751000000000003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1424.15</v>
      </c>
      <c r="D472" s="260">
        <v>1429.6500000000003</v>
      </c>
      <c r="E472" s="260">
        <v>1411.6000000000006</v>
      </c>
      <c r="F472" s="260">
        <v>1399.0500000000002</v>
      </c>
      <c r="G472" s="260">
        <v>1381.0000000000005</v>
      </c>
      <c r="H472" s="260">
        <v>1442.2000000000007</v>
      </c>
      <c r="I472" s="260">
        <v>1460.2500000000005</v>
      </c>
      <c r="J472" s="260">
        <v>1472.8000000000009</v>
      </c>
      <c r="K472" s="259">
        <v>1447.7</v>
      </c>
      <c r="L472" s="259">
        <v>1417.1</v>
      </c>
      <c r="M472" s="259">
        <v>4.5142699999999998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35.049999999999997</v>
      </c>
      <c r="D473" s="260">
        <v>35.199999999999996</v>
      </c>
      <c r="E473" s="260">
        <v>34.849999999999994</v>
      </c>
      <c r="F473" s="260">
        <v>34.65</v>
      </c>
      <c r="G473" s="260">
        <v>34.299999999999997</v>
      </c>
      <c r="H473" s="260">
        <v>35.399999999999991</v>
      </c>
      <c r="I473" s="260">
        <v>35.75</v>
      </c>
      <c r="J473" s="260">
        <v>35.949999999999989</v>
      </c>
      <c r="K473" s="259">
        <v>35.549999999999997</v>
      </c>
      <c r="L473" s="259">
        <v>35</v>
      </c>
      <c r="M473" s="259">
        <v>59.38026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273</v>
      </c>
      <c r="D474" s="260">
        <v>275.86666666666667</v>
      </c>
      <c r="E474" s="260">
        <v>268.23333333333335</v>
      </c>
      <c r="F474" s="260">
        <v>263.4666666666667</v>
      </c>
      <c r="G474" s="260">
        <v>255.83333333333337</v>
      </c>
      <c r="H474" s="260">
        <v>280.63333333333333</v>
      </c>
      <c r="I474" s="260">
        <v>288.26666666666665</v>
      </c>
      <c r="J474" s="260">
        <v>293.0333333333333</v>
      </c>
      <c r="K474" s="259">
        <v>283.5</v>
      </c>
      <c r="L474" s="259">
        <v>271.10000000000002</v>
      </c>
      <c r="M474" s="259">
        <v>5.0396099999999997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269.05</v>
      </c>
      <c r="D475" s="260">
        <v>269.09999999999997</v>
      </c>
      <c r="E475" s="260">
        <v>263.24999999999994</v>
      </c>
      <c r="F475" s="260">
        <v>257.45</v>
      </c>
      <c r="G475" s="260">
        <v>251.59999999999997</v>
      </c>
      <c r="H475" s="260">
        <v>274.89999999999992</v>
      </c>
      <c r="I475" s="260">
        <v>280.74999999999994</v>
      </c>
      <c r="J475" s="260">
        <v>286.5499999999999</v>
      </c>
      <c r="K475" s="259">
        <v>274.95</v>
      </c>
      <c r="L475" s="259">
        <v>263.3</v>
      </c>
      <c r="M475" s="259">
        <v>14.61408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2832.6</v>
      </c>
      <c r="D476" s="260">
        <v>2823.8666666666668</v>
      </c>
      <c r="E476" s="260">
        <v>2765.8333333333335</v>
      </c>
      <c r="F476" s="260">
        <v>2699.0666666666666</v>
      </c>
      <c r="G476" s="260">
        <v>2641.0333333333333</v>
      </c>
      <c r="H476" s="260">
        <v>2890.6333333333337</v>
      </c>
      <c r="I476" s="260">
        <v>2948.6666666666665</v>
      </c>
      <c r="J476" s="260">
        <v>3015.4333333333338</v>
      </c>
      <c r="K476" s="259">
        <v>2881.9</v>
      </c>
      <c r="L476" s="259">
        <v>2757.1</v>
      </c>
      <c r="M476" s="259">
        <v>6.17164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724.35</v>
      </c>
      <c r="D477" s="260">
        <v>727.88333333333321</v>
      </c>
      <c r="E477" s="260">
        <v>716.51666666666642</v>
      </c>
      <c r="F477" s="260">
        <v>708.68333333333317</v>
      </c>
      <c r="G477" s="260">
        <v>697.31666666666638</v>
      </c>
      <c r="H477" s="260">
        <v>735.71666666666647</v>
      </c>
      <c r="I477" s="260">
        <v>747.08333333333326</v>
      </c>
      <c r="J477" s="260">
        <v>754.91666666666652</v>
      </c>
      <c r="K477" s="259">
        <v>739.25</v>
      </c>
      <c r="L477" s="259">
        <v>720.05</v>
      </c>
      <c r="M477" s="259">
        <v>1.0210300000000001</v>
      </c>
      <c r="N477" s="1"/>
      <c r="O477" s="1"/>
    </row>
    <row r="478" spans="1:15" ht="12.75" customHeight="1">
      <c r="A478" s="30">
        <v>468</v>
      </c>
      <c r="B478" s="269" t="s">
        <v>981</v>
      </c>
      <c r="C478" s="259">
        <v>544.79999999999995</v>
      </c>
      <c r="D478" s="260">
        <v>546.38333333333333</v>
      </c>
      <c r="E478" s="260">
        <v>540.01666666666665</v>
      </c>
      <c r="F478" s="260">
        <v>535.23333333333335</v>
      </c>
      <c r="G478" s="260">
        <v>528.86666666666667</v>
      </c>
      <c r="H478" s="260">
        <v>551.16666666666663</v>
      </c>
      <c r="I478" s="260">
        <v>557.53333333333319</v>
      </c>
      <c r="J478" s="260">
        <v>562.31666666666661</v>
      </c>
      <c r="K478" s="259">
        <v>552.75</v>
      </c>
      <c r="L478" s="259">
        <v>541.6</v>
      </c>
      <c r="M478" s="259">
        <v>1.93475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676.8</v>
      </c>
      <c r="D479" s="260">
        <v>680.5</v>
      </c>
      <c r="E479" s="260">
        <v>671.9</v>
      </c>
      <c r="F479" s="260">
        <v>667</v>
      </c>
      <c r="G479" s="260">
        <v>658.4</v>
      </c>
      <c r="H479" s="260">
        <v>685.4</v>
      </c>
      <c r="I479" s="260">
        <v>693.99999999999989</v>
      </c>
      <c r="J479" s="260">
        <v>698.9</v>
      </c>
      <c r="K479" s="259">
        <v>689.1</v>
      </c>
      <c r="L479" s="259">
        <v>675.6</v>
      </c>
      <c r="M479" s="259">
        <v>9.3883700000000001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761.4</v>
      </c>
      <c r="D480" s="260">
        <v>762.85</v>
      </c>
      <c r="E480" s="260">
        <v>751.55000000000007</v>
      </c>
      <c r="F480" s="260">
        <v>741.7</v>
      </c>
      <c r="G480" s="260">
        <v>730.40000000000009</v>
      </c>
      <c r="H480" s="260">
        <v>772.7</v>
      </c>
      <c r="I480" s="260">
        <v>784</v>
      </c>
      <c r="J480" s="260">
        <v>793.85</v>
      </c>
      <c r="K480" s="259">
        <v>774.15</v>
      </c>
      <c r="L480" s="259">
        <v>753</v>
      </c>
      <c r="M480" s="259">
        <v>0.54520000000000002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6398.4</v>
      </c>
      <c r="D481" s="260">
        <v>6364.833333333333</v>
      </c>
      <c r="E481" s="260">
        <v>6283.6666666666661</v>
      </c>
      <c r="F481" s="260">
        <v>6168.9333333333334</v>
      </c>
      <c r="G481" s="260">
        <v>6087.7666666666664</v>
      </c>
      <c r="H481" s="260">
        <v>6479.5666666666657</v>
      </c>
      <c r="I481" s="260">
        <v>6560.7333333333318</v>
      </c>
      <c r="J481" s="260">
        <v>6675.4666666666653</v>
      </c>
      <c r="K481" s="259">
        <v>6446</v>
      </c>
      <c r="L481" s="259">
        <v>6250.1</v>
      </c>
      <c r="M481" s="259">
        <v>9.1914599999999993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46.2</v>
      </c>
      <c r="D482" s="260">
        <v>46.266666666666673</v>
      </c>
      <c r="E482" s="260">
        <v>45.733333333333348</v>
      </c>
      <c r="F482" s="260">
        <v>45.266666666666673</v>
      </c>
      <c r="G482" s="260">
        <v>44.733333333333348</v>
      </c>
      <c r="H482" s="260">
        <v>46.733333333333348</v>
      </c>
      <c r="I482" s="260">
        <v>47.266666666666666</v>
      </c>
      <c r="J482" s="260">
        <v>47.733333333333348</v>
      </c>
      <c r="K482" s="259">
        <v>46.8</v>
      </c>
      <c r="L482" s="259">
        <v>45.8</v>
      </c>
      <c r="M482" s="259">
        <v>92.840040000000002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1669.3</v>
      </c>
      <c r="D483" s="260">
        <v>1678.0666666666666</v>
      </c>
      <c r="E483" s="260">
        <v>1651.2333333333331</v>
      </c>
      <c r="F483" s="260">
        <v>1633.1666666666665</v>
      </c>
      <c r="G483" s="260">
        <v>1606.333333333333</v>
      </c>
      <c r="H483" s="260">
        <v>1696.1333333333332</v>
      </c>
      <c r="I483" s="260">
        <v>1722.9666666666667</v>
      </c>
      <c r="J483" s="260">
        <v>1741.0333333333333</v>
      </c>
      <c r="K483" s="259">
        <v>1704.9</v>
      </c>
      <c r="L483" s="259">
        <v>1660</v>
      </c>
      <c r="M483" s="259">
        <v>2.4096199999999999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828.55</v>
      </c>
      <c r="D484" s="275">
        <v>832.7166666666667</v>
      </c>
      <c r="E484" s="275">
        <v>820.83333333333337</v>
      </c>
      <c r="F484" s="275">
        <v>813.11666666666667</v>
      </c>
      <c r="G484" s="275">
        <v>801.23333333333335</v>
      </c>
      <c r="H484" s="275">
        <v>840.43333333333339</v>
      </c>
      <c r="I484" s="275">
        <v>852.31666666666661</v>
      </c>
      <c r="J484" s="274">
        <v>860.03333333333342</v>
      </c>
      <c r="K484" s="274">
        <v>844.6</v>
      </c>
      <c r="L484" s="274">
        <v>825</v>
      </c>
      <c r="M484" s="230">
        <v>8.7247400000000006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254.45</v>
      </c>
      <c r="D485" s="275">
        <v>252.91666666666666</v>
      </c>
      <c r="E485" s="275">
        <v>247.83333333333331</v>
      </c>
      <c r="F485" s="275">
        <v>241.21666666666667</v>
      </c>
      <c r="G485" s="275">
        <v>236.13333333333333</v>
      </c>
      <c r="H485" s="275">
        <v>259.5333333333333</v>
      </c>
      <c r="I485" s="275">
        <v>264.61666666666662</v>
      </c>
      <c r="J485" s="274">
        <v>271.23333333333329</v>
      </c>
      <c r="K485" s="274">
        <v>258</v>
      </c>
      <c r="L485" s="274">
        <v>246.3</v>
      </c>
      <c r="M485" s="230">
        <v>9.0658799999999999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2913.9</v>
      </c>
      <c r="D486" s="260">
        <v>2863.4166666666665</v>
      </c>
      <c r="E486" s="260">
        <v>2801.4833333333331</v>
      </c>
      <c r="F486" s="260">
        <v>2689.0666666666666</v>
      </c>
      <c r="G486" s="260">
        <v>2627.1333333333332</v>
      </c>
      <c r="H486" s="260">
        <v>2975.833333333333</v>
      </c>
      <c r="I486" s="260">
        <v>3037.7666666666664</v>
      </c>
      <c r="J486" s="260">
        <v>3150.1833333333329</v>
      </c>
      <c r="K486" s="259">
        <v>2925.35</v>
      </c>
      <c r="L486" s="259">
        <v>2751</v>
      </c>
      <c r="M486" s="259">
        <v>1.41069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687.6</v>
      </c>
      <c r="D487" s="275">
        <v>687.5333333333333</v>
      </c>
      <c r="E487" s="275">
        <v>682.06666666666661</v>
      </c>
      <c r="F487" s="275">
        <v>676.5333333333333</v>
      </c>
      <c r="G487" s="275">
        <v>671.06666666666661</v>
      </c>
      <c r="H487" s="275">
        <v>693.06666666666661</v>
      </c>
      <c r="I487" s="275">
        <v>698.5333333333333</v>
      </c>
      <c r="J487" s="274">
        <v>704.06666666666661</v>
      </c>
      <c r="K487" s="274">
        <v>693</v>
      </c>
      <c r="L487" s="274">
        <v>682</v>
      </c>
      <c r="M487" s="230">
        <v>0.86441999999999997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348.85</v>
      </c>
      <c r="D488" s="260">
        <v>350.08333333333331</v>
      </c>
      <c r="E488" s="260">
        <v>341.36666666666662</v>
      </c>
      <c r="F488" s="260">
        <v>333.88333333333333</v>
      </c>
      <c r="G488" s="260">
        <v>325.16666666666663</v>
      </c>
      <c r="H488" s="260">
        <v>357.56666666666661</v>
      </c>
      <c r="I488" s="260">
        <v>366.2833333333333</v>
      </c>
      <c r="J488" s="260">
        <v>373.76666666666659</v>
      </c>
      <c r="K488" s="259">
        <v>358.8</v>
      </c>
      <c r="L488" s="259">
        <v>342.6</v>
      </c>
      <c r="M488" s="259">
        <v>1.72665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345.05</v>
      </c>
      <c r="D489" s="275">
        <v>348.40000000000003</v>
      </c>
      <c r="E489" s="260">
        <v>341.20000000000005</v>
      </c>
      <c r="F489" s="260">
        <v>337.35</v>
      </c>
      <c r="G489" s="260">
        <v>330.15000000000003</v>
      </c>
      <c r="H489" s="260">
        <v>352.25000000000006</v>
      </c>
      <c r="I489" s="260">
        <v>359.45</v>
      </c>
      <c r="J489" s="260">
        <v>363.30000000000007</v>
      </c>
      <c r="K489" s="259">
        <v>355.6</v>
      </c>
      <c r="L489" s="259">
        <v>344.55</v>
      </c>
      <c r="M489" s="259">
        <v>2.2524199999999999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311.14999999999998</v>
      </c>
      <c r="D490" s="260">
        <v>313.15000000000003</v>
      </c>
      <c r="E490" s="260">
        <v>307.30000000000007</v>
      </c>
      <c r="F490" s="260">
        <v>303.45000000000005</v>
      </c>
      <c r="G490" s="260">
        <v>297.60000000000008</v>
      </c>
      <c r="H490" s="260">
        <v>317.00000000000006</v>
      </c>
      <c r="I490" s="260">
        <v>322.85000000000008</v>
      </c>
      <c r="J490" s="260">
        <v>326.70000000000005</v>
      </c>
      <c r="K490" s="259">
        <v>319</v>
      </c>
      <c r="L490" s="259">
        <v>309.3</v>
      </c>
      <c r="M490" s="259">
        <v>2.1202000000000001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1016.15</v>
      </c>
      <c r="D491" s="275">
        <v>1010.5</v>
      </c>
      <c r="E491" s="260">
        <v>996.3</v>
      </c>
      <c r="F491" s="260">
        <v>976.44999999999993</v>
      </c>
      <c r="G491" s="260">
        <v>962.24999999999989</v>
      </c>
      <c r="H491" s="260">
        <v>1030.3499999999999</v>
      </c>
      <c r="I491" s="260">
        <v>1044.5500000000002</v>
      </c>
      <c r="J491" s="260">
        <v>1064.4000000000001</v>
      </c>
      <c r="K491" s="259">
        <v>1024.7</v>
      </c>
      <c r="L491" s="259">
        <v>990.65</v>
      </c>
      <c r="M491" s="259">
        <v>24.225200000000001</v>
      </c>
      <c r="N491" s="1"/>
      <c r="O491" s="1"/>
    </row>
    <row r="492" spans="1:15" ht="12.75" customHeight="1">
      <c r="A492" s="30">
        <v>482</v>
      </c>
      <c r="B492" s="230" t="s">
        <v>982</v>
      </c>
      <c r="C492" s="259">
        <v>1425.3</v>
      </c>
      <c r="D492" s="260">
        <v>1431.1333333333332</v>
      </c>
      <c r="E492" s="260">
        <v>1406.2166666666665</v>
      </c>
      <c r="F492" s="260">
        <v>1387.1333333333332</v>
      </c>
      <c r="G492" s="260">
        <v>1362.2166666666665</v>
      </c>
      <c r="H492" s="260">
        <v>1450.2166666666665</v>
      </c>
      <c r="I492" s="260">
        <v>1475.1333333333334</v>
      </c>
      <c r="J492" s="260">
        <v>1494.2166666666665</v>
      </c>
      <c r="K492" s="259">
        <v>1456.05</v>
      </c>
      <c r="L492" s="259">
        <v>1412.05</v>
      </c>
      <c r="M492" s="259">
        <v>1.1355599999999999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277.25</v>
      </c>
      <c r="D493" s="275">
        <v>278.83333333333331</v>
      </c>
      <c r="E493" s="260">
        <v>274.71666666666664</v>
      </c>
      <c r="F493" s="260">
        <v>272.18333333333334</v>
      </c>
      <c r="G493" s="260">
        <v>268.06666666666666</v>
      </c>
      <c r="H493" s="260">
        <v>281.36666666666662</v>
      </c>
      <c r="I493" s="260">
        <v>285.48333333333329</v>
      </c>
      <c r="J493" s="260">
        <v>288.01666666666659</v>
      </c>
      <c r="K493" s="259">
        <v>282.95</v>
      </c>
      <c r="L493" s="259">
        <v>276.3</v>
      </c>
      <c r="M493" s="259">
        <v>50.470010000000002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432.75</v>
      </c>
      <c r="D494" s="260">
        <v>433.5333333333333</v>
      </c>
      <c r="E494" s="260">
        <v>427.36666666666662</v>
      </c>
      <c r="F494" s="260">
        <v>421.98333333333329</v>
      </c>
      <c r="G494" s="260">
        <v>415.81666666666661</v>
      </c>
      <c r="H494" s="260">
        <v>438.91666666666663</v>
      </c>
      <c r="I494" s="260">
        <v>445.08333333333337</v>
      </c>
      <c r="J494" s="260">
        <v>450.46666666666664</v>
      </c>
      <c r="K494" s="259">
        <v>439.7</v>
      </c>
      <c r="L494" s="259">
        <v>428.15</v>
      </c>
      <c r="M494" s="259">
        <v>0.34137000000000001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1898.4</v>
      </c>
      <c r="D495" s="275">
        <v>1902.8</v>
      </c>
      <c r="E495" s="260">
        <v>1875.6</v>
      </c>
      <c r="F495" s="260">
        <v>1852.8</v>
      </c>
      <c r="G495" s="260">
        <v>1825.6</v>
      </c>
      <c r="H495" s="260">
        <v>1925.6</v>
      </c>
      <c r="I495" s="260">
        <v>1952.8000000000002</v>
      </c>
      <c r="J495" s="260">
        <v>1975.6</v>
      </c>
      <c r="K495" s="259">
        <v>1930</v>
      </c>
      <c r="L495" s="259">
        <v>1880</v>
      </c>
      <c r="M495" s="259">
        <v>0.57320000000000004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8.5</v>
      </c>
      <c r="D496" s="275">
        <v>8.5166666666666675</v>
      </c>
      <c r="E496" s="260">
        <v>8.4333333333333353</v>
      </c>
      <c r="F496" s="260">
        <v>8.3666666666666671</v>
      </c>
      <c r="G496" s="260">
        <v>8.283333333333335</v>
      </c>
      <c r="H496" s="260">
        <v>8.5833333333333357</v>
      </c>
      <c r="I496" s="260">
        <v>8.6666666666666679</v>
      </c>
      <c r="J496" s="260">
        <v>8.7333333333333361</v>
      </c>
      <c r="K496" s="259">
        <v>8.6</v>
      </c>
      <c r="L496" s="259">
        <v>8.4499999999999993</v>
      </c>
      <c r="M496" s="259">
        <v>403.87045999999998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875.2</v>
      </c>
      <c r="D497" s="275">
        <v>875.36666666666667</v>
      </c>
      <c r="E497" s="260">
        <v>870.18333333333339</v>
      </c>
      <c r="F497" s="260">
        <v>865.16666666666674</v>
      </c>
      <c r="G497" s="260">
        <v>859.98333333333346</v>
      </c>
      <c r="H497" s="260">
        <v>880.38333333333333</v>
      </c>
      <c r="I497" s="260">
        <v>885.56666666666649</v>
      </c>
      <c r="J497" s="260">
        <v>890.58333333333326</v>
      </c>
      <c r="K497" s="259">
        <v>880.55</v>
      </c>
      <c r="L497" s="259">
        <v>870.35</v>
      </c>
      <c r="M497" s="259">
        <v>6.18344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227.25</v>
      </c>
      <c r="D498" s="275">
        <v>228.56666666666669</v>
      </c>
      <c r="E498" s="260">
        <v>224.73333333333338</v>
      </c>
      <c r="F498" s="260">
        <v>222.2166666666667</v>
      </c>
      <c r="G498" s="260">
        <v>218.38333333333338</v>
      </c>
      <c r="H498" s="260">
        <v>231.08333333333337</v>
      </c>
      <c r="I498" s="260">
        <v>234.91666666666669</v>
      </c>
      <c r="J498" s="260">
        <v>237.43333333333337</v>
      </c>
      <c r="K498" s="259">
        <v>232.4</v>
      </c>
      <c r="L498" s="259">
        <v>226.05</v>
      </c>
      <c r="M498" s="259">
        <v>12.06357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76.75</v>
      </c>
      <c r="D499" s="275">
        <v>76.899999999999991</v>
      </c>
      <c r="E499" s="260">
        <v>75.899999999999977</v>
      </c>
      <c r="F499" s="260">
        <v>75.049999999999983</v>
      </c>
      <c r="G499" s="260">
        <v>74.049999999999969</v>
      </c>
      <c r="H499" s="260">
        <v>77.749999999999986</v>
      </c>
      <c r="I499" s="260">
        <v>78.750000000000014</v>
      </c>
      <c r="J499" s="260">
        <v>79.599999999999994</v>
      </c>
      <c r="K499" s="259">
        <v>77.900000000000006</v>
      </c>
      <c r="L499" s="259">
        <v>76.05</v>
      </c>
      <c r="M499" s="259">
        <v>4.0413899999999998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762.5</v>
      </c>
      <c r="D500" s="275">
        <v>765.30000000000007</v>
      </c>
      <c r="E500" s="260">
        <v>744.10000000000014</v>
      </c>
      <c r="F500" s="260">
        <v>725.7</v>
      </c>
      <c r="G500" s="260">
        <v>704.50000000000011</v>
      </c>
      <c r="H500" s="260">
        <v>783.70000000000016</v>
      </c>
      <c r="I500" s="260">
        <v>804.9000000000002</v>
      </c>
      <c r="J500" s="260">
        <v>823.30000000000018</v>
      </c>
      <c r="K500" s="259">
        <v>786.5</v>
      </c>
      <c r="L500" s="259">
        <v>746.9</v>
      </c>
      <c r="M500" s="259">
        <v>2.4879899999999999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1622.15</v>
      </c>
      <c r="D501" s="275">
        <v>1617.7666666666664</v>
      </c>
      <c r="E501" s="260">
        <v>1606.9833333333329</v>
      </c>
      <c r="F501" s="260">
        <v>1591.8166666666664</v>
      </c>
      <c r="G501" s="260">
        <v>1581.0333333333328</v>
      </c>
      <c r="H501" s="260">
        <v>1632.9333333333329</v>
      </c>
      <c r="I501" s="260">
        <v>1643.7166666666667</v>
      </c>
      <c r="J501" s="260">
        <v>1658.883333333333</v>
      </c>
      <c r="K501" s="259">
        <v>1628.55</v>
      </c>
      <c r="L501" s="259">
        <v>1602.6</v>
      </c>
      <c r="M501" s="259">
        <v>0.66686000000000001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378.05</v>
      </c>
      <c r="D502" s="275">
        <v>378.76666666666665</v>
      </c>
      <c r="E502" s="260">
        <v>376.33333333333331</v>
      </c>
      <c r="F502" s="260">
        <v>374.61666666666667</v>
      </c>
      <c r="G502" s="260">
        <v>372.18333333333334</v>
      </c>
      <c r="H502" s="260">
        <v>380.48333333333329</v>
      </c>
      <c r="I502" s="260">
        <v>382.91666666666669</v>
      </c>
      <c r="J502" s="260">
        <v>384.63333333333327</v>
      </c>
      <c r="K502" s="259">
        <v>381.2</v>
      </c>
      <c r="L502" s="259">
        <v>377.05</v>
      </c>
      <c r="M502" s="259">
        <v>50.991390000000003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242.5</v>
      </c>
      <c r="D503" s="275">
        <v>243.51666666666665</v>
      </c>
      <c r="E503" s="260">
        <v>240.08333333333331</v>
      </c>
      <c r="F503" s="260">
        <v>237.66666666666666</v>
      </c>
      <c r="G503" s="260">
        <v>234.23333333333332</v>
      </c>
      <c r="H503" s="260">
        <v>245.93333333333331</v>
      </c>
      <c r="I503" s="260">
        <v>249.36666666666665</v>
      </c>
      <c r="J503" s="260">
        <v>251.7833333333333</v>
      </c>
      <c r="K503" s="259">
        <v>246.95</v>
      </c>
      <c r="L503" s="259">
        <v>241.1</v>
      </c>
      <c r="M503" s="259">
        <v>2.9347300000000001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15.9</v>
      </c>
      <c r="D504" s="275">
        <v>15.916666666666666</v>
      </c>
      <c r="E504" s="260">
        <v>15.783333333333331</v>
      </c>
      <c r="F504" s="260">
        <v>15.666666666666666</v>
      </c>
      <c r="G504" s="260">
        <v>15.533333333333331</v>
      </c>
      <c r="H504" s="260">
        <v>16.033333333333331</v>
      </c>
      <c r="I504" s="260">
        <v>16.166666666666668</v>
      </c>
      <c r="J504" s="260">
        <v>16.283333333333331</v>
      </c>
      <c r="K504" s="259">
        <v>16.05</v>
      </c>
      <c r="L504" s="259">
        <v>15.8</v>
      </c>
      <c r="M504" s="259">
        <v>447.81578000000002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10043.299999999999</v>
      </c>
      <c r="D505" s="275">
        <v>10186.65</v>
      </c>
      <c r="E505" s="260">
        <v>9833.2999999999993</v>
      </c>
      <c r="F505" s="260">
        <v>9623.2999999999993</v>
      </c>
      <c r="G505" s="260">
        <v>9269.9499999999989</v>
      </c>
      <c r="H505" s="260">
        <v>10396.65</v>
      </c>
      <c r="I505" s="260">
        <v>10750.000000000002</v>
      </c>
      <c r="J505" s="260">
        <v>10960</v>
      </c>
      <c r="K505" s="259">
        <v>10540</v>
      </c>
      <c r="L505" s="259">
        <v>9976.65</v>
      </c>
      <c r="M505" s="259">
        <v>5.7049999999999997E-2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271.2</v>
      </c>
      <c r="D506" s="260">
        <v>270.53333333333336</v>
      </c>
      <c r="E506" s="260">
        <v>267.26666666666671</v>
      </c>
      <c r="F506" s="260">
        <v>263.33333333333337</v>
      </c>
      <c r="G506" s="260">
        <v>260.06666666666672</v>
      </c>
      <c r="H506" s="260">
        <v>274.4666666666667</v>
      </c>
      <c r="I506" s="260">
        <v>277.73333333333335</v>
      </c>
      <c r="J506" s="259">
        <v>281.66666666666669</v>
      </c>
      <c r="K506" s="259">
        <v>273.8</v>
      </c>
      <c r="L506" s="259">
        <v>266.60000000000002</v>
      </c>
      <c r="M506" s="230">
        <v>103.59408000000001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215.55</v>
      </c>
      <c r="D507" s="260">
        <v>216.03333333333333</v>
      </c>
      <c r="E507" s="260">
        <v>214.06666666666666</v>
      </c>
      <c r="F507" s="260">
        <v>212.58333333333334</v>
      </c>
      <c r="G507" s="260">
        <v>210.61666666666667</v>
      </c>
      <c r="H507" s="260">
        <v>217.51666666666665</v>
      </c>
      <c r="I507" s="260">
        <v>219.48333333333329</v>
      </c>
      <c r="J507" s="259">
        <v>220.96666666666664</v>
      </c>
      <c r="K507" s="259">
        <v>218</v>
      </c>
      <c r="L507" s="259">
        <v>214.55</v>
      </c>
      <c r="M507" s="230">
        <v>3.1433599999999999</v>
      </c>
      <c r="N507" s="1"/>
      <c r="O507" s="1"/>
    </row>
    <row r="508" spans="1:15" ht="12.75" customHeight="1">
      <c r="A508" s="30">
        <v>498</v>
      </c>
      <c r="B508" s="346" t="s">
        <v>815</v>
      </c>
      <c r="C508" s="275">
        <v>62.05</v>
      </c>
      <c r="D508" s="260">
        <v>62.416666666666664</v>
      </c>
      <c r="E508" s="260">
        <v>61.133333333333326</v>
      </c>
      <c r="F508" s="260">
        <v>60.216666666666661</v>
      </c>
      <c r="G508" s="260">
        <v>58.933333333333323</v>
      </c>
      <c r="H508" s="260">
        <v>63.333333333333329</v>
      </c>
      <c r="I508" s="260">
        <v>64.616666666666674</v>
      </c>
      <c r="J508" s="259">
        <v>65.533333333333331</v>
      </c>
      <c r="K508" s="259">
        <v>63.7</v>
      </c>
      <c r="L508" s="259">
        <v>61.5</v>
      </c>
      <c r="M508" s="275">
        <v>526.38797999999997</v>
      </c>
      <c r="N508" s="1"/>
      <c r="O508" s="1"/>
    </row>
    <row r="509" spans="1:15" ht="12.75" customHeight="1">
      <c r="A509" s="30">
        <v>499</v>
      </c>
      <c r="B509" s="230" t="s">
        <v>806</v>
      </c>
      <c r="C509" s="260">
        <v>410.25</v>
      </c>
      <c r="D509" s="260">
        <v>412.91666666666669</v>
      </c>
      <c r="E509" s="260">
        <v>407.08333333333337</v>
      </c>
      <c r="F509" s="260">
        <v>403.91666666666669</v>
      </c>
      <c r="G509" s="260">
        <v>398.08333333333337</v>
      </c>
      <c r="H509" s="260">
        <v>416.08333333333337</v>
      </c>
      <c r="I509" s="259">
        <v>421.91666666666674</v>
      </c>
      <c r="J509" s="259">
        <v>425.08333333333337</v>
      </c>
      <c r="K509" s="259">
        <v>418.75</v>
      </c>
      <c r="L509" s="230">
        <v>409.75</v>
      </c>
      <c r="M509" s="260">
        <v>9.8843399999999999</v>
      </c>
      <c r="N509" s="1"/>
      <c r="O509" s="1"/>
    </row>
    <row r="510" spans="1:15" ht="12.75" customHeight="1">
      <c r="A510" s="345">
        <v>500</v>
      </c>
      <c r="B510" s="230" t="s">
        <v>514</v>
      </c>
      <c r="C510" s="260">
        <v>1741.25</v>
      </c>
      <c r="D510" s="260">
        <v>1739.75</v>
      </c>
      <c r="E510" s="260">
        <v>1732.5</v>
      </c>
      <c r="F510" s="260">
        <v>1723.75</v>
      </c>
      <c r="G510" s="260">
        <v>1716.5</v>
      </c>
      <c r="H510" s="260">
        <v>1748.5</v>
      </c>
      <c r="I510" s="259">
        <v>1755.75</v>
      </c>
      <c r="J510" s="259">
        <v>1764.5</v>
      </c>
      <c r="K510" s="259">
        <v>1747</v>
      </c>
      <c r="L510" s="230">
        <v>1731</v>
      </c>
      <c r="M510" s="260">
        <v>0.16166</v>
      </c>
      <c r="N510" s="1"/>
      <c r="O510" s="1"/>
    </row>
    <row r="511" spans="1:15" ht="12.75" customHeight="1">
      <c r="A511" s="230">
        <v>501</v>
      </c>
      <c r="B511" s="1" t="s">
        <v>515</v>
      </c>
      <c r="C511" s="1">
        <v>1294.45</v>
      </c>
      <c r="D511" s="1">
        <v>1296.9666666666669</v>
      </c>
      <c r="E511" s="1">
        <v>1281.5333333333338</v>
      </c>
      <c r="F511" s="1">
        <v>1268.6166666666668</v>
      </c>
      <c r="G511" s="1">
        <v>1253.1833333333336</v>
      </c>
      <c r="H511" s="1">
        <v>1309.8833333333339</v>
      </c>
      <c r="I511" s="1">
        <v>1325.3166666666668</v>
      </c>
      <c r="J511" s="1">
        <v>1338.233333333334</v>
      </c>
      <c r="K511" s="1">
        <v>1312.4</v>
      </c>
      <c r="L511" s="1">
        <v>1284.05</v>
      </c>
      <c r="M511" s="1">
        <v>0.28272000000000003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L6" sqref="L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3"/>
      <c r="B5" s="414"/>
      <c r="C5" s="413"/>
      <c r="D5" s="41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5" t="s">
        <v>517</v>
      </c>
      <c r="C7" s="414"/>
      <c r="D7" s="7">
        <f>Main!B10</f>
        <v>44854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44853</v>
      </c>
      <c r="B10" s="29">
        <v>538812</v>
      </c>
      <c r="C10" s="28" t="s">
        <v>1048</v>
      </c>
      <c r="D10" s="28" t="s">
        <v>1049</v>
      </c>
      <c r="E10" s="28" t="s">
        <v>527</v>
      </c>
      <c r="F10" s="85">
        <v>107343</v>
      </c>
      <c r="G10" s="29">
        <v>18.87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44853</v>
      </c>
      <c r="B11" s="29">
        <v>538812</v>
      </c>
      <c r="C11" s="28" t="s">
        <v>1048</v>
      </c>
      <c r="D11" s="28" t="s">
        <v>1049</v>
      </c>
      <c r="E11" s="28" t="s">
        <v>526</v>
      </c>
      <c r="F11" s="85">
        <v>107352</v>
      </c>
      <c r="G11" s="29">
        <v>18.829999999999998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44853</v>
      </c>
      <c r="B12" s="29">
        <v>543618</v>
      </c>
      <c r="C12" s="28" t="s">
        <v>1050</v>
      </c>
      <c r="D12" s="28" t="s">
        <v>1051</v>
      </c>
      <c r="E12" s="28" t="s">
        <v>527</v>
      </c>
      <c r="F12" s="85">
        <v>36000</v>
      </c>
      <c r="G12" s="29">
        <v>83.55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44853</v>
      </c>
      <c r="B13" s="29">
        <v>543606</v>
      </c>
      <c r="C13" s="28" t="s">
        <v>995</v>
      </c>
      <c r="D13" s="28" t="s">
        <v>1012</v>
      </c>
      <c r="E13" s="28" t="s">
        <v>527</v>
      </c>
      <c r="F13" s="85">
        <v>16000</v>
      </c>
      <c r="G13" s="29">
        <v>34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44853</v>
      </c>
      <c r="B14" s="29">
        <v>543606</v>
      </c>
      <c r="C14" s="28" t="s">
        <v>995</v>
      </c>
      <c r="D14" s="28" t="s">
        <v>1012</v>
      </c>
      <c r="E14" s="28" t="s">
        <v>526</v>
      </c>
      <c r="F14" s="85">
        <v>32000</v>
      </c>
      <c r="G14" s="29">
        <v>34.89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44853</v>
      </c>
      <c r="B15" s="29">
        <v>542727</v>
      </c>
      <c r="C15" s="28" t="s">
        <v>1052</v>
      </c>
      <c r="D15" s="28" t="s">
        <v>1053</v>
      </c>
      <c r="E15" s="28" t="s">
        <v>526</v>
      </c>
      <c r="F15" s="85">
        <v>8000</v>
      </c>
      <c r="G15" s="29">
        <v>30.18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44853</v>
      </c>
      <c r="B16" s="29">
        <v>542727</v>
      </c>
      <c r="C16" s="28" t="s">
        <v>1052</v>
      </c>
      <c r="D16" s="28" t="s">
        <v>1053</v>
      </c>
      <c r="E16" s="28" t="s">
        <v>527</v>
      </c>
      <c r="F16" s="85">
        <v>28000</v>
      </c>
      <c r="G16" s="29">
        <v>31.03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44853</v>
      </c>
      <c r="B17" s="29">
        <v>504380</v>
      </c>
      <c r="C17" s="28" t="s">
        <v>1054</v>
      </c>
      <c r="D17" s="28" t="s">
        <v>1055</v>
      </c>
      <c r="E17" s="28" t="s">
        <v>527</v>
      </c>
      <c r="F17" s="85">
        <v>64800</v>
      </c>
      <c r="G17" s="29">
        <v>135.75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44853</v>
      </c>
      <c r="B18" s="29">
        <v>504380</v>
      </c>
      <c r="C18" s="28" t="s">
        <v>1054</v>
      </c>
      <c r="D18" s="28" t="s">
        <v>1056</v>
      </c>
      <c r="E18" s="28" t="s">
        <v>526</v>
      </c>
      <c r="F18" s="85">
        <v>37000</v>
      </c>
      <c r="G18" s="29">
        <v>135.75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44853</v>
      </c>
      <c r="B19" s="29">
        <v>540936</v>
      </c>
      <c r="C19" s="28" t="s">
        <v>1057</v>
      </c>
      <c r="D19" s="28" t="s">
        <v>1058</v>
      </c>
      <c r="E19" s="28" t="s">
        <v>526</v>
      </c>
      <c r="F19" s="85">
        <v>100000</v>
      </c>
      <c r="G19" s="29">
        <v>13.81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44853</v>
      </c>
      <c r="B20" s="29">
        <v>540936</v>
      </c>
      <c r="C20" s="28" t="s">
        <v>1057</v>
      </c>
      <c r="D20" s="28" t="s">
        <v>1059</v>
      </c>
      <c r="E20" s="28" t="s">
        <v>526</v>
      </c>
      <c r="F20" s="85">
        <v>100000</v>
      </c>
      <c r="G20" s="29">
        <v>13.81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44853</v>
      </c>
      <c r="B21" s="29">
        <v>540936</v>
      </c>
      <c r="C21" s="28" t="s">
        <v>1057</v>
      </c>
      <c r="D21" s="28" t="s">
        <v>1060</v>
      </c>
      <c r="E21" s="28" t="s">
        <v>527</v>
      </c>
      <c r="F21" s="85">
        <v>60652</v>
      </c>
      <c r="G21" s="29">
        <v>13.8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44853</v>
      </c>
      <c r="B22" s="29">
        <v>540936</v>
      </c>
      <c r="C22" s="28" t="s">
        <v>1057</v>
      </c>
      <c r="D22" s="28" t="s">
        <v>1061</v>
      </c>
      <c r="E22" s="28" t="s">
        <v>527</v>
      </c>
      <c r="F22" s="85">
        <v>749704</v>
      </c>
      <c r="G22" s="29">
        <v>13.8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44853</v>
      </c>
      <c r="B23" s="29">
        <v>540936</v>
      </c>
      <c r="C23" s="28" t="s">
        <v>1057</v>
      </c>
      <c r="D23" s="28" t="s">
        <v>1061</v>
      </c>
      <c r="E23" s="28" t="s">
        <v>526</v>
      </c>
      <c r="F23" s="85">
        <v>130449</v>
      </c>
      <c r="G23" s="29">
        <v>13.74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44853</v>
      </c>
      <c r="B24" s="29">
        <v>542666</v>
      </c>
      <c r="C24" s="28" t="s">
        <v>1013</v>
      </c>
      <c r="D24" s="28" t="s">
        <v>1062</v>
      </c>
      <c r="E24" s="28" t="s">
        <v>527</v>
      </c>
      <c r="F24" s="85">
        <v>113500</v>
      </c>
      <c r="G24" s="29">
        <v>27.55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44853</v>
      </c>
      <c r="B25" s="29">
        <v>540266</v>
      </c>
      <c r="C25" s="28" t="s">
        <v>1063</v>
      </c>
      <c r="D25" s="28" t="s">
        <v>1064</v>
      </c>
      <c r="E25" s="28" t="s">
        <v>527</v>
      </c>
      <c r="F25" s="85">
        <v>29600</v>
      </c>
      <c r="G25" s="29">
        <v>14.03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44853</v>
      </c>
      <c r="B26" s="29">
        <v>542850</v>
      </c>
      <c r="C26" s="28" t="s">
        <v>1065</v>
      </c>
      <c r="D26" s="28" t="s">
        <v>1066</v>
      </c>
      <c r="E26" s="28" t="s">
        <v>527</v>
      </c>
      <c r="F26" s="85">
        <v>170000</v>
      </c>
      <c r="G26" s="29">
        <v>74.099999999999994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44853</v>
      </c>
      <c r="B27" s="29">
        <v>542850</v>
      </c>
      <c r="C27" s="28" t="s">
        <v>1065</v>
      </c>
      <c r="D27" s="28" t="s">
        <v>1067</v>
      </c>
      <c r="E27" s="28" t="s">
        <v>526</v>
      </c>
      <c r="F27" s="85">
        <v>136000</v>
      </c>
      <c r="G27" s="29">
        <v>74.099999999999994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44853</v>
      </c>
      <c r="B28" s="29">
        <v>531737</v>
      </c>
      <c r="C28" s="28" t="s">
        <v>1000</v>
      </c>
      <c r="D28" s="28" t="s">
        <v>1068</v>
      </c>
      <c r="E28" s="28" t="s">
        <v>527</v>
      </c>
      <c r="F28" s="85">
        <v>535000</v>
      </c>
      <c r="G28" s="29">
        <v>1.91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44853</v>
      </c>
      <c r="B29" s="29">
        <v>531737</v>
      </c>
      <c r="C29" s="28" t="s">
        <v>1000</v>
      </c>
      <c r="D29" s="28" t="s">
        <v>1001</v>
      </c>
      <c r="E29" s="28" t="s">
        <v>526</v>
      </c>
      <c r="F29" s="85">
        <v>286168</v>
      </c>
      <c r="G29" s="29">
        <v>1.91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44853</v>
      </c>
      <c r="B30" s="29">
        <v>543286</v>
      </c>
      <c r="C30" s="28" t="s">
        <v>1002</v>
      </c>
      <c r="D30" s="28" t="s">
        <v>1069</v>
      </c>
      <c r="E30" s="28" t="s">
        <v>526</v>
      </c>
      <c r="F30" s="85">
        <v>60000</v>
      </c>
      <c r="G30" s="29">
        <v>18.5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44853</v>
      </c>
      <c r="B31" s="29">
        <v>543286</v>
      </c>
      <c r="C31" s="28" t="s">
        <v>1002</v>
      </c>
      <c r="D31" s="28" t="s">
        <v>1070</v>
      </c>
      <c r="E31" s="28" t="s">
        <v>526</v>
      </c>
      <c r="F31" s="85">
        <v>114000</v>
      </c>
      <c r="G31" s="29">
        <v>18.3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44853</v>
      </c>
      <c r="B32" s="29">
        <v>543286</v>
      </c>
      <c r="C32" s="28" t="s">
        <v>1002</v>
      </c>
      <c r="D32" s="28" t="s">
        <v>1003</v>
      </c>
      <c r="E32" s="28" t="s">
        <v>527</v>
      </c>
      <c r="F32" s="85">
        <v>102000</v>
      </c>
      <c r="G32" s="29">
        <v>18.41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44853</v>
      </c>
      <c r="B33" s="29">
        <v>543286</v>
      </c>
      <c r="C33" s="28" t="s">
        <v>1002</v>
      </c>
      <c r="D33" s="28" t="s">
        <v>1003</v>
      </c>
      <c r="E33" s="28" t="s">
        <v>526</v>
      </c>
      <c r="F33" s="85">
        <v>6000</v>
      </c>
      <c r="G33" s="29">
        <v>18.600000000000001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44853</v>
      </c>
      <c r="B34" s="29">
        <v>543286</v>
      </c>
      <c r="C34" s="28" t="s">
        <v>1002</v>
      </c>
      <c r="D34" s="28" t="s">
        <v>1071</v>
      </c>
      <c r="E34" s="28" t="s">
        <v>527</v>
      </c>
      <c r="F34" s="85">
        <v>66000</v>
      </c>
      <c r="G34" s="29">
        <v>18.3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44853</v>
      </c>
      <c r="B35" s="29">
        <v>543624</v>
      </c>
      <c r="C35" s="28" t="s">
        <v>1072</v>
      </c>
      <c r="D35" s="28" t="s">
        <v>1073</v>
      </c>
      <c r="E35" s="28" t="s">
        <v>526</v>
      </c>
      <c r="F35" s="85">
        <v>18000</v>
      </c>
      <c r="G35" s="29">
        <v>58.9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44853</v>
      </c>
      <c r="B36" s="29">
        <v>543624</v>
      </c>
      <c r="C36" s="28" t="s">
        <v>1072</v>
      </c>
      <c r="D36" s="28" t="s">
        <v>1074</v>
      </c>
      <c r="E36" s="28" t="s">
        <v>526</v>
      </c>
      <c r="F36" s="85">
        <v>20000</v>
      </c>
      <c r="G36" s="29">
        <v>58.9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44853</v>
      </c>
      <c r="B37" s="29">
        <v>543624</v>
      </c>
      <c r="C37" s="28" t="s">
        <v>1072</v>
      </c>
      <c r="D37" s="28" t="s">
        <v>1075</v>
      </c>
      <c r="E37" s="28" t="s">
        <v>526</v>
      </c>
      <c r="F37" s="85">
        <v>26000</v>
      </c>
      <c r="G37" s="29">
        <v>58.9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44853</v>
      </c>
      <c r="B38" s="29">
        <v>543624</v>
      </c>
      <c r="C38" s="28" t="s">
        <v>1072</v>
      </c>
      <c r="D38" s="28" t="s">
        <v>1076</v>
      </c>
      <c r="E38" s="28" t="s">
        <v>526</v>
      </c>
      <c r="F38" s="85">
        <v>28000</v>
      </c>
      <c r="G38" s="29">
        <v>58.9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44853</v>
      </c>
      <c r="B39" s="29">
        <v>543624</v>
      </c>
      <c r="C39" s="28" t="s">
        <v>1072</v>
      </c>
      <c r="D39" s="28" t="s">
        <v>1077</v>
      </c>
      <c r="E39" s="28" t="s">
        <v>526</v>
      </c>
      <c r="F39" s="85">
        <v>32000</v>
      </c>
      <c r="G39" s="29">
        <v>58.9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44853</v>
      </c>
      <c r="B40" s="29">
        <v>543624</v>
      </c>
      <c r="C40" s="28" t="s">
        <v>1072</v>
      </c>
      <c r="D40" s="28" t="s">
        <v>1078</v>
      </c>
      <c r="E40" s="28" t="s">
        <v>527</v>
      </c>
      <c r="F40" s="85">
        <v>172000</v>
      </c>
      <c r="G40" s="29">
        <v>58.9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44853</v>
      </c>
      <c r="B41" s="29">
        <v>543624</v>
      </c>
      <c r="C41" s="28" t="s">
        <v>1072</v>
      </c>
      <c r="D41" s="28" t="s">
        <v>845</v>
      </c>
      <c r="E41" s="28" t="s">
        <v>526</v>
      </c>
      <c r="F41" s="85">
        <v>22000</v>
      </c>
      <c r="G41" s="29">
        <v>59.01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44853</v>
      </c>
      <c r="B42" s="29">
        <v>540401</v>
      </c>
      <c r="C42" s="28" t="s">
        <v>1015</v>
      </c>
      <c r="D42" s="28" t="s">
        <v>1079</v>
      </c>
      <c r="E42" s="28" t="s">
        <v>527</v>
      </c>
      <c r="F42" s="85">
        <v>665110</v>
      </c>
      <c r="G42" s="29">
        <v>31.3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44853</v>
      </c>
      <c r="B43" s="29">
        <v>539519</v>
      </c>
      <c r="C43" s="28" t="s">
        <v>1080</v>
      </c>
      <c r="D43" s="28" t="s">
        <v>1081</v>
      </c>
      <c r="E43" s="28" t="s">
        <v>526</v>
      </c>
      <c r="F43" s="85">
        <v>33000</v>
      </c>
      <c r="G43" s="29">
        <v>9.5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44853</v>
      </c>
      <c r="B44" s="29">
        <v>539519</v>
      </c>
      <c r="C44" s="28" t="s">
        <v>1080</v>
      </c>
      <c r="D44" s="28" t="s">
        <v>1082</v>
      </c>
      <c r="E44" s="28" t="s">
        <v>527</v>
      </c>
      <c r="F44" s="85">
        <v>69772</v>
      </c>
      <c r="G44" s="29">
        <v>9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44853</v>
      </c>
      <c r="B45" s="29">
        <v>539519</v>
      </c>
      <c r="C45" s="28" t="s">
        <v>1080</v>
      </c>
      <c r="D45" s="28" t="s">
        <v>1014</v>
      </c>
      <c r="E45" s="28" t="s">
        <v>526</v>
      </c>
      <c r="F45" s="85">
        <v>100000</v>
      </c>
      <c r="G45" s="29">
        <v>9.42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44853</v>
      </c>
      <c r="B46" s="29">
        <v>540727</v>
      </c>
      <c r="C46" s="28" t="s">
        <v>1004</v>
      </c>
      <c r="D46" s="28" t="s">
        <v>1083</v>
      </c>
      <c r="E46" s="28" t="s">
        <v>527</v>
      </c>
      <c r="F46" s="85">
        <v>65000</v>
      </c>
      <c r="G46" s="29">
        <v>68.59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44853</v>
      </c>
      <c r="B47" s="29">
        <v>531802</v>
      </c>
      <c r="C47" s="28" t="s">
        <v>1084</v>
      </c>
      <c r="D47" s="28" t="s">
        <v>1085</v>
      </c>
      <c r="E47" s="28" t="s">
        <v>527</v>
      </c>
      <c r="F47" s="85">
        <v>92012</v>
      </c>
      <c r="G47" s="29">
        <v>53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44853</v>
      </c>
      <c r="B48" s="29">
        <v>540175</v>
      </c>
      <c r="C48" s="28" t="s">
        <v>1086</v>
      </c>
      <c r="D48" s="28" t="s">
        <v>845</v>
      </c>
      <c r="E48" s="28" t="s">
        <v>526</v>
      </c>
      <c r="F48" s="85">
        <v>30000</v>
      </c>
      <c r="G48" s="29">
        <v>14.88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44853</v>
      </c>
      <c r="B49" s="29">
        <v>542019</v>
      </c>
      <c r="C49" s="28" t="s">
        <v>1087</v>
      </c>
      <c r="D49" s="28" t="s">
        <v>845</v>
      </c>
      <c r="E49" s="28" t="s">
        <v>526</v>
      </c>
      <c r="F49" s="85">
        <v>121622</v>
      </c>
      <c r="G49" s="29">
        <v>47.25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44853</v>
      </c>
      <c r="B50" s="29">
        <v>542019</v>
      </c>
      <c r="C50" s="28" t="s">
        <v>1087</v>
      </c>
      <c r="D50" s="28" t="s">
        <v>845</v>
      </c>
      <c r="E50" s="28" t="s">
        <v>527</v>
      </c>
      <c r="F50" s="85">
        <v>32753</v>
      </c>
      <c r="G50" s="29">
        <v>47.28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44853</v>
      </c>
      <c r="B51" s="29">
        <v>539278</v>
      </c>
      <c r="C51" s="28" t="s">
        <v>938</v>
      </c>
      <c r="D51" s="28" t="s">
        <v>1088</v>
      </c>
      <c r="E51" s="28" t="s">
        <v>527</v>
      </c>
      <c r="F51" s="85">
        <v>200000</v>
      </c>
      <c r="G51" s="29">
        <v>9.1300000000000008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44853</v>
      </c>
      <c r="B52" s="29">
        <v>539278</v>
      </c>
      <c r="C52" s="28" t="s">
        <v>938</v>
      </c>
      <c r="D52" s="28" t="s">
        <v>990</v>
      </c>
      <c r="E52" s="28" t="s">
        <v>527</v>
      </c>
      <c r="F52" s="85">
        <v>693194</v>
      </c>
      <c r="G52" s="29">
        <v>9.14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44853</v>
      </c>
      <c r="B53" s="29">
        <v>539278</v>
      </c>
      <c r="C53" s="28" t="s">
        <v>938</v>
      </c>
      <c r="D53" s="28" t="s">
        <v>990</v>
      </c>
      <c r="E53" s="28" t="s">
        <v>526</v>
      </c>
      <c r="F53" s="85">
        <v>1131555</v>
      </c>
      <c r="G53" s="29">
        <v>9.1300000000000008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44853</v>
      </c>
      <c r="B54" s="29">
        <v>539310</v>
      </c>
      <c r="C54" s="28" t="s">
        <v>1089</v>
      </c>
      <c r="D54" s="28" t="s">
        <v>1090</v>
      </c>
      <c r="E54" s="28" t="s">
        <v>527</v>
      </c>
      <c r="F54" s="85">
        <v>182000</v>
      </c>
      <c r="G54" s="29">
        <v>69.12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44853</v>
      </c>
      <c r="B55" s="29">
        <v>513713</v>
      </c>
      <c r="C55" s="28" t="s">
        <v>1091</v>
      </c>
      <c r="D55" s="28" t="s">
        <v>1092</v>
      </c>
      <c r="E55" s="28" t="s">
        <v>527</v>
      </c>
      <c r="F55" s="85">
        <v>383418</v>
      </c>
      <c r="G55" s="29">
        <v>15.97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44853</v>
      </c>
      <c r="B56" s="29">
        <v>513713</v>
      </c>
      <c r="C56" s="28" t="s">
        <v>1091</v>
      </c>
      <c r="D56" s="28" t="s">
        <v>1093</v>
      </c>
      <c r="E56" s="28" t="s">
        <v>526</v>
      </c>
      <c r="F56" s="85">
        <v>220339</v>
      </c>
      <c r="G56" s="29">
        <v>15.96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44853</v>
      </c>
      <c r="B57" s="29">
        <v>513713</v>
      </c>
      <c r="C57" s="28" t="s">
        <v>1091</v>
      </c>
      <c r="D57" s="28" t="s">
        <v>1093</v>
      </c>
      <c r="E57" s="28" t="s">
        <v>527</v>
      </c>
      <c r="F57" s="85">
        <v>105988</v>
      </c>
      <c r="G57" s="29">
        <v>15.94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44853</v>
      </c>
      <c r="B58" s="29" t="s">
        <v>1094</v>
      </c>
      <c r="C58" s="28" t="s">
        <v>1095</v>
      </c>
      <c r="D58" s="28" t="s">
        <v>1096</v>
      </c>
      <c r="E58" s="28" t="s">
        <v>526</v>
      </c>
      <c r="F58" s="85">
        <v>58605</v>
      </c>
      <c r="G58" s="29">
        <v>134.69</v>
      </c>
      <c r="H58" s="29" t="s">
        <v>798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44853</v>
      </c>
      <c r="B59" s="29" t="s">
        <v>983</v>
      </c>
      <c r="C59" s="28" t="s">
        <v>984</v>
      </c>
      <c r="D59" s="28" t="s">
        <v>1016</v>
      </c>
      <c r="E59" s="28" t="s">
        <v>526</v>
      </c>
      <c r="F59" s="85">
        <v>426450</v>
      </c>
      <c r="G59" s="29">
        <v>21.82</v>
      </c>
      <c r="H59" s="29" t="s">
        <v>798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44853</v>
      </c>
      <c r="B60" s="29" t="s">
        <v>1097</v>
      </c>
      <c r="C60" s="28" t="s">
        <v>1098</v>
      </c>
      <c r="D60" s="28" t="s">
        <v>1099</v>
      </c>
      <c r="E60" s="28" t="s">
        <v>526</v>
      </c>
      <c r="F60" s="85">
        <v>24542</v>
      </c>
      <c r="G60" s="29">
        <v>202.33</v>
      </c>
      <c r="H60" s="29" t="s">
        <v>798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44853</v>
      </c>
      <c r="B61" s="29" t="s">
        <v>1100</v>
      </c>
      <c r="C61" s="28" t="s">
        <v>1101</v>
      </c>
      <c r="D61" s="28" t="s">
        <v>1102</v>
      </c>
      <c r="E61" s="28" t="s">
        <v>526</v>
      </c>
      <c r="F61" s="85">
        <v>48000</v>
      </c>
      <c r="G61" s="29">
        <v>51.43</v>
      </c>
      <c r="H61" s="29" t="s">
        <v>798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44853</v>
      </c>
      <c r="B62" s="29" t="s">
        <v>1017</v>
      </c>
      <c r="C62" s="28" t="s">
        <v>1018</v>
      </c>
      <c r="D62" s="28" t="s">
        <v>1067</v>
      </c>
      <c r="E62" s="28" t="s">
        <v>526</v>
      </c>
      <c r="F62" s="85">
        <v>69000</v>
      </c>
      <c r="G62" s="29">
        <v>92.99</v>
      </c>
      <c r="H62" s="29" t="s">
        <v>798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44853</v>
      </c>
      <c r="B63" s="29" t="s">
        <v>1017</v>
      </c>
      <c r="C63" s="28" t="s">
        <v>1018</v>
      </c>
      <c r="D63" s="28" t="s">
        <v>1019</v>
      </c>
      <c r="E63" s="28" t="s">
        <v>526</v>
      </c>
      <c r="F63" s="85">
        <v>69000</v>
      </c>
      <c r="G63" s="29">
        <v>90.8</v>
      </c>
      <c r="H63" s="29" t="s">
        <v>798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44853</v>
      </c>
      <c r="B64" s="29" t="s">
        <v>939</v>
      </c>
      <c r="C64" s="28" t="s">
        <v>940</v>
      </c>
      <c r="D64" s="28" t="s">
        <v>985</v>
      </c>
      <c r="E64" s="28" t="s">
        <v>526</v>
      </c>
      <c r="F64" s="85">
        <v>73031</v>
      </c>
      <c r="G64" s="29">
        <v>217.73</v>
      </c>
      <c r="H64" s="29" t="s">
        <v>798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44853</v>
      </c>
      <c r="B65" s="29" t="s">
        <v>1103</v>
      </c>
      <c r="C65" s="28" t="s">
        <v>1104</v>
      </c>
      <c r="D65" s="28" t="s">
        <v>1105</v>
      </c>
      <c r="E65" s="28" t="s">
        <v>526</v>
      </c>
      <c r="F65" s="85">
        <v>476013</v>
      </c>
      <c r="G65" s="29">
        <v>164.61</v>
      </c>
      <c r="H65" s="29" t="s">
        <v>798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44853</v>
      </c>
      <c r="B66" s="29" t="s">
        <v>1106</v>
      </c>
      <c r="C66" s="28" t="s">
        <v>1107</v>
      </c>
      <c r="D66" s="28" t="s">
        <v>1108</v>
      </c>
      <c r="E66" s="28" t="s">
        <v>526</v>
      </c>
      <c r="F66" s="85">
        <v>113112</v>
      </c>
      <c r="G66" s="29">
        <v>358.78</v>
      </c>
      <c r="H66" s="29" t="s">
        <v>798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44853</v>
      </c>
      <c r="B67" s="29" t="s">
        <v>1109</v>
      </c>
      <c r="C67" s="28" t="s">
        <v>1110</v>
      </c>
      <c r="D67" s="28" t="s">
        <v>1093</v>
      </c>
      <c r="E67" s="28" t="s">
        <v>526</v>
      </c>
      <c r="F67" s="85">
        <v>93491</v>
      </c>
      <c r="G67" s="29">
        <v>198.28</v>
      </c>
      <c r="H67" s="29" t="s">
        <v>798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44853</v>
      </c>
      <c r="B68" s="29" t="s">
        <v>1109</v>
      </c>
      <c r="C68" s="28" t="s">
        <v>1110</v>
      </c>
      <c r="D68" s="28" t="s">
        <v>1022</v>
      </c>
      <c r="E68" s="28" t="s">
        <v>526</v>
      </c>
      <c r="F68" s="85">
        <v>80611</v>
      </c>
      <c r="G68" s="29">
        <v>193.21</v>
      </c>
      <c r="H68" s="29" t="s">
        <v>798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44853</v>
      </c>
      <c r="B69" s="29" t="s">
        <v>1109</v>
      </c>
      <c r="C69" s="28" t="s">
        <v>1110</v>
      </c>
      <c r="D69" s="28" t="s">
        <v>1111</v>
      </c>
      <c r="E69" s="28" t="s">
        <v>526</v>
      </c>
      <c r="F69" s="85">
        <v>130396</v>
      </c>
      <c r="G69" s="29">
        <v>194.55</v>
      </c>
      <c r="H69" s="29" t="s">
        <v>798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44853</v>
      </c>
      <c r="B70" s="29" t="s">
        <v>1112</v>
      </c>
      <c r="C70" s="28" t="s">
        <v>1113</v>
      </c>
      <c r="D70" s="28" t="s">
        <v>1111</v>
      </c>
      <c r="E70" s="28" t="s">
        <v>526</v>
      </c>
      <c r="F70" s="85">
        <v>1700000</v>
      </c>
      <c r="G70" s="29">
        <v>1.75</v>
      </c>
      <c r="H70" s="29" t="s">
        <v>798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44853</v>
      </c>
      <c r="B71" s="29" t="s">
        <v>483</v>
      </c>
      <c r="C71" s="28" t="s">
        <v>1023</v>
      </c>
      <c r="D71" s="28" t="s">
        <v>1024</v>
      </c>
      <c r="E71" s="28" t="s">
        <v>526</v>
      </c>
      <c r="F71" s="85">
        <v>63321238</v>
      </c>
      <c r="G71" s="29">
        <v>8.3699999999999992</v>
      </c>
      <c r="H71" s="29" t="s">
        <v>798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44853</v>
      </c>
      <c r="B72" s="29" t="s">
        <v>483</v>
      </c>
      <c r="C72" s="28" t="s">
        <v>1023</v>
      </c>
      <c r="D72" s="28" t="s">
        <v>1114</v>
      </c>
      <c r="E72" s="28" t="s">
        <v>526</v>
      </c>
      <c r="F72" s="85">
        <v>63054785</v>
      </c>
      <c r="G72" s="29">
        <v>8.74</v>
      </c>
      <c r="H72" s="29" t="s">
        <v>798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44853</v>
      </c>
      <c r="B73" s="29" t="s">
        <v>483</v>
      </c>
      <c r="C73" s="28" t="s">
        <v>1023</v>
      </c>
      <c r="D73" s="28" t="s">
        <v>1115</v>
      </c>
      <c r="E73" s="28" t="s">
        <v>526</v>
      </c>
      <c r="F73" s="85">
        <v>87280949</v>
      </c>
      <c r="G73" s="29">
        <v>8.4499999999999993</v>
      </c>
      <c r="H73" s="29" t="s">
        <v>798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44853</v>
      </c>
      <c r="B74" s="29" t="s">
        <v>1094</v>
      </c>
      <c r="C74" s="28" t="s">
        <v>1095</v>
      </c>
      <c r="D74" s="28" t="s">
        <v>1096</v>
      </c>
      <c r="E74" s="28" t="s">
        <v>527</v>
      </c>
      <c r="F74" s="85">
        <v>58605</v>
      </c>
      <c r="G74" s="29">
        <v>134.94999999999999</v>
      </c>
      <c r="H74" s="29" t="s">
        <v>798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44853</v>
      </c>
      <c r="B75" s="29" t="s">
        <v>983</v>
      </c>
      <c r="C75" s="28" t="s">
        <v>984</v>
      </c>
      <c r="D75" s="28" t="s">
        <v>1016</v>
      </c>
      <c r="E75" s="28" t="s">
        <v>527</v>
      </c>
      <c r="F75" s="85">
        <v>426450</v>
      </c>
      <c r="G75" s="29">
        <v>22.15</v>
      </c>
      <c r="H75" s="29" t="s">
        <v>798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44853</v>
      </c>
      <c r="B76" s="29" t="s">
        <v>983</v>
      </c>
      <c r="C76" s="28" t="s">
        <v>984</v>
      </c>
      <c r="D76" s="28" t="s">
        <v>1116</v>
      </c>
      <c r="E76" s="28" t="s">
        <v>527</v>
      </c>
      <c r="F76" s="85">
        <v>424919</v>
      </c>
      <c r="G76" s="29">
        <v>21.5</v>
      </c>
      <c r="H76" s="29" t="s">
        <v>798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44853</v>
      </c>
      <c r="B77" s="29" t="s">
        <v>996</v>
      </c>
      <c r="C77" s="28" t="s">
        <v>997</v>
      </c>
      <c r="D77" s="28" t="s">
        <v>1025</v>
      </c>
      <c r="E77" s="28" t="s">
        <v>527</v>
      </c>
      <c r="F77" s="85">
        <v>8059162</v>
      </c>
      <c r="G77" s="29">
        <v>0.46</v>
      </c>
      <c r="H77" s="29" t="s">
        <v>798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44853</v>
      </c>
      <c r="B78" s="29" t="s">
        <v>1097</v>
      </c>
      <c r="C78" s="28" t="s">
        <v>1098</v>
      </c>
      <c r="D78" s="28" t="s">
        <v>1099</v>
      </c>
      <c r="E78" s="28" t="s">
        <v>527</v>
      </c>
      <c r="F78" s="85">
        <v>61542</v>
      </c>
      <c r="G78" s="29">
        <v>197.09</v>
      </c>
      <c r="H78" s="29" t="s">
        <v>798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44853</v>
      </c>
      <c r="B79" s="29" t="s">
        <v>1100</v>
      </c>
      <c r="C79" s="28" t="s">
        <v>1101</v>
      </c>
      <c r="D79" s="28" t="s">
        <v>1117</v>
      </c>
      <c r="E79" s="28" t="s">
        <v>527</v>
      </c>
      <c r="F79" s="85">
        <v>38400</v>
      </c>
      <c r="G79" s="29">
        <v>51.58</v>
      </c>
      <c r="H79" s="29" t="s">
        <v>798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44853</v>
      </c>
      <c r="B80" s="29" t="s">
        <v>1100</v>
      </c>
      <c r="C80" s="28" t="s">
        <v>1101</v>
      </c>
      <c r="D80" s="28" t="s">
        <v>1118</v>
      </c>
      <c r="E80" s="28" t="s">
        <v>527</v>
      </c>
      <c r="F80" s="85">
        <v>57600</v>
      </c>
      <c r="G80" s="29">
        <v>50.7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44853</v>
      </c>
      <c r="B81" s="29" t="s">
        <v>1017</v>
      </c>
      <c r="C81" s="28" t="s">
        <v>1018</v>
      </c>
      <c r="D81" s="28" t="s">
        <v>1067</v>
      </c>
      <c r="E81" s="28" t="s">
        <v>527</v>
      </c>
      <c r="F81" s="85">
        <v>6000</v>
      </c>
      <c r="G81" s="29">
        <v>93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44853</v>
      </c>
      <c r="B82" s="29" t="s">
        <v>1017</v>
      </c>
      <c r="C82" s="28" t="s">
        <v>1018</v>
      </c>
      <c r="D82" s="28" t="s">
        <v>1019</v>
      </c>
      <c r="E82" s="28" t="s">
        <v>527</v>
      </c>
      <c r="F82" s="85">
        <v>69000</v>
      </c>
      <c r="G82" s="29">
        <v>91.06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44853</v>
      </c>
      <c r="B83" s="29" t="s">
        <v>939</v>
      </c>
      <c r="C83" s="28" t="s">
        <v>940</v>
      </c>
      <c r="D83" s="28" t="s">
        <v>985</v>
      </c>
      <c r="E83" s="28" t="s">
        <v>527</v>
      </c>
      <c r="F83" s="85">
        <v>89783</v>
      </c>
      <c r="G83" s="29">
        <v>217.8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44853</v>
      </c>
      <c r="B84" s="29" t="s">
        <v>1103</v>
      </c>
      <c r="C84" s="28" t="s">
        <v>1104</v>
      </c>
      <c r="D84" s="28" t="s">
        <v>1105</v>
      </c>
      <c r="E84" s="28" t="s">
        <v>527</v>
      </c>
      <c r="F84" s="85">
        <v>481013</v>
      </c>
      <c r="G84" s="29">
        <v>164.38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44853</v>
      </c>
      <c r="B85" s="29" t="s">
        <v>1106</v>
      </c>
      <c r="C85" s="28" t="s">
        <v>1107</v>
      </c>
      <c r="D85" s="28" t="s">
        <v>1108</v>
      </c>
      <c r="E85" s="28" t="s">
        <v>527</v>
      </c>
      <c r="F85" s="85">
        <v>145013</v>
      </c>
      <c r="G85" s="29">
        <v>360.85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44853</v>
      </c>
      <c r="B86" s="29" t="s">
        <v>1119</v>
      </c>
      <c r="C86" s="28" t="s">
        <v>1120</v>
      </c>
      <c r="D86" s="28" t="s">
        <v>1121</v>
      </c>
      <c r="E86" s="28" t="s">
        <v>527</v>
      </c>
      <c r="F86" s="85">
        <v>165000</v>
      </c>
      <c r="G86" s="29">
        <v>44.8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44853</v>
      </c>
      <c r="B87" s="29" t="s">
        <v>1109</v>
      </c>
      <c r="C87" s="28" t="s">
        <v>1110</v>
      </c>
      <c r="D87" s="28" t="s">
        <v>1022</v>
      </c>
      <c r="E87" s="28" t="s">
        <v>527</v>
      </c>
      <c r="F87" s="85">
        <v>80611</v>
      </c>
      <c r="G87" s="29">
        <v>198.79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44853</v>
      </c>
      <c r="B88" s="29" t="s">
        <v>1109</v>
      </c>
      <c r="C88" s="28" t="s">
        <v>1110</v>
      </c>
      <c r="D88" s="28" t="s">
        <v>1093</v>
      </c>
      <c r="E88" s="28" t="s">
        <v>527</v>
      </c>
      <c r="F88" s="85">
        <v>93491</v>
      </c>
      <c r="G88" s="29">
        <v>195.85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44853</v>
      </c>
      <c r="B89" s="29" t="s">
        <v>1109</v>
      </c>
      <c r="C89" s="28" t="s">
        <v>1110</v>
      </c>
      <c r="D89" s="28" t="s">
        <v>1111</v>
      </c>
      <c r="E89" s="28" t="s">
        <v>527</v>
      </c>
      <c r="F89" s="85">
        <v>114396</v>
      </c>
      <c r="G89" s="29">
        <v>198.79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44853</v>
      </c>
      <c r="B90" s="29" t="s">
        <v>1020</v>
      </c>
      <c r="C90" s="28" t="s">
        <v>1021</v>
      </c>
      <c r="D90" s="28" t="s">
        <v>1026</v>
      </c>
      <c r="E90" s="28" t="s">
        <v>527</v>
      </c>
      <c r="F90" s="85">
        <v>135000</v>
      </c>
      <c r="G90" s="29">
        <v>126.39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44853</v>
      </c>
      <c r="B91" s="29" t="s">
        <v>1112</v>
      </c>
      <c r="C91" s="28" t="s">
        <v>1113</v>
      </c>
      <c r="D91" s="28" t="s">
        <v>1122</v>
      </c>
      <c r="E91" s="28" t="s">
        <v>527</v>
      </c>
      <c r="F91" s="85">
        <v>1500000</v>
      </c>
      <c r="G91" s="29">
        <v>1.75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44853</v>
      </c>
      <c r="B92" s="29" t="s">
        <v>1112</v>
      </c>
      <c r="C92" s="28" t="s">
        <v>1113</v>
      </c>
      <c r="D92" s="28" t="s">
        <v>1123</v>
      </c>
      <c r="E92" s="28" t="s">
        <v>527</v>
      </c>
      <c r="F92" s="85">
        <v>1585000</v>
      </c>
      <c r="G92" s="29">
        <v>1.75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44853</v>
      </c>
      <c r="B93" s="29" t="s">
        <v>1112</v>
      </c>
      <c r="C93" s="28" t="s">
        <v>1113</v>
      </c>
      <c r="D93" s="28" t="s">
        <v>1124</v>
      </c>
      <c r="E93" s="28" t="s">
        <v>527</v>
      </c>
      <c r="F93" s="85">
        <v>1400000</v>
      </c>
      <c r="G93" s="29">
        <v>1.75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44853</v>
      </c>
      <c r="B94" s="29" t="s">
        <v>483</v>
      </c>
      <c r="C94" s="28" t="s">
        <v>1023</v>
      </c>
      <c r="D94" s="28" t="s">
        <v>1115</v>
      </c>
      <c r="E94" s="28" t="s">
        <v>527</v>
      </c>
      <c r="F94" s="85">
        <v>93936511</v>
      </c>
      <c r="G94" s="29">
        <v>8.4700000000000006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44853</v>
      </c>
      <c r="B95" s="29" t="s">
        <v>483</v>
      </c>
      <c r="C95" s="28" t="s">
        <v>1023</v>
      </c>
      <c r="D95" s="28" t="s">
        <v>1024</v>
      </c>
      <c r="E95" s="28" t="s">
        <v>527</v>
      </c>
      <c r="F95" s="85">
        <v>63321238</v>
      </c>
      <c r="G95" s="29">
        <v>8.3800000000000008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44853</v>
      </c>
      <c r="B96" s="29" t="s">
        <v>483</v>
      </c>
      <c r="C96" s="28" t="s">
        <v>1023</v>
      </c>
      <c r="D96" s="28" t="s">
        <v>1114</v>
      </c>
      <c r="E96" s="28" t="s">
        <v>527</v>
      </c>
      <c r="F96" s="85">
        <v>63505123</v>
      </c>
      <c r="G96" s="29">
        <v>8.6999999999999993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44853</v>
      </c>
      <c r="B97" s="29" t="s">
        <v>1125</v>
      </c>
      <c r="C97" s="28" t="s">
        <v>1126</v>
      </c>
      <c r="D97" s="28" t="s">
        <v>1127</v>
      </c>
      <c r="E97" s="28" t="s">
        <v>527</v>
      </c>
      <c r="F97" s="85">
        <v>69300</v>
      </c>
      <c r="G97" s="29">
        <v>55.65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73"/>
  <sheetViews>
    <sheetView zoomScale="85" zoomScaleNormal="85" workbookViewId="0">
      <selection activeCell="D19" sqref="D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44854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99"/>
      <c r="D10" s="400" t="s">
        <v>88</v>
      </c>
      <c r="E10" s="401" t="s">
        <v>543</v>
      </c>
      <c r="F10" s="212" t="s">
        <v>850</v>
      </c>
      <c r="G10" s="212">
        <v>1535</v>
      </c>
      <c r="H10" s="212"/>
      <c r="I10" s="402" t="s">
        <v>851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5">
        <v>2</v>
      </c>
      <c r="B11" s="336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852</v>
      </c>
      <c r="J11" s="318" t="s">
        <v>853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7">
        <v>44823</v>
      </c>
      <c r="C12" s="299"/>
      <c r="D12" s="300" t="s">
        <v>66</v>
      </c>
      <c r="E12" s="301" t="s">
        <v>543</v>
      </c>
      <c r="F12" s="311" t="s">
        <v>855</v>
      </c>
      <c r="G12" s="311">
        <v>1780</v>
      </c>
      <c r="H12" s="311"/>
      <c r="I12" s="302" t="s">
        <v>846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8">
        <v>4</v>
      </c>
      <c r="B13" s="349">
        <v>44824</v>
      </c>
      <c r="C13" s="350"/>
      <c r="D13" s="351" t="s">
        <v>158</v>
      </c>
      <c r="E13" s="352" t="s">
        <v>543</v>
      </c>
      <c r="F13" s="353">
        <v>3170</v>
      </c>
      <c r="G13" s="353">
        <v>2940</v>
      </c>
      <c r="H13" s="353">
        <v>3380</v>
      </c>
      <c r="I13" s="354" t="s">
        <v>856</v>
      </c>
      <c r="J13" s="284" t="s">
        <v>941</v>
      </c>
      <c r="K13" s="284">
        <f t="shared" ref="K13:K14" si="3">H13-F13</f>
        <v>210</v>
      </c>
      <c r="L13" s="355">
        <f>(F13*-0.7)/100</f>
        <v>-22.19</v>
      </c>
      <c r="M13" s="356">
        <f t="shared" ref="M13:M14" si="4">(K13+L13)/F13</f>
        <v>5.9246056782334383E-2</v>
      </c>
      <c r="N13" s="284" t="s">
        <v>541</v>
      </c>
      <c r="O13" s="357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35">
        <v>5</v>
      </c>
      <c r="B14" s="336">
        <v>44830</v>
      </c>
      <c r="C14" s="323"/>
      <c r="D14" s="324" t="s">
        <v>177</v>
      </c>
      <c r="E14" s="325" t="s">
        <v>543</v>
      </c>
      <c r="F14" s="322">
        <v>2995</v>
      </c>
      <c r="G14" s="322">
        <v>2740</v>
      </c>
      <c r="H14" s="322">
        <v>3150</v>
      </c>
      <c r="I14" s="326" t="s">
        <v>858</v>
      </c>
      <c r="J14" s="318" t="s">
        <v>1027</v>
      </c>
      <c r="K14" s="318">
        <f t="shared" si="3"/>
        <v>155</v>
      </c>
      <c r="L14" s="319">
        <f>(F14*-0.7)/100</f>
        <v>-20.965</v>
      </c>
      <c r="M14" s="320">
        <f t="shared" si="4"/>
        <v>4.4752921535893157E-2</v>
      </c>
      <c r="N14" s="318" t="s">
        <v>541</v>
      </c>
      <c r="O14" s="321">
        <v>44853</v>
      </c>
      <c r="P14" s="318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8">
        <v>6</v>
      </c>
      <c r="B15" s="349">
        <v>44830</v>
      </c>
      <c r="C15" s="350"/>
      <c r="D15" s="351" t="s">
        <v>458</v>
      </c>
      <c r="E15" s="352" t="s">
        <v>543</v>
      </c>
      <c r="F15" s="353">
        <v>138</v>
      </c>
      <c r="G15" s="353">
        <v>129</v>
      </c>
      <c r="H15" s="353">
        <v>145</v>
      </c>
      <c r="I15" s="354" t="s">
        <v>859</v>
      </c>
      <c r="J15" s="284" t="s">
        <v>878</v>
      </c>
      <c r="K15" s="284">
        <f t="shared" ref="K15" si="5">H15-F15</f>
        <v>7</v>
      </c>
      <c r="L15" s="355">
        <f>(F15*-0.7)/100</f>
        <v>-0.96599999999999997</v>
      </c>
      <c r="M15" s="356">
        <f t="shared" ref="M15" si="6">(K15+L15)/F15</f>
        <v>4.3724637681159417E-2</v>
      </c>
      <c r="N15" s="284" t="s">
        <v>541</v>
      </c>
      <c r="O15" s="357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79">
        <v>7</v>
      </c>
      <c r="B16" s="380">
        <v>44831</v>
      </c>
      <c r="C16" s="381"/>
      <c r="D16" s="382" t="s">
        <v>129</v>
      </c>
      <c r="E16" s="383" t="s">
        <v>543</v>
      </c>
      <c r="F16" s="384">
        <v>406</v>
      </c>
      <c r="G16" s="384">
        <v>379</v>
      </c>
      <c r="H16" s="384">
        <v>399</v>
      </c>
      <c r="I16" s="385" t="s">
        <v>848</v>
      </c>
      <c r="J16" s="365" t="s">
        <v>917</v>
      </c>
      <c r="K16" s="365">
        <f t="shared" ref="K16" si="7">H16-F16</f>
        <v>-7</v>
      </c>
      <c r="L16" s="386">
        <f>(F16*-0.07)/100</f>
        <v>-0.28420000000000001</v>
      </c>
      <c r="M16" s="387">
        <f t="shared" ref="M16" si="8">(K16+L16)/F16</f>
        <v>-1.7941379310344827E-2</v>
      </c>
      <c r="N16" s="365" t="s">
        <v>553</v>
      </c>
      <c r="O16" s="388">
        <v>44844</v>
      </c>
      <c r="P16" s="365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8">
        <v>8</v>
      </c>
      <c r="B17" s="349">
        <v>44834</v>
      </c>
      <c r="C17" s="350"/>
      <c r="D17" s="351" t="s">
        <v>506</v>
      </c>
      <c r="E17" s="352" t="s">
        <v>543</v>
      </c>
      <c r="F17" s="353">
        <v>325</v>
      </c>
      <c r="G17" s="353">
        <v>298</v>
      </c>
      <c r="H17" s="353">
        <v>346</v>
      </c>
      <c r="I17" s="354" t="s">
        <v>847</v>
      </c>
      <c r="J17" s="284" t="s">
        <v>554</v>
      </c>
      <c r="K17" s="284">
        <f t="shared" ref="K17" si="9">H17-F17</f>
        <v>21</v>
      </c>
      <c r="L17" s="355">
        <f>(F17*-0.4)/100</f>
        <v>-1.3</v>
      </c>
      <c r="M17" s="356">
        <f t="shared" ref="M17" si="10">(K17+L17)/F17</f>
        <v>6.0615384615384613E-2</v>
      </c>
      <c r="N17" s="284" t="s">
        <v>541</v>
      </c>
      <c r="O17" s="357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40">
        <v>44840</v>
      </c>
      <c r="C18" s="299"/>
      <c r="D18" s="300" t="s">
        <v>125</v>
      </c>
      <c r="E18" s="301" t="s">
        <v>543</v>
      </c>
      <c r="F18" s="311" t="s">
        <v>890</v>
      </c>
      <c r="G18" s="311">
        <v>1075</v>
      </c>
      <c r="H18" s="311"/>
      <c r="I18" s="302" t="s">
        <v>891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40">
        <v>44840</v>
      </c>
      <c r="C19" s="299"/>
      <c r="D19" s="300" t="s">
        <v>69</v>
      </c>
      <c r="E19" s="301" t="s">
        <v>543</v>
      </c>
      <c r="F19" s="311" t="s">
        <v>892</v>
      </c>
      <c r="G19" s="311">
        <v>1690</v>
      </c>
      <c r="H19" s="311"/>
      <c r="I19" s="302" t="s">
        <v>893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35">
        <v>11</v>
      </c>
      <c r="B20" s="336">
        <v>44844</v>
      </c>
      <c r="C20" s="323"/>
      <c r="D20" s="324" t="s">
        <v>408</v>
      </c>
      <c r="E20" s="325" t="s">
        <v>543</v>
      </c>
      <c r="F20" s="322">
        <v>655</v>
      </c>
      <c r="G20" s="322">
        <v>615</v>
      </c>
      <c r="H20" s="322">
        <v>686</v>
      </c>
      <c r="I20" s="326" t="s">
        <v>931</v>
      </c>
      <c r="J20" s="318" t="s">
        <v>994</v>
      </c>
      <c r="K20" s="318">
        <f t="shared" ref="K20" si="11">H20-F20</f>
        <v>31</v>
      </c>
      <c r="L20" s="319">
        <f>(F20*-0.7)/100</f>
        <v>-4.5849999999999991</v>
      </c>
      <c r="M20" s="320">
        <f t="shared" ref="M20" si="12">(K20+L20)/F20</f>
        <v>4.0328244274809161E-2</v>
      </c>
      <c r="N20" s="318" t="s">
        <v>541</v>
      </c>
      <c r="O20" s="321">
        <v>44848</v>
      </c>
      <c r="P20" s="318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40">
        <v>44845</v>
      </c>
      <c r="C21" s="299"/>
      <c r="D21" s="300" t="s">
        <v>458</v>
      </c>
      <c r="E21" s="301" t="s">
        <v>543</v>
      </c>
      <c r="F21" s="311" t="s">
        <v>943</v>
      </c>
      <c r="G21" s="311">
        <v>127</v>
      </c>
      <c r="H21" s="311"/>
      <c r="I21" s="302" t="s">
        <v>859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348">
        <v>13</v>
      </c>
      <c r="B22" s="349">
        <v>44846</v>
      </c>
      <c r="C22" s="350"/>
      <c r="D22" s="351" t="s">
        <v>71</v>
      </c>
      <c r="E22" s="352" t="s">
        <v>543</v>
      </c>
      <c r="F22" s="353">
        <v>101</v>
      </c>
      <c r="G22" s="353">
        <v>94</v>
      </c>
      <c r="H22" s="353">
        <v>107</v>
      </c>
      <c r="I22" s="354" t="s">
        <v>961</v>
      </c>
      <c r="J22" s="284" t="s">
        <v>1009</v>
      </c>
      <c r="K22" s="284">
        <f t="shared" ref="K22" si="13">H22-F22</f>
        <v>6</v>
      </c>
      <c r="L22" s="355">
        <f>(F22*-0.7)/100</f>
        <v>-0.70699999999999985</v>
      </c>
      <c r="M22" s="356">
        <f t="shared" ref="M22" si="14">(K22+L22)/F22</f>
        <v>5.2405940594059411E-2</v>
      </c>
      <c r="N22" s="284" t="s">
        <v>541</v>
      </c>
      <c r="O22" s="357">
        <v>44853</v>
      </c>
      <c r="P22" s="284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40">
        <v>44848</v>
      </c>
      <c r="C23" s="299"/>
      <c r="D23" s="300" t="s">
        <v>307</v>
      </c>
      <c r="E23" s="301" t="s">
        <v>543</v>
      </c>
      <c r="F23" s="311" t="s">
        <v>998</v>
      </c>
      <c r="G23" s="311">
        <v>2795</v>
      </c>
      <c r="H23" s="311"/>
      <c r="I23" s="302" t="s">
        <v>856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7">
        <v>15</v>
      </c>
      <c r="B24" s="340">
        <v>44852</v>
      </c>
      <c r="C24" s="299"/>
      <c r="D24" s="300" t="s">
        <v>158</v>
      </c>
      <c r="E24" s="301" t="s">
        <v>543</v>
      </c>
      <c r="F24" s="311" t="s">
        <v>1005</v>
      </c>
      <c r="G24" s="311">
        <v>3180</v>
      </c>
      <c r="H24" s="311"/>
      <c r="I24" s="302" t="s">
        <v>1006</v>
      </c>
      <c r="J24" s="317" t="s">
        <v>544</v>
      </c>
      <c r="K24" s="317"/>
      <c r="L24" s="293"/>
      <c r="M24" s="294"/>
      <c r="N24" s="317"/>
      <c r="O24" s="295"/>
      <c r="P24" s="317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7"/>
      <c r="B25" s="340"/>
      <c r="C25" s="299"/>
      <c r="D25" s="300"/>
      <c r="E25" s="301"/>
      <c r="F25" s="311"/>
      <c r="G25" s="311"/>
      <c r="H25" s="311"/>
      <c r="I25" s="302"/>
      <c r="J25" s="317"/>
      <c r="K25" s="317"/>
      <c r="L25" s="293"/>
      <c r="M25" s="294"/>
      <c r="N25" s="317"/>
      <c r="O25" s="295"/>
      <c r="P25" s="317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3.9" customHeight="1">
      <c r="A26" s="291"/>
      <c r="B26" s="288"/>
      <c r="C26" s="299"/>
      <c r="D26" s="300"/>
      <c r="E26" s="301"/>
      <c r="F26" s="291"/>
      <c r="G26" s="291"/>
      <c r="H26" s="291"/>
      <c r="I26" s="302"/>
      <c r="J26" s="292"/>
      <c r="K26" s="292"/>
      <c r="L26" s="293"/>
      <c r="M26" s="294"/>
      <c r="N26" s="292"/>
      <c r="O26" s="295"/>
      <c r="P26" s="293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10"/>
      <c r="C29" s="111"/>
      <c r="D29" s="112"/>
      <c r="E29" s="113"/>
      <c r="F29" s="113"/>
      <c r="G29" s="113"/>
      <c r="H29" s="113"/>
      <c r="I29" s="113"/>
      <c r="J29" s="114"/>
      <c r="K29" s="113"/>
      <c r="L29" s="115"/>
      <c r="M29" s="54"/>
      <c r="N29" s="114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6" t="s">
        <v>546</v>
      </c>
      <c r="B30" s="109"/>
      <c r="C30" s="109"/>
      <c r="D30" s="109"/>
      <c r="E30" s="41"/>
      <c r="F30" s="117" t="s">
        <v>547</v>
      </c>
      <c r="G30" s="6"/>
      <c r="H30" s="6"/>
      <c r="I30" s="6"/>
      <c r="J30" s="118"/>
      <c r="K30" s="119"/>
      <c r="L30" s="119"/>
      <c r="M30" s="120"/>
      <c r="N30" s="1"/>
      <c r="O30" s="12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548</v>
      </c>
      <c r="B31" s="109"/>
      <c r="C31" s="109"/>
      <c r="D31" s="109" t="s">
        <v>797</v>
      </c>
      <c r="E31" s="6"/>
      <c r="F31" s="117" t="s">
        <v>549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2"/>
      <c r="K32" s="119"/>
      <c r="L32" s="119"/>
      <c r="M32" s="6"/>
      <c r="N32" s="123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4" t="s">
        <v>550</v>
      </c>
      <c r="C33" s="124"/>
      <c r="D33" s="124"/>
      <c r="E33" s="124"/>
      <c r="F33" s="125"/>
      <c r="G33" s="6"/>
      <c r="H33" s="6"/>
      <c r="I33" s="126"/>
      <c r="J33" s="127"/>
      <c r="K33" s="128"/>
      <c r="L33" s="127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347" t="s">
        <v>16</v>
      </c>
      <c r="B34" s="347" t="s">
        <v>518</v>
      </c>
      <c r="C34" s="347"/>
      <c r="D34" s="249" t="s">
        <v>529</v>
      </c>
      <c r="E34" s="347" t="s">
        <v>530</v>
      </c>
      <c r="F34" s="347" t="s">
        <v>531</v>
      </c>
      <c r="G34" s="347" t="s">
        <v>551</v>
      </c>
      <c r="H34" s="347" t="s">
        <v>533</v>
      </c>
      <c r="I34" s="347" t="s">
        <v>534</v>
      </c>
      <c r="J34" s="96" t="s">
        <v>535</v>
      </c>
      <c r="K34" s="94" t="s">
        <v>552</v>
      </c>
      <c r="L34" s="130" t="s">
        <v>537</v>
      </c>
      <c r="M34" s="96" t="s">
        <v>538</v>
      </c>
      <c r="N34" s="93" t="s">
        <v>539</v>
      </c>
      <c r="O34" s="249" t="s">
        <v>540</v>
      </c>
      <c r="P34" s="41"/>
      <c r="Q34" s="1"/>
      <c r="R34" s="246"/>
      <c r="S34" s="246"/>
      <c r="T34" s="246"/>
      <c r="U34" s="240"/>
      <c r="V34" s="240"/>
      <c r="W34" s="240"/>
      <c r="X34" s="240"/>
      <c r="Y34" s="2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304" customFormat="1" ht="13.5" customHeight="1">
      <c r="A35" s="348">
        <v>1</v>
      </c>
      <c r="B35" s="358">
        <v>44831</v>
      </c>
      <c r="C35" s="359"/>
      <c r="D35" s="360" t="s">
        <v>200</v>
      </c>
      <c r="E35" s="353" t="s">
        <v>543</v>
      </c>
      <c r="F35" s="353">
        <v>3005</v>
      </c>
      <c r="G35" s="353">
        <v>2890</v>
      </c>
      <c r="H35" s="353">
        <v>3095</v>
      </c>
      <c r="I35" s="353" t="s">
        <v>861</v>
      </c>
      <c r="J35" s="284" t="s">
        <v>881</v>
      </c>
      <c r="K35" s="284">
        <f t="shared" ref="K35" si="15">H35-F35</f>
        <v>90</v>
      </c>
      <c r="L35" s="355">
        <f>(F35*-0.7)/100</f>
        <v>-21.035</v>
      </c>
      <c r="M35" s="356">
        <f t="shared" ref="M35" si="16">(K35+L35)/F35</f>
        <v>2.2950083194675543E-2</v>
      </c>
      <c r="N35" s="284" t="s">
        <v>541</v>
      </c>
      <c r="O35" s="357">
        <v>44838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48">
        <v>2</v>
      </c>
      <c r="B36" s="358">
        <v>44833</v>
      </c>
      <c r="C36" s="359"/>
      <c r="D36" s="360" t="s">
        <v>146</v>
      </c>
      <c r="E36" s="353" t="s">
        <v>543</v>
      </c>
      <c r="F36" s="353">
        <v>4520</v>
      </c>
      <c r="G36" s="353">
        <v>4395</v>
      </c>
      <c r="H36" s="353">
        <v>4650</v>
      </c>
      <c r="I36" s="353" t="s">
        <v>863</v>
      </c>
      <c r="J36" s="284" t="s">
        <v>902</v>
      </c>
      <c r="K36" s="284">
        <f t="shared" ref="K36" si="17">H36-F36</f>
        <v>130</v>
      </c>
      <c r="L36" s="355">
        <f>(F36*-0.7)/100</f>
        <v>-31.64</v>
      </c>
      <c r="M36" s="356">
        <f t="shared" ref="M36" si="18">(K36+L36)/F36</f>
        <v>2.1761061946902655E-2</v>
      </c>
      <c r="N36" s="284" t="s">
        <v>541</v>
      </c>
      <c r="O36" s="357">
        <v>44840</v>
      </c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48">
        <v>3</v>
      </c>
      <c r="B37" s="358">
        <v>44833</v>
      </c>
      <c r="C37" s="359"/>
      <c r="D37" s="360" t="s">
        <v>124</v>
      </c>
      <c r="E37" s="353" t="s">
        <v>543</v>
      </c>
      <c r="F37" s="353">
        <v>849</v>
      </c>
      <c r="G37" s="353">
        <v>825</v>
      </c>
      <c r="H37" s="353">
        <v>871.5</v>
      </c>
      <c r="I37" s="353" t="s">
        <v>854</v>
      </c>
      <c r="J37" s="284" t="s">
        <v>879</v>
      </c>
      <c r="K37" s="284">
        <f t="shared" ref="K37:K38" si="19">H37-F37</f>
        <v>22.5</v>
      </c>
      <c r="L37" s="355">
        <f>(F37*-0.7)/100</f>
        <v>-5.9429999999999996</v>
      </c>
      <c r="M37" s="356">
        <f t="shared" ref="M37:M38" si="20">(K37+L37)/F37</f>
        <v>1.9501766784452298E-2</v>
      </c>
      <c r="N37" s="284" t="s">
        <v>541</v>
      </c>
      <c r="O37" s="357">
        <v>44838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8">
        <v>4</v>
      </c>
      <c r="B38" s="358">
        <v>44834</v>
      </c>
      <c r="C38" s="359"/>
      <c r="D38" s="360" t="s">
        <v>85</v>
      </c>
      <c r="E38" s="353" t="s">
        <v>543</v>
      </c>
      <c r="F38" s="353">
        <v>214.5</v>
      </c>
      <c r="G38" s="353">
        <v>207</v>
      </c>
      <c r="H38" s="353">
        <v>220</v>
      </c>
      <c r="I38" s="353" t="s">
        <v>865</v>
      </c>
      <c r="J38" s="284" t="s">
        <v>880</v>
      </c>
      <c r="K38" s="284">
        <f t="shared" si="19"/>
        <v>5.5</v>
      </c>
      <c r="L38" s="355">
        <f>(F38*-0.7)/100</f>
        <v>-1.5014999999999998</v>
      </c>
      <c r="M38" s="356">
        <f t="shared" si="20"/>
        <v>1.8641025641025641E-2</v>
      </c>
      <c r="N38" s="284" t="s">
        <v>541</v>
      </c>
      <c r="O38" s="357">
        <v>44838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79">
        <v>5</v>
      </c>
      <c r="B39" s="389">
        <v>44834</v>
      </c>
      <c r="C39" s="390"/>
      <c r="D39" s="391" t="s">
        <v>312</v>
      </c>
      <c r="E39" s="384" t="s">
        <v>543</v>
      </c>
      <c r="F39" s="384">
        <v>962</v>
      </c>
      <c r="G39" s="384">
        <v>927</v>
      </c>
      <c r="H39" s="384">
        <v>927</v>
      </c>
      <c r="I39" s="384" t="s">
        <v>866</v>
      </c>
      <c r="J39" s="365" t="s">
        <v>918</v>
      </c>
      <c r="K39" s="365">
        <f t="shared" ref="K39" si="21">H39-F39</f>
        <v>-35</v>
      </c>
      <c r="L39" s="386">
        <f>(F39*-0.7)/100</f>
        <v>-6.734</v>
      </c>
      <c r="M39" s="387">
        <f t="shared" ref="M39" si="22">(K39+L39)/F39</f>
        <v>-4.3382536382536384E-2</v>
      </c>
      <c r="N39" s="365" t="s">
        <v>553</v>
      </c>
      <c r="O39" s="388">
        <v>44844</v>
      </c>
      <c r="P39" s="41"/>
      <c r="Q39" s="247"/>
      <c r="R39" s="248" t="s">
        <v>808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48">
        <v>6</v>
      </c>
      <c r="B40" s="358">
        <v>44841</v>
      </c>
      <c r="C40" s="359"/>
      <c r="D40" s="360" t="s">
        <v>783</v>
      </c>
      <c r="E40" s="353" t="s">
        <v>543</v>
      </c>
      <c r="F40" s="353">
        <v>548</v>
      </c>
      <c r="G40" s="353">
        <v>530</v>
      </c>
      <c r="H40" s="353">
        <v>559</v>
      </c>
      <c r="I40" s="353" t="s">
        <v>908</v>
      </c>
      <c r="J40" s="284" t="s">
        <v>910</v>
      </c>
      <c r="K40" s="284">
        <f t="shared" ref="K40" si="23">H40-F40</f>
        <v>11</v>
      </c>
      <c r="L40" s="355">
        <f>(F40*-0.07)/100</f>
        <v>-0.38360000000000005</v>
      </c>
      <c r="M40" s="356">
        <f t="shared" ref="M40" si="24">(K40+L40)/F40</f>
        <v>1.9372992700729928E-2</v>
      </c>
      <c r="N40" s="284" t="s">
        <v>541</v>
      </c>
      <c r="O40" s="357">
        <v>44841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348">
        <v>7</v>
      </c>
      <c r="B41" s="358">
        <v>44841</v>
      </c>
      <c r="C41" s="359"/>
      <c r="D41" s="360" t="s">
        <v>783</v>
      </c>
      <c r="E41" s="353" t="s">
        <v>543</v>
      </c>
      <c r="F41" s="353">
        <v>546</v>
      </c>
      <c r="G41" s="353">
        <v>529</v>
      </c>
      <c r="H41" s="353">
        <v>555</v>
      </c>
      <c r="I41" s="353" t="s">
        <v>908</v>
      </c>
      <c r="J41" s="284" t="s">
        <v>748</v>
      </c>
      <c r="K41" s="284">
        <f t="shared" ref="K41:K42" si="25">H41-F41</f>
        <v>9</v>
      </c>
      <c r="L41" s="355">
        <f>(F41*-0.7)/100</f>
        <v>-3.8220000000000001</v>
      </c>
      <c r="M41" s="356">
        <f t="shared" ref="M41:M42" si="26">(K41+L41)/F41</f>
        <v>9.4835164835164829E-3</v>
      </c>
      <c r="N41" s="284" t="s">
        <v>541</v>
      </c>
      <c r="O41" s="357">
        <v>44844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379">
        <v>8</v>
      </c>
      <c r="B42" s="389">
        <v>44841</v>
      </c>
      <c r="C42" s="390"/>
      <c r="D42" s="391" t="s">
        <v>301</v>
      </c>
      <c r="E42" s="384" t="s">
        <v>543</v>
      </c>
      <c r="F42" s="384">
        <v>2250</v>
      </c>
      <c r="G42" s="384">
        <v>2185</v>
      </c>
      <c r="H42" s="384">
        <v>2185</v>
      </c>
      <c r="I42" s="384" t="s">
        <v>909</v>
      </c>
      <c r="J42" s="365" t="s">
        <v>942</v>
      </c>
      <c r="K42" s="365">
        <f t="shared" si="25"/>
        <v>-65</v>
      </c>
      <c r="L42" s="386">
        <f>(F42*-0.7)/100</f>
        <v>-15.75</v>
      </c>
      <c r="M42" s="387">
        <f t="shared" si="26"/>
        <v>-3.5888888888888887E-2</v>
      </c>
      <c r="N42" s="365" t="s">
        <v>553</v>
      </c>
      <c r="O42" s="388">
        <v>44845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287">
        <v>9</v>
      </c>
      <c r="B43" s="312">
        <v>44846</v>
      </c>
      <c r="C43" s="289"/>
      <c r="D43" s="290" t="s">
        <v>75</v>
      </c>
      <c r="E43" s="311" t="s">
        <v>543</v>
      </c>
      <c r="F43" s="311" t="s">
        <v>958</v>
      </c>
      <c r="G43" s="311">
        <v>750</v>
      </c>
      <c r="H43" s="311"/>
      <c r="I43" s="311" t="s">
        <v>959</v>
      </c>
      <c r="J43" s="243" t="s">
        <v>544</v>
      </c>
      <c r="K43" s="243"/>
      <c r="L43" s="244"/>
      <c r="M43" s="245"/>
      <c r="N43" s="243"/>
      <c r="O43" s="266"/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348">
        <v>10</v>
      </c>
      <c r="B44" s="358">
        <v>44846</v>
      </c>
      <c r="C44" s="359"/>
      <c r="D44" s="360" t="s">
        <v>124</v>
      </c>
      <c r="E44" s="353" t="s">
        <v>543</v>
      </c>
      <c r="F44" s="353">
        <v>862.5</v>
      </c>
      <c r="G44" s="353">
        <v>837</v>
      </c>
      <c r="H44" s="353">
        <v>886.5</v>
      </c>
      <c r="I44" s="353" t="s">
        <v>960</v>
      </c>
      <c r="J44" s="284" t="s">
        <v>881</v>
      </c>
      <c r="K44" s="284">
        <f t="shared" ref="K44:K45" si="27">H44-F44</f>
        <v>24</v>
      </c>
      <c r="L44" s="355">
        <f>(F44*-0.7)/100</f>
        <v>-6.0374999999999996</v>
      </c>
      <c r="M44" s="356">
        <f t="shared" ref="M44:M45" si="28">(K44+L44)/F44</f>
        <v>2.0826086956521737E-2</v>
      </c>
      <c r="N44" s="284" t="s">
        <v>541</v>
      </c>
      <c r="O44" s="357">
        <v>44851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304" customFormat="1" ht="13.5" customHeight="1">
      <c r="A45" s="379">
        <v>11</v>
      </c>
      <c r="B45" s="389">
        <v>44847</v>
      </c>
      <c r="C45" s="390"/>
      <c r="D45" s="391" t="s">
        <v>783</v>
      </c>
      <c r="E45" s="384" t="s">
        <v>543</v>
      </c>
      <c r="F45" s="384">
        <v>538</v>
      </c>
      <c r="G45" s="384">
        <v>523</v>
      </c>
      <c r="H45" s="384">
        <v>523</v>
      </c>
      <c r="I45" s="384" t="s">
        <v>986</v>
      </c>
      <c r="J45" s="365" t="s">
        <v>999</v>
      </c>
      <c r="K45" s="365">
        <f t="shared" si="27"/>
        <v>-15</v>
      </c>
      <c r="L45" s="386">
        <f>(F45*-0.7)/100</f>
        <v>-3.7659999999999996</v>
      </c>
      <c r="M45" s="387">
        <f t="shared" si="28"/>
        <v>-3.4881040892193307E-2</v>
      </c>
      <c r="N45" s="365" t="s">
        <v>553</v>
      </c>
      <c r="O45" s="388">
        <v>44851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303"/>
      <c r="AL45" s="303"/>
    </row>
    <row r="46" spans="1:38" s="304" customFormat="1" ht="13.5" customHeight="1">
      <c r="A46" s="287">
        <v>12</v>
      </c>
      <c r="B46" s="312">
        <v>44853</v>
      </c>
      <c r="C46" s="289"/>
      <c r="D46" s="290" t="s">
        <v>323</v>
      </c>
      <c r="E46" s="311" t="s">
        <v>543</v>
      </c>
      <c r="F46" s="311" t="s">
        <v>1031</v>
      </c>
      <c r="G46" s="311">
        <v>845</v>
      </c>
      <c r="H46" s="311"/>
      <c r="I46" s="311" t="s">
        <v>1032</v>
      </c>
      <c r="J46" s="317" t="s">
        <v>544</v>
      </c>
      <c r="K46" s="243"/>
      <c r="L46" s="244"/>
      <c r="M46" s="245"/>
      <c r="N46" s="243"/>
      <c r="O46" s="266"/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6"/>
      <c r="AJ46" s="297"/>
      <c r="AK46" s="303"/>
      <c r="AL46" s="303"/>
    </row>
    <row r="47" spans="1:38" s="304" customFormat="1" ht="13.5" customHeight="1">
      <c r="A47" s="287">
        <v>13</v>
      </c>
      <c r="B47" s="312">
        <v>44853</v>
      </c>
      <c r="C47" s="289"/>
      <c r="D47" s="290" t="s">
        <v>196</v>
      </c>
      <c r="E47" s="311" t="s">
        <v>543</v>
      </c>
      <c r="F47" s="311" t="s">
        <v>1033</v>
      </c>
      <c r="G47" s="311">
        <v>750</v>
      </c>
      <c r="H47" s="311"/>
      <c r="I47" s="311" t="s">
        <v>1034</v>
      </c>
      <c r="J47" s="317" t="s">
        <v>544</v>
      </c>
      <c r="K47" s="243"/>
      <c r="L47" s="244"/>
      <c r="M47" s="245"/>
      <c r="N47" s="243"/>
      <c r="O47" s="266"/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6"/>
      <c r="AJ47" s="297"/>
      <c r="AK47" s="303"/>
      <c r="AL47" s="303"/>
    </row>
    <row r="48" spans="1:38" s="304" customFormat="1" ht="13.5" customHeight="1">
      <c r="A48" s="287">
        <v>14</v>
      </c>
      <c r="B48" s="312">
        <v>44853</v>
      </c>
      <c r="C48" s="289"/>
      <c r="D48" s="290" t="s">
        <v>208</v>
      </c>
      <c r="E48" s="311" t="s">
        <v>543</v>
      </c>
      <c r="F48" s="311" t="s">
        <v>1035</v>
      </c>
      <c r="G48" s="311">
        <v>6140</v>
      </c>
      <c r="H48" s="311"/>
      <c r="I48" s="311" t="s">
        <v>1036</v>
      </c>
      <c r="J48" s="317" t="s">
        <v>544</v>
      </c>
      <c r="K48" s="243"/>
      <c r="L48" s="244"/>
      <c r="M48" s="245"/>
      <c r="N48" s="243"/>
      <c r="O48" s="266"/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6"/>
      <c r="AJ48" s="297"/>
      <c r="AK48" s="303"/>
      <c r="AL48" s="303"/>
    </row>
    <row r="49" spans="1:38" s="298" customFormat="1" ht="15" customHeight="1">
      <c r="K49" s="243"/>
      <c r="L49" s="244"/>
      <c r="M49" s="245"/>
      <c r="N49" s="243"/>
      <c r="O49" s="266"/>
      <c r="P49" s="41"/>
      <c r="Q49" s="247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6"/>
      <c r="AJ49" s="297"/>
      <c r="AK49" s="297"/>
      <c r="AL49" s="297"/>
    </row>
    <row r="50" spans="1:38" ht="15" customHeight="1">
      <c r="A50" s="250"/>
      <c r="B50" s="251"/>
      <c r="C50" s="252"/>
      <c r="D50" s="253"/>
      <c r="E50" s="254"/>
      <c r="F50" s="254"/>
      <c r="G50" s="254"/>
      <c r="H50" s="254"/>
      <c r="I50" s="254"/>
      <c r="J50" s="255"/>
      <c r="K50" s="255"/>
      <c r="L50" s="256"/>
      <c r="M50" s="257"/>
      <c r="N50" s="255"/>
      <c r="O50" s="258"/>
      <c r="P50" s="231"/>
      <c r="Q50" s="247"/>
      <c r="R50" s="24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1"/>
      <c r="AI50" s="1"/>
      <c r="AJ50" s="1"/>
      <c r="AK50" s="1"/>
      <c r="AL50" s="1"/>
    </row>
    <row r="51" spans="1:38" ht="44.25" customHeight="1">
      <c r="A51" s="109" t="s">
        <v>545</v>
      </c>
      <c r="B51" s="131"/>
      <c r="C51" s="131"/>
      <c r="D51" s="1"/>
      <c r="E51" s="6"/>
      <c r="F51" s="6"/>
      <c r="G51" s="6"/>
      <c r="H51" s="6" t="s">
        <v>557</v>
      </c>
      <c r="I51" s="6"/>
      <c r="J51" s="6"/>
      <c r="K51" s="105"/>
      <c r="L51" s="133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42"/>
      <c r="AD51" s="242"/>
      <c r="AE51" s="242"/>
      <c r="AF51" s="242"/>
      <c r="AG51" s="242"/>
      <c r="AH51" s="242"/>
    </row>
    <row r="52" spans="1:38" ht="12.75" customHeight="1">
      <c r="A52" s="116" t="s">
        <v>546</v>
      </c>
      <c r="B52" s="109"/>
      <c r="C52" s="109"/>
      <c r="D52" s="109"/>
      <c r="E52" s="41"/>
      <c r="F52" s="117" t="s">
        <v>547</v>
      </c>
      <c r="G52" s="54"/>
      <c r="H52" s="41"/>
      <c r="I52" s="54"/>
      <c r="J52" s="6"/>
      <c r="K52" s="134"/>
      <c r="L52" s="135"/>
      <c r="M52" s="6"/>
      <c r="N52" s="99"/>
      <c r="O52" s="13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6"/>
      <c r="B53" s="109"/>
      <c r="C53" s="109"/>
      <c r="D53" s="109"/>
      <c r="E53" s="6"/>
      <c r="F53" s="117" t="s">
        <v>549</v>
      </c>
      <c r="G53" s="54"/>
      <c r="H53" s="41"/>
      <c r="I53" s="54"/>
      <c r="J53" s="6"/>
      <c r="K53" s="134"/>
      <c r="L53" s="135"/>
      <c r="M53" s="6"/>
      <c r="N53" s="99"/>
      <c r="O53" s="13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2"/>
      <c r="K54" s="119"/>
      <c r="L54" s="120"/>
      <c r="M54" s="6"/>
      <c r="N54" s="12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7" t="s">
        <v>558</v>
      </c>
      <c r="B55" s="137"/>
      <c r="C55" s="137"/>
      <c r="D55" s="13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518</v>
      </c>
      <c r="C56" s="94"/>
      <c r="D56" s="95" t="s">
        <v>529</v>
      </c>
      <c r="E56" s="94" t="s">
        <v>530</v>
      </c>
      <c r="F56" s="94" t="s">
        <v>531</v>
      </c>
      <c r="G56" s="94" t="s">
        <v>551</v>
      </c>
      <c r="H56" s="94" t="s">
        <v>533</v>
      </c>
      <c r="I56" s="94" t="s">
        <v>534</v>
      </c>
      <c r="J56" s="93" t="s">
        <v>535</v>
      </c>
      <c r="K56" s="138" t="s">
        <v>559</v>
      </c>
      <c r="L56" s="96" t="s">
        <v>537</v>
      </c>
      <c r="M56" s="138" t="s">
        <v>560</v>
      </c>
      <c r="N56" s="94" t="s">
        <v>561</v>
      </c>
      <c r="O56" s="93" t="s">
        <v>539</v>
      </c>
      <c r="P56" s="95" t="s">
        <v>540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09" customFormat="1" ht="12.75" customHeight="1">
      <c r="A57" s="315">
        <v>1</v>
      </c>
      <c r="B57" s="332">
        <v>44834</v>
      </c>
      <c r="C57" s="339"/>
      <c r="D57" s="339" t="s">
        <v>862</v>
      </c>
      <c r="E57" s="315" t="s">
        <v>849</v>
      </c>
      <c r="F57" s="315">
        <v>911</v>
      </c>
      <c r="G57" s="315">
        <v>936</v>
      </c>
      <c r="H57" s="316">
        <v>895</v>
      </c>
      <c r="I57" s="316" t="s">
        <v>867</v>
      </c>
      <c r="J57" s="284" t="s">
        <v>864</v>
      </c>
      <c r="K57" s="283">
        <f>F57-H57</f>
        <v>16</v>
      </c>
      <c r="L57" s="285">
        <f t="shared" ref="L57:L59" si="29">(H57*N57)*0.07%</f>
        <v>313.25000000000006</v>
      </c>
      <c r="M57" s="286">
        <f t="shared" ref="M57:M59" si="30">(K57*N57)-L57</f>
        <v>7686.75</v>
      </c>
      <c r="N57" s="283">
        <v>500</v>
      </c>
      <c r="O57" s="284" t="s">
        <v>541</v>
      </c>
      <c r="P57" s="282">
        <v>44837</v>
      </c>
      <c r="Q57" s="211"/>
      <c r="R57" s="214" t="s">
        <v>808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15">
        <v>2</v>
      </c>
      <c r="B58" s="332">
        <v>44834</v>
      </c>
      <c r="C58" s="339"/>
      <c r="D58" s="339" t="s">
        <v>868</v>
      </c>
      <c r="E58" s="315" t="s">
        <v>849</v>
      </c>
      <c r="F58" s="315">
        <v>1258</v>
      </c>
      <c r="G58" s="315">
        <v>1276</v>
      </c>
      <c r="H58" s="316">
        <v>1245</v>
      </c>
      <c r="I58" s="316" t="s">
        <v>869</v>
      </c>
      <c r="J58" s="284" t="s">
        <v>876</v>
      </c>
      <c r="K58" s="283">
        <f>F58-H58</f>
        <v>13</v>
      </c>
      <c r="L58" s="285">
        <f t="shared" si="29"/>
        <v>653.62500000000011</v>
      </c>
      <c r="M58" s="286">
        <f t="shared" si="30"/>
        <v>9096.375</v>
      </c>
      <c r="N58" s="283">
        <v>750</v>
      </c>
      <c r="O58" s="284" t="s">
        <v>541</v>
      </c>
      <c r="P58" s="282">
        <v>44837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15">
        <v>3</v>
      </c>
      <c r="B59" s="332">
        <v>44834</v>
      </c>
      <c r="C59" s="339"/>
      <c r="D59" s="339" t="s">
        <v>857</v>
      </c>
      <c r="E59" s="315" t="s">
        <v>543</v>
      </c>
      <c r="F59" s="315">
        <v>925</v>
      </c>
      <c r="G59" s="315">
        <v>905</v>
      </c>
      <c r="H59" s="316">
        <v>937.5</v>
      </c>
      <c r="I59" s="316" t="s">
        <v>870</v>
      </c>
      <c r="J59" s="284" t="s">
        <v>885</v>
      </c>
      <c r="K59" s="283">
        <f t="shared" ref="K59" si="31">H59-F59</f>
        <v>12.5</v>
      </c>
      <c r="L59" s="285">
        <f t="shared" si="29"/>
        <v>459.37500000000006</v>
      </c>
      <c r="M59" s="286">
        <f t="shared" si="30"/>
        <v>8290.625</v>
      </c>
      <c r="N59" s="283">
        <v>700</v>
      </c>
      <c r="O59" s="284" t="s">
        <v>541</v>
      </c>
      <c r="P59" s="282">
        <v>44838</v>
      </c>
      <c r="Q59" s="211"/>
      <c r="R59" s="214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15">
        <v>4</v>
      </c>
      <c r="B60" s="332">
        <v>44834</v>
      </c>
      <c r="C60" s="339"/>
      <c r="D60" s="339" t="s">
        <v>860</v>
      </c>
      <c r="E60" s="315" t="s">
        <v>543</v>
      </c>
      <c r="F60" s="315">
        <v>2400</v>
      </c>
      <c r="G60" s="315">
        <v>2345</v>
      </c>
      <c r="H60" s="316">
        <v>2435</v>
      </c>
      <c r="I60" s="316" t="s">
        <v>871</v>
      </c>
      <c r="J60" s="284" t="s">
        <v>894</v>
      </c>
      <c r="K60" s="283">
        <f t="shared" ref="K60" si="32">H60-F60</f>
        <v>35</v>
      </c>
      <c r="L60" s="285">
        <f t="shared" ref="L60" si="33">(H60*N60)*0.07%</f>
        <v>426.12500000000006</v>
      </c>
      <c r="M60" s="286">
        <f t="shared" ref="M60" si="34">(K60*N60)-L60</f>
        <v>8323.875</v>
      </c>
      <c r="N60" s="283">
        <v>250</v>
      </c>
      <c r="O60" s="284" t="s">
        <v>541</v>
      </c>
      <c r="P60" s="282">
        <v>44840</v>
      </c>
      <c r="Q60" s="211"/>
      <c r="R60" s="214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15">
        <v>5</v>
      </c>
      <c r="B61" s="332">
        <v>44837</v>
      </c>
      <c r="C61" s="339"/>
      <c r="D61" s="339" t="s">
        <v>872</v>
      </c>
      <c r="E61" s="315" t="s">
        <v>543</v>
      </c>
      <c r="F61" s="315">
        <v>1006.5</v>
      </c>
      <c r="G61" s="315">
        <v>987</v>
      </c>
      <c r="H61" s="316">
        <v>1019.5</v>
      </c>
      <c r="I61" s="316" t="s">
        <v>873</v>
      </c>
      <c r="J61" s="284" t="s">
        <v>884</v>
      </c>
      <c r="K61" s="283">
        <f t="shared" ref="K61" si="35">H61-F61</f>
        <v>13</v>
      </c>
      <c r="L61" s="285">
        <f t="shared" ref="L61" si="36">(H61*N61)*0.07%</f>
        <v>428.19000000000005</v>
      </c>
      <c r="M61" s="286">
        <f t="shared" ref="M61" si="37">(K61*N61)-L61</f>
        <v>7371.8099999999995</v>
      </c>
      <c r="N61" s="283">
        <v>600</v>
      </c>
      <c r="O61" s="284" t="s">
        <v>541</v>
      </c>
      <c r="P61" s="282">
        <v>44837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6</v>
      </c>
      <c r="B62" s="332">
        <v>44837</v>
      </c>
      <c r="C62" s="339"/>
      <c r="D62" s="339" t="s">
        <v>874</v>
      </c>
      <c r="E62" s="315" t="s">
        <v>543</v>
      </c>
      <c r="F62" s="315">
        <v>948</v>
      </c>
      <c r="G62" s="315">
        <v>928</v>
      </c>
      <c r="H62" s="316">
        <v>957.5</v>
      </c>
      <c r="I62" s="316" t="s">
        <v>875</v>
      </c>
      <c r="J62" s="284" t="s">
        <v>895</v>
      </c>
      <c r="K62" s="283">
        <f t="shared" ref="K62" si="38">H62-F62</f>
        <v>9.5</v>
      </c>
      <c r="L62" s="285">
        <f t="shared" ref="L62" si="39">(H62*N62)*0.07%</f>
        <v>469.17500000000007</v>
      </c>
      <c r="M62" s="286">
        <f t="shared" ref="M62" si="40">(K62*N62)-L62</f>
        <v>6180.8249999999998</v>
      </c>
      <c r="N62" s="283">
        <v>700</v>
      </c>
      <c r="O62" s="284" t="s">
        <v>541</v>
      </c>
      <c r="P62" s="282">
        <v>44840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61">
        <v>7</v>
      </c>
      <c r="B63" s="362">
        <v>44838</v>
      </c>
      <c r="C63" s="363"/>
      <c r="D63" s="363" t="s">
        <v>882</v>
      </c>
      <c r="E63" s="361" t="s">
        <v>543</v>
      </c>
      <c r="F63" s="361">
        <v>229.5</v>
      </c>
      <c r="G63" s="361">
        <v>224.5</v>
      </c>
      <c r="H63" s="364">
        <v>224.5</v>
      </c>
      <c r="I63" s="364" t="s">
        <v>883</v>
      </c>
      <c r="J63" s="365" t="s">
        <v>896</v>
      </c>
      <c r="K63" s="366">
        <f t="shared" ref="K63" si="41">H63-F63</f>
        <v>-5</v>
      </c>
      <c r="L63" s="367">
        <f t="shared" ref="L63:L65" si="42">(H63*N63)*0.07%</f>
        <v>392.87500000000006</v>
      </c>
      <c r="M63" s="368">
        <f t="shared" ref="M63:M65" si="43">(K63*N63)-L63</f>
        <v>-12892.875</v>
      </c>
      <c r="N63" s="366">
        <v>2500</v>
      </c>
      <c r="O63" s="365" t="s">
        <v>553</v>
      </c>
      <c r="P63" s="369">
        <v>44838</v>
      </c>
      <c r="Q63" s="211"/>
      <c r="R63" s="214" t="s">
        <v>808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70">
        <v>8</v>
      </c>
      <c r="B64" s="371">
        <v>44838</v>
      </c>
      <c r="C64" s="372"/>
      <c r="D64" s="372" t="s">
        <v>862</v>
      </c>
      <c r="E64" s="370" t="s">
        <v>849</v>
      </c>
      <c r="F64" s="370">
        <v>926</v>
      </c>
      <c r="G64" s="370">
        <v>954</v>
      </c>
      <c r="H64" s="373">
        <v>926</v>
      </c>
      <c r="I64" s="373" t="s">
        <v>886</v>
      </c>
      <c r="J64" s="373" t="s">
        <v>897</v>
      </c>
      <c r="K64" s="374">
        <f>F64-H64</f>
        <v>0</v>
      </c>
      <c r="L64" s="375">
        <f t="shared" si="42"/>
        <v>324.10000000000002</v>
      </c>
      <c r="M64" s="376">
        <f t="shared" si="43"/>
        <v>-324.10000000000002</v>
      </c>
      <c r="N64" s="374">
        <v>500</v>
      </c>
      <c r="O64" s="377" t="s">
        <v>662</v>
      </c>
      <c r="P64" s="378">
        <v>44840</v>
      </c>
      <c r="Q64" s="211"/>
      <c r="R64" s="214" t="s">
        <v>808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70">
        <v>9</v>
      </c>
      <c r="B65" s="371">
        <v>44838</v>
      </c>
      <c r="C65" s="372"/>
      <c r="D65" s="372" t="s">
        <v>868</v>
      </c>
      <c r="E65" s="370" t="s">
        <v>849</v>
      </c>
      <c r="F65" s="370">
        <v>1266.5</v>
      </c>
      <c r="G65" s="370">
        <v>1286</v>
      </c>
      <c r="H65" s="373">
        <v>1266.5</v>
      </c>
      <c r="I65" s="373" t="s">
        <v>887</v>
      </c>
      <c r="J65" s="373" t="s">
        <v>897</v>
      </c>
      <c r="K65" s="374">
        <f>F65-H65</f>
        <v>0</v>
      </c>
      <c r="L65" s="375">
        <f t="shared" si="42"/>
        <v>664.91250000000014</v>
      </c>
      <c r="M65" s="376">
        <f t="shared" si="43"/>
        <v>-664.91250000000014</v>
      </c>
      <c r="N65" s="374">
        <v>750</v>
      </c>
      <c r="O65" s="377" t="s">
        <v>662</v>
      </c>
      <c r="P65" s="378">
        <v>44840</v>
      </c>
      <c r="Q65" s="211"/>
      <c r="R65" s="214" t="s">
        <v>542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61">
        <v>10</v>
      </c>
      <c r="B66" s="362">
        <v>44838</v>
      </c>
      <c r="C66" s="363"/>
      <c r="D66" s="363" t="s">
        <v>888</v>
      </c>
      <c r="E66" s="361" t="s">
        <v>543</v>
      </c>
      <c r="F66" s="361">
        <v>4420</v>
      </c>
      <c r="G66" s="361">
        <v>4310</v>
      </c>
      <c r="H66" s="364">
        <v>4310</v>
      </c>
      <c r="I66" s="364" t="s">
        <v>889</v>
      </c>
      <c r="J66" s="365" t="s">
        <v>935</v>
      </c>
      <c r="K66" s="366">
        <f t="shared" ref="K66:K67" si="44">H66-F66</f>
        <v>-110</v>
      </c>
      <c r="L66" s="367">
        <f t="shared" ref="L66:L67" si="45">(H66*N66)*0.07%</f>
        <v>377.12500000000006</v>
      </c>
      <c r="M66" s="368">
        <f t="shared" ref="M66:M67" si="46">(K66*N66)-L66</f>
        <v>-14127.125</v>
      </c>
      <c r="N66" s="366">
        <v>125</v>
      </c>
      <c r="O66" s="365" t="s">
        <v>553</v>
      </c>
      <c r="P66" s="369">
        <v>44844</v>
      </c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61">
        <v>11</v>
      </c>
      <c r="B67" s="362">
        <v>44840</v>
      </c>
      <c r="C67" s="363"/>
      <c r="D67" s="363" t="s">
        <v>898</v>
      </c>
      <c r="E67" s="361" t="s">
        <v>543</v>
      </c>
      <c r="F67" s="361">
        <v>2290</v>
      </c>
      <c r="G67" s="361">
        <v>2340</v>
      </c>
      <c r="H67" s="364">
        <v>2340</v>
      </c>
      <c r="I67" s="364" t="s">
        <v>899</v>
      </c>
      <c r="J67" s="365" t="s">
        <v>944</v>
      </c>
      <c r="K67" s="366">
        <f t="shared" si="44"/>
        <v>50</v>
      </c>
      <c r="L67" s="367">
        <f t="shared" si="45"/>
        <v>409.50000000000006</v>
      </c>
      <c r="M67" s="368">
        <f t="shared" si="46"/>
        <v>12090.5</v>
      </c>
      <c r="N67" s="366">
        <v>250</v>
      </c>
      <c r="O67" s="365" t="s">
        <v>553</v>
      </c>
      <c r="P67" s="369">
        <v>44845</v>
      </c>
      <c r="Q67" s="211"/>
      <c r="R67" s="214" t="s">
        <v>808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61">
        <v>12</v>
      </c>
      <c r="B68" s="362">
        <v>44840</v>
      </c>
      <c r="C68" s="363"/>
      <c r="D68" s="363" t="s">
        <v>900</v>
      </c>
      <c r="E68" s="361" t="s">
        <v>543</v>
      </c>
      <c r="F68" s="361">
        <v>534</v>
      </c>
      <c r="G68" s="361">
        <v>523</v>
      </c>
      <c r="H68" s="364">
        <v>523</v>
      </c>
      <c r="I68" s="364" t="s">
        <v>901</v>
      </c>
      <c r="J68" s="365" t="s">
        <v>934</v>
      </c>
      <c r="K68" s="366">
        <f t="shared" ref="K68" si="47">H68-F68</f>
        <v>-11</v>
      </c>
      <c r="L68" s="367">
        <f t="shared" ref="L68" si="48">(H68*N68)*0.07%</f>
        <v>402.71000000000004</v>
      </c>
      <c r="M68" s="368">
        <f t="shared" ref="M68" si="49">(K68*N68)-L68</f>
        <v>-12502.71</v>
      </c>
      <c r="N68" s="366">
        <v>1100</v>
      </c>
      <c r="O68" s="365" t="s">
        <v>553</v>
      </c>
      <c r="P68" s="369">
        <v>44844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15">
        <v>13</v>
      </c>
      <c r="B69" s="332">
        <v>44841</v>
      </c>
      <c r="C69" s="339"/>
      <c r="D69" s="339" t="s">
        <v>911</v>
      </c>
      <c r="E69" s="315" t="s">
        <v>543</v>
      </c>
      <c r="F69" s="315">
        <v>17250</v>
      </c>
      <c r="G69" s="315">
        <v>17140</v>
      </c>
      <c r="H69" s="316">
        <v>17350</v>
      </c>
      <c r="I69" s="316" t="s">
        <v>912</v>
      </c>
      <c r="J69" s="284" t="s">
        <v>799</v>
      </c>
      <c r="K69" s="283">
        <f t="shared" ref="K69:K70" si="50">H69-F69</f>
        <v>100</v>
      </c>
      <c r="L69" s="285">
        <f t="shared" ref="L69:L70" si="51">(H69*N69)*0.07%</f>
        <v>607.25000000000011</v>
      </c>
      <c r="M69" s="286">
        <f t="shared" ref="M69:M70" si="52">(K69*N69)-L69</f>
        <v>4392.75</v>
      </c>
      <c r="N69" s="283">
        <v>50</v>
      </c>
      <c r="O69" s="284" t="s">
        <v>541</v>
      </c>
      <c r="P69" s="282">
        <v>44841</v>
      </c>
      <c r="Q69" s="211"/>
      <c r="R69" s="214" t="s">
        <v>542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61">
        <v>14</v>
      </c>
      <c r="B70" s="362">
        <v>44841</v>
      </c>
      <c r="C70" s="363"/>
      <c r="D70" s="363" t="s">
        <v>913</v>
      </c>
      <c r="E70" s="361" t="s">
        <v>543</v>
      </c>
      <c r="F70" s="361">
        <v>695</v>
      </c>
      <c r="G70" s="361">
        <v>684</v>
      </c>
      <c r="H70" s="364">
        <v>684</v>
      </c>
      <c r="I70" s="364" t="s">
        <v>914</v>
      </c>
      <c r="J70" s="365" t="s">
        <v>934</v>
      </c>
      <c r="K70" s="366">
        <f t="shared" si="50"/>
        <v>-11</v>
      </c>
      <c r="L70" s="367">
        <f t="shared" si="51"/>
        <v>574.56000000000006</v>
      </c>
      <c r="M70" s="368">
        <f t="shared" si="52"/>
        <v>-13774.56</v>
      </c>
      <c r="N70" s="366">
        <v>1200</v>
      </c>
      <c r="O70" s="365" t="s">
        <v>553</v>
      </c>
      <c r="P70" s="369">
        <v>44844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61">
        <v>15</v>
      </c>
      <c r="B71" s="362">
        <v>44841</v>
      </c>
      <c r="C71" s="363"/>
      <c r="D71" s="363" t="s">
        <v>919</v>
      </c>
      <c r="E71" s="361" t="s">
        <v>543</v>
      </c>
      <c r="F71" s="361">
        <v>724</v>
      </c>
      <c r="G71" s="361">
        <v>710</v>
      </c>
      <c r="H71" s="364">
        <v>710</v>
      </c>
      <c r="I71" s="364" t="s">
        <v>920</v>
      </c>
      <c r="J71" s="365" t="s">
        <v>936</v>
      </c>
      <c r="K71" s="366">
        <f t="shared" ref="K71:K73" si="53">H71-F71</f>
        <v>-14</v>
      </c>
      <c r="L71" s="367">
        <f t="shared" ref="L71:L73" si="54">(H71*N71)*0.07%</f>
        <v>422.45000000000005</v>
      </c>
      <c r="M71" s="368">
        <f t="shared" ref="M71:M73" si="55">(K71*N71)-L71</f>
        <v>-12322.45</v>
      </c>
      <c r="N71" s="366">
        <v>850</v>
      </c>
      <c r="O71" s="365" t="s">
        <v>553</v>
      </c>
      <c r="P71" s="369">
        <v>44844</v>
      </c>
      <c r="Q71" s="211"/>
      <c r="R71" s="214" t="s">
        <v>808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61">
        <v>16</v>
      </c>
      <c r="B72" s="362">
        <v>44844</v>
      </c>
      <c r="C72" s="363"/>
      <c r="D72" s="363" t="s">
        <v>923</v>
      </c>
      <c r="E72" s="361" t="s">
        <v>543</v>
      </c>
      <c r="F72" s="361">
        <v>2792.5</v>
      </c>
      <c r="G72" s="361">
        <v>2745</v>
      </c>
      <c r="H72" s="364">
        <v>2750</v>
      </c>
      <c r="I72" s="364" t="s">
        <v>922</v>
      </c>
      <c r="J72" s="365" t="s">
        <v>945</v>
      </c>
      <c r="K72" s="366">
        <f t="shared" si="53"/>
        <v>-42.5</v>
      </c>
      <c r="L72" s="367">
        <f t="shared" si="54"/>
        <v>529.37500000000011</v>
      </c>
      <c r="M72" s="368">
        <f t="shared" si="55"/>
        <v>-12216.875</v>
      </c>
      <c r="N72" s="366">
        <v>275</v>
      </c>
      <c r="O72" s="365" t="s">
        <v>553</v>
      </c>
      <c r="P72" s="369">
        <v>44845</v>
      </c>
      <c r="Q72" s="211"/>
      <c r="R72" s="214" t="s">
        <v>808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15">
        <v>17</v>
      </c>
      <c r="B73" s="332">
        <v>44844</v>
      </c>
      <c r="C73" s="339"/>
      <c r="D73" s="339" t="s">
        <v>860</v>
      </c>
      <c r="E73" s="315" t="s">
        <v>543</v>
      </c>
      <c r="F73" s="315">
        <v>2392.5</v>
      </c>
      <c r="G73" s="315">
        <v>2340</v>
      </c>
      <c r="H73" s="316">
        <v>2426.5</v>
      </c>
      <c r="I73" s="316" t="s">
        <v>871</v>
      </c>
      <c r="J73" s="284" t="s">
        <v>703</v>
      </c>
      <c r="K73" s="283">
        <f t="shared" si="53"/>
        <v>34</v>
      </c>
      <c r="L73" s="285">
        <f t="shared" si="54"/>
        <v>424.63750000000005</v>
      </c>
      <c r="M73" s="286">
        <f t="shared" si="55"/>
        <v>8075.3625000000002</v>
      </c>
      <c r="N73" s="283">
        <v>250</v>
      </c>
      <c r="O73" s="284" t="s">
        <v>541</v>
      </c>
      <c r="P73" s="282">
        <v>44852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27">
        <v>18</v>
      </c>
      <c r="B74" s="328">
        <v>44844</v>
      </c>
      <c r="C74" s="338"/>
      <c r="D74" s="338" t="s">
        <v>924</v>
      </c>
      <c r="E74" s="327" t="s">
        <v>543</v>
      </c>
      <c r="F74" s="327" t="s">
        <v>925</v>
      </c>
      <c r="G74" s="327">
        <v>1540</v>
      </c>
      <c r="H74" s="329"/>
      <c r="I74" s="329" t="s">
        <v>926</v>
      </c>
      <c r="J74" s="329" t="s">
        <v>544</v>
      </c>
      <c r="K74" s="329"/>
      <c r="L74" s="330"/>
      <c r="M74" s="331"/>
      <c r="N74" s="329"/>
      <c r="O74" s="329"/>
      <c r="P74" s="328"/>
      <c r="Q74" s="211"/>
      <c r="R74" s="214" t="s">
        <v>542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15">
        <v>19</v>
      </c>
      <c r="B75" s="332">
        <v>44852</v>
      </c>
      <c r="C75" s="339"/>
      <c r="D75" s="339" t="s">
        <v>1007</v>
      </c>
      <c r="E75" s="315" t="s">
        <v>543</v>
      </c>
      <c r="F75" s="315">
        <v>381</v>
      </c>
      <c r="G75" s="315">
        <v>372</v>
      </c>
      <c r="H75" s="316">
        <v>387</v>
      </c>
      <c r="I75" s="316" t="s">
        <v>1008</v>
      </c>
      <c r="J75" s="284" t="s">
        <v>1009</v>
      </c>
      <c r="K75" s="283">
        <f t="shared" ref="K75" si="56">H75-F75</f>
        <v>6</v>
      </c>
      <c r="L75" s="285">
        <f t="shared" ref="L75" si="57">(H75*N75)*0.07%</f>
        <v>406.35000000000008</v>
      </c>
      <c r="M75" s="286">
        <f t="shared" ref="M75" si="58">(K75*N75)-L75</f>
        <v>8593.65</v>
      </c>
      <c r="N75" s="283">
        <v>1500</v>
      </c>
      <c r="O75" s="284" t="s">
        <v>541</v>
      </c>
      <c r="P75" s="282">
        <v>44852</v>
      </c>
      <c r="Q75" s="211"/>
      <c r="R75" s="214" t="s">
        <v>808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27">
        <v>20</v>
      </c>
      <c r="B76" s="328">
        <v>44852</v>
      </c>
      <c r="C76" s="267"/>
      <c r="D76" s="267" t="s">
        <v>872</v>
      </c>
      <c r="E76" s="327" t="s">
        <v>543</v>
      </c>
      <c r="F76" s="327" t="s">
        <v>1010</v>
      </c>
      <c r="G76" s="327">
        <v>998</v>
      </c>
      <c r="H76" s="329"/>
      <c r="I76" s="329" t="s">
        <v>1011</v>
      </c>
      <c r="J76" s="329" t="s">
        <v>544</v>
      </c>
      <c r="K76" s="329"/>
      <c r="L76" s="330"/>
      <c r="M76" s="331"/>
      <c r="N76" s="329"/>
      <c r="O76" s="329"/>
      <c r="P76" s="328"/>
      <c r="Q76" s="211"/>
      <c r="R76" s="214" t="s">
        <v>808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27">
        <v>21</v>
      </c>
      <c r="B77" s="312">
        <v>44853</v>
      </c>
      <c r="C77" s="338"/>
      <c r="D77" s="338" t="s">
        <v>1037</v>
      </c>
      <c r="E77" s="327" t="s">
        <v>543</v>
      </c>
      <c r="F77" s="327" t="s">
        <v>1038</v>
      </c>
      <c r="G77" s="327">
        <v>372</v>
      </c>
      <c r="H77" s="329"/>
      <c r="I77" s="329" t="s">
        <v>1039</v>
      </c>
      <c r="J77" s="329" t="s">
        <v>544</v>
      </c>
      <c r="K77" s="329"/>
      <c r="L77" s="330"/>
      <c r="M77" s="331"/>
      <c r="N77" s="329"/>
      <c r="O77" s="329"/>
      <c r="P77" s="328"/>
      <c r="Q77" s="211"/>
      <c r="R77" s="214" t="s">
        <v>808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27">
        <v>22</v>
      </c>
      <c r="B78" s="312">
        <v>44853</v>
      </c>
      <c r="C78" s="267"/>
      <c r="D78" s="267" t="s">
        <v>1043</v>
      </c>
      <c r="E78" s="327" t="s">
        <v>543</v>
      </c>
      <c r="F78" s="327" t="s">
        <v>1044</v>
      </c>
      <c r="G78" s="327">
        <v>1114</v>
      </c>
      <c r="H78" s="329"/>
      <c r="I78" s="329" t="s">
        <v>1045</v>
      </c>
      <c r="J78" s="329" t="s">
        <v>544</v>
      </c>
      <c r="K78" s="329"/>
      <c r="L78" s="330"/>
      <c r="M78" s="331"/>
      <c r="N78" s="329"/>
      <c r="O78" s="329"/>
      <c r="P78" s="328"/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27"/>
      <c r="B79" s="312"/>
      <c r="C79" s="338"/>
      <c r="D79" s="338"/>
      <c r="E79" s="327"/>
      <c r="F79" s="327"/>
      <c r="G79" s="327"/>
      <c r="H79" s="329"/>
      <c r="I79" s="329"/>
      <c r="J79" s="329"/>
      <c r="K79" s="329"/>
      <c r="L79" s="330"/>
      <c r="M79" s="331"/>
      <c r="N79" s="329"/>
      <c r="O79" s="329"/>
      <c r="P79" s="328"/>
      <c r="Q79" s="211"/>
      <c r="R79" s="214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212"/>
      <c r="B80" s="210"/>
      <c r="C80" s="267"/>
      <c r="D80" s="267"/>
      <c r="E80" s="212"/>
      <c r="F80" s="212"/>
      <c r="G80" s="212"/>
      <c r="H80" s="213"/>
      <c r="I80" s="213"/>
      <c r="J80" s="243"/>
      <c r="K80" s="267"/>
      <c r="L80" s="212"/>
      <c r="M80" s="212"/>
      <c r="N80" s="212"/>
      <c r="O80" s="213"/>
      <c r="P80" s="213"/>
      <c r="Q80" s="211"/>
      <c r="R80" s="214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ht="13.5" customHeight="1">
      <c r="A81" s="254"/>
      <c r="B81" s="251"/>
      <c r="C81" s="211"/>
      <c r="D81" s="211"/>
      <c r="E81" s="254"/>
      <c r="F81" s="254"/>
      <c r="G81" s="254"/>
      <c r="H81" s="255"/>
      <c r="I81" s="255"/>
      <c r="J81" s="279"/>
      <c r="K81" s="255"/>
      <c r="L81" s="256"/>
      <c r="M81" s="280"/>
      <c r="N81" s="255"/>
      <c r="O81" s="281"/>
      <c r="P81" s="258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7"/>
      <c r="B82" s="98"/>
      <c r="C82" s="131"/>
      <c r="D82" s="139"/>
      <c r="E82" s="140"/>
      <c r="F82" s="97"/>
      <c r="G82" s="97"/>
      <c r="H82" s="97"/>
      <c r="I82" s="132"/>
      <c r="J82" s="132"/>
      <c r="K82" s="132"/>
      <c r="L82" s="132"/>
      <c r="M82" s="132"/>
      <c r="N82" s="132"/>
      <c r="O82" s="132"/>
      <c r="P82" s="132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41"/>
      <c r="B83" s="98"/>
      <c r="C83" s="99"/>
      <c r="D83" s="142"/>
      <c r="E83" s="102"/>
      <c r="F83" s="102"/>
      <c r="G83" s="102"/>
      <c r="H83" s="102"/>
      <c r="I83" s="102"/>
      <c r="J83" s="6"/>
      <c r="K83" s="102"/>
      <c r="L83" s="102"/>
      <c r="M83" s="6"/>
      <c r="N83" s="1"/>
      <c r="O83" s="99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 customHeight="1">
      <c r="A84" s="143" t="s">
        <v>563</v>
      </c>
      <c r="B84" s="143"/>
      <c r="C84" s="143"/>
      <c r="D84" s="143"/>
      <c r="E84" s="144"/>
      <c r="F84" s="102"/>
      <c r="G84" s="102"/>
      <c r="H84" s="102"/>
      <c r="I84" s="10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94" t="s">
        <v>16</v>
      </c>
      <c r="B85" s="94" t="s">
        <v>518</v>
      </c>
      <c r="C85" s="94"/>
      <c r="D85" s="95" t="s">
        <v>529</v>
      </c>
      <c r="E85" s="94" t="s">
        <v>530</v>
      </c>
      <c r="F85" s="94" t="s">
        <v>531</v>
      </c>
      <c r="G85" s="94" t="s">
        <v>551</v>
      </c>
      <c r="H85" s="94" t="s">
        <v>533</v>
      </c>
      <c r="I85" s="94" t="s">
        <v>534</v>
      </c>
      <c r="J85" s="93" t="s">
        <v>535</v>
      </c>
      <c r="K85" s="93" t="s">
        <v>564</v>
      </c>
      <c r="L85" s="96" t="s">
        <v>537</v>
      </c>
      <c r="M85" s="138" t="s">
        <v>560</v>
      </c>
      <c r="N85" s="94" t="s">
        <v>561</v>
      </c>
      <c r="O85" s="94" t="s">
        <v>539</v>
      </c>
      <c r="P85" s="95" t="s">
        <v>540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314" customFormat="1" ht="13.9" customHeight="1">
      <c r="A86" s="315">
        <v>1</v>
      </c>
      <c r="B86" s="332">
        <v>44844</v>
      </c>
      <c r="C86" s="392"/>
      <c r="D86" s="339" t="s">
        <v>927</v>
      </c>
      <c r="E86" s="315" t="s">
        <v>543</v>
      </c>
      <c r="F86" s="315">
        <v>30.5</v>
      </c>
      <c r="G86" s="315">
        <v>13</v>
      </c>
      <c r="H86" s="316">
        <v>36</v>
      </c>
      <c r="I86" s="393" t="s">
        <v>933</v>
      </c>
      <c r="J86" s="284" t="s">
        <v>880</v>
      </c>
      <c r="K86" s="283">
        <f t="shared" ref="K86" si="59">H86-F86</f>
        <v>5.5</v>
      </c>
      <c r="L86" s="285">
        <v>100</v>
      </c>
      <c r="M86" s="286">
        <f t="shared" ref="M86" si="60">(K86*N86)-L86</f>
        <v>1550</v>
      </c>
      <c r="N86" s="283">
        <v>300</v>
      </c>
      <c r="O86" s="284" t="s">
        <v>541</v>
      </c>
      <c r="P86" s="282">
        <v>44844</v>
      </c>
      <c r="Q86" s="1"/>
      <c r="R86" s="6" t="s">
        <v>542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s="314" customFormat="1" ht="12" customHeight="1">
      <c r="A87" s="361">
        <v>2</v>
      </c>
      <c r="B87" s="362">
        <v>44844</v>
      </c>
      <c r="C87" s="394"/>
      <c r="D87" s="363" t="s">
        <v>928</v>
      </c>
      <c r="E87" s="361" t="s">
        <v>543</v>
      </c>
      <c r="F87" s="361">
        <v>14.5</v>
      </c>
      <c r="G87" s="361">
        <v>9</v>
      </c>
      <c r="H87" s="364">
        <v>9</v>
      </c>
      <c r="I87" s="395" t="s">
        <v>929</v>
      </c>
      <c r="J87" s="365" t="s">
        <v>957</v>
      </c>
      <c r="K87" s="366">
        <f t="shared" ref="K87" si="61">H87-F87</f>
        <v>-5.5</v>
      </c>
      <c r="L87" s="367">
        <v>100</v>
      </c>
      <c r="M87" s="368">
        <f t="shared" ref="M87" si="62">(K87*N87)-L87</f>
        <v>-5050</v>
      </c>
      <c r="N87" s="366">
        <v>900</v>
      </c>
      <c r="O87" s="365" t="s">
        <v>553</v>
      </c>
      <c r="P87" s="369">
        <v>44845</v>
      </c>
      <c r="Q87" s="1"/>
      <c r="R87" s="6" t="s">
        <v>542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313"/>
    </row>
    <row r="88" spans="1:38" s="314" customFormat="1" ht="13.9" customHeight="1">
      <c r="A88" s="361">
        <v>3</v>
      </c>
      <c r="B88" s="362">
        <v>44844</v>
      </c>
      <c r="C88" s="363"/>
      <c r="D88" s="363" t="s">
        <v>930</v>
      </c>
      <c r="E88" s="361" t="s">
        <v>543</v>
      </c>
      <c r="F88" s="361">
        <v>12.5</v>
      </c>
      <c r="G88" s="361">
        <v>7.5</v>
      </c>
      <c r="H88" s="364">
        <v>7.75</v>
      </c>
      <c r="I88" s="364" t="s">
        <v>932</v>
      </c>
      <c r="J88" s="365" t="s">
        <v>956</v>
      </c>
      <c r="K88" s="366">
        <f t="shared" ref="K88:K89" si="63">H88-F88</f>
        <v>-4.75</v>
      </c>
      <c r="L88" s="367">
        <v>100</v>
      </c>
      <c r="M88" s="368">
        <f t="shared" ref="M88:M89" si="64">(K88*N88)-L88</f>
        <v>-4850</v>
      </c>
      <c r="N88" s="366">
        <v>1000</v>
      </c>
      <c r="O88" s="365" t="s">
        <v>553</v>
      </c>
      <c r="P88" s="369">
        <v>44846</v>
      </c>
      <c r="Q88" s="1"/>
      <c r="R88" s="6" t="s">
        <v>808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  <c r="AL88" s="313"/>
    </row>
    <row r="89" spans="1:38" s="314" customFormat="1" ht="15" customHeight="1">
      <c r="A89" s="315">
        <v>4</v>
      </c>
      <c r="B89" s="332">
        <v>44845</v>
      </c>
      <c r="C89" s="397"/>
      <c r="D89" s="397" t="s">
        <v>946</v>
      </c>
      <c r="E89" s="315" t="s">
        <v>543</v>
      </c>
      <c r="F89" s="315">
        <v>28</v>
      </c>
      <c r="G89" s="315">
        <v>15</v>
      </c>
      <c r="H89" s="316">
        <v>31</v>
      </c>
      <c r="I89" s="316" t="s">
        <v>947</v>
      </c>
      <c r="J89" s="284" t="s">
        <v>1046</v>
      </c>
      <c r="K89" s="283">
        <f t="shared" si="63"/>
        <v>3</v>
      </c>
      <c r="L89" s="285">
        <v>100</v>
      </c>
      <c r="M89" s="286">
        <f t="shared" si="64"/>
        <v>1175</v>
      </c>
      <c r="N89" s="283">
        <v>425</v>
      </c>
      <c r="O89" s="284" t="s">
        <v>541</v>
      </c>
      <c r="P89" s="282">
        <v>44853</v>
      </c>
      <c r="Q89" s="1"/>
      <c r="R89" s="6" t="s">
        <v>542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  <c r="AL89" s="313"/>
    </row>
    <row r="90" spans="1:38" s="314" customFormat="1" ht="13.9" customHeight="1">
      <c r="A90" s="315">
        <v>5</v>
      </c>
      <c r="B90" s="332">
        <v>44845</v>
      </c>
      <c r="C90" s="339"/>
      <c r="D90" s="339" t="s">
        <v>948</v>
      </c>
      <c r="E90" s="315" t="s">
        <v>543</v>
      </c>
      <c r="F90" s="315">
        <v>30.5</v>
      </c>
      <c r="G90" s="315">
        <v>13</v>
      </c>
      <c r="H90" s="316">
        <v>42.5</v>
      </c>
      <c r="I90" s="316" t="s">
        <v>949</v>
      </c>
      <c r="J90" s="284" t="s">
        <v>991</v>
      </c>
      <c r="K90" s="283">
        <f t="shared" ref="K90" si="65">H90-F90</f>
        <v>12</v>
      </c>
      <c r="L90" s="285">
        <v>100</v>
      </c>
      <c r="M90" s="286">
        <f t="shared" ref="M90" si="66">(K90*N90)-L90</f>
        <v>3500</v>
      </c>
      <c r="N90" s="283">
        <v>300</v>
      </c>
      <c r="O90" s="284" t="s">
        <v>541</v>
      </c>
      <c r="P90" s="282">
        <v>44848</v>
      </c>
      <c r="Q90" s="1"/>
      <c r="R90" s="6" t="s">
        <v>542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13"/>
    </row>
    <row r="91" spans="1:38" s="314" customFormat="1" ht="14.25" customHeight="1">
      <c r="A91" s="361">
        <v>6</v>
      </c>
      <c r="B91" s="362">
        <v>44845</v>
      </c>
      <c r="C91" s="396"/>
      <c r="D91" s="396" t="s">
        <v>950</v>
      </c>
      <c r="E91" s="361" t="s">
        <v>543</v>
      </c>
      <c r="F91" s="361">
        <v>72</v>
      </c>
      <c r="G91" s="361">
        <v>30</v>
      </c>
      <c r="H91" s="364">
        <v>30</v>
      </c>
      <c r="I91" s="364" t="s">
        <v>951</v>
      </c>
      <c r="J91" s="365" t="s">
        <v>955</v>
      </c>
      <c r="K91" s="366">
        <f t="shared" ref="K91" si="67">H91-F91</f>
        <v>-42</v>
      </c>
      <c r="L91" s="367">
        <v>100</v>
      </c>
      <c r="M91" s="368">
        <f t="shared" ref="M91" si="68">(K91*N91)-L91</f>
        <v>-2200</v>
      </c>
      <c r="N91" s="366">
        <v>50</v>
      </c>
      <c r="O91" s="365" t="s">
        <v>553</v>
      </c>
      <c r="P91" s="369">
        <v>44846</v>
      </c>
      <c r="Q91" s="1"/>
      <c r="R91" s="6" t="s">
        <v>808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313"/>
    </row>
    <row r="92" spans="1:38" s="314" customFormat="1" ht="14.45" customHeight="1">
      <c r="A92" s="361">
        <v>7</v>
      </c>
      <c r="B92" s="362">
        <v>44845</v>
      </c>
      <c r="C92" s="363"/>
      <c r="D92" s="363" t="s">
        <v>952</v>
      </c>
      <c r="E92" s="361" t="s">
        <v>543</v>
      </c>
      <c r="F92" s="361">
        <v>16</v>
      </c>
      <c r="G92" s="361">
        <v>10.5</v>
      </c>
      <c r="H92" s="364">
        <v>10.5</v>
      </c>
      <c r="I92" s="364" t="s">
        <v>953</v>
      </c>
      <c r="J92" s="365" t="s">
        <v>957</v>
      </c>
      <c r="K92" s="366">
        <f t="shared" ref="K92:K93" si="69">H92-F92</f>
        <v>-5.5</v>
      </c>
      <c r="L92" s="367">
        <v>100</v>
      </c>
      <c r="M92" s="368">
        <f t="shared" ref="M92:M93" si="70">(K92*N92)-L92</f>
        <v>-4775</v>
      </c>
      <c r="N92" s="366">
        <v>850</v>
      </c>
      <c r="O92" s="365" t="s">
        <v>553</v>
      </c>
      <c r="P92" s="369">
        <v>44846</v>
      </c>
      <c r="Q92" s="1"/>
      <c r="R92" s="6" t="s">
        <v>808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  <c r="AL92" s="313"/>
    </row>
    <row r="93" spans="1:38" s="314" customFormat="1" ht="15.6" customHeight="1">
      <c r="A93" s="315">
        <v>8</v>
      </c>
      <c r="B93" s="282">
        <v>44847</v>
      </c>
      <c r="C93" s="397"/>
      <c r="D93" s="397" t="s">
        <v>987</v>
      </c>
      <c r="E93" s="398" t="s">
        <v>543</v>
      </c>
      <c r="F93" s="398">
        <v>125</v>
      </c>
      <c r="G93" s="398">
        <v>60</v>
      </c>
      <c r="H93" s="283">
        <v>145</v>
      </c>
      <c r="I93" s="283" t="s">
        <v>988</v>
      </c>
      <c r="J93" s="284" t="s">
        <v>989</v>
      </c>
      <c r="K93" s="283">
        <f t="shared" si="69"/>
        <v>20</v>
      </c>
      <c r="L93" s="285">
        <v>100</v>
      </c>
      <c r="M93" s="286">
        <f t="shared" si="70"/>
        <v>900</v>
      </c>
      <c r="N93" s="283">
        <v>50</v>
      </c>
      <c r="O93" s="284" t="s">
        <v>541</v>
      </c>
      <c r="P93" s="282">
        <v>44847</v>
      </c>
      <c r="Q93" s="1"/>
      <c r="R93" s="6" t="s">
        <v>542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313"/>
    </row>
    <row r="94" spans="1:38" s="314" customFormat="1" ht="15.6" customHeight="1">
      <c r="A94" s="315">
        <v>9</v>
      </c>
      <c r="B94" s="282">
        <v>44848</v>
      </c>
      <c r="C94" s="397"/>
      <c r="D94" s="397" t="s">
        <v>992</v>
      </c>
      <c r="E94" s="398" t="s">
        <v>543</v>
      </c>
      <c r="F94" s="398">
        <v>127</v>
      </c>
      <c r="G94" s="398">
        <v>60</v>
      </c>
      <c r="H94" s="283">
        <v>156</v>
      </c>
      <c r="I94" s="283" t="s">
        <v>988</v>
      </c>
      <c r="J94" s="284" t="s">
        <v>993</v>
      </c>
      <c r="K94" s="283">
        <f t="shared" ref="K94" si="71">H94-F94</f>
        <v>29</v>
      </c>
      <c r="L94" s="285">
        <v>100</v>
      </c>
      <c r="M94" s="286">
        <f t="shared" ref="M94" si="72">(K94*N94)-L94</f>
        <v>1350</v>
      </c>
      <c r="N94" s="283">
        <v>50</v>
      </c>
      <c r="O94" s="284" t="s">
        <v>541</v>
      </c>
      <c r="P94" s="282">
        <v>44848</v>
      </c>
      <c r="Q94" s="1"/>
      <c r="R94" s="6" t="s">
        <v>542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13"/>
    </row>
    <row r="95" spans="1:38" s="209" customFormat="1" ht="15.6" customHeight="1">
      <c r="A95" s="277">
        <v>10</v>
      </c>
      <c r="B95" s="312">
        <v>44853</v>
      </c>
      <c r="C95" s="267"/>
      <c r="D95" s="267" t="s">
        <v>1028</v>
      </c>
      <c r="E95" s="212" t="s">
        <v>543</v>
      </c>
      <c r="F95" s="212" t="s">
        <v>1029</v>
      </c>
      <c r="G95" s="212">
        <v>4</v>
      </c>
      <c r="H95" s="213"/>
      <c r="I95" s="213" t="s">
        <v>1030</v>
      </c>
      <c r="J95" s="243" t="s">
        <v>544</v>
      </c>
      <c r="K95" s="213"/>
      <c r="L95" s="232"/>
      <c r="M95" s="233"/>
      <c r="N95" s="213"/>
      <c r="O95" s="243"/>
      <c r="P95" s="210"/>
      <c r="Q95" s="208"/>
      <c r="R95" s="214" t="s">
        <v>542</v>
      </c>
      <c r="S95" s="208"/>
      <c r="T95" s="208"/>
      <c r="U95" s="208"/>
      <c r="V95" s="208"/>
      <c r="W95" s="208"/>
      <c r="X95" s="214"/>
      <c r="Y95" s="208"/>
      <c r="Z95" s="208"/>
      <c r="AA95" s="208"/>
      <c r="AB95" s="208"/>
      <c r="AC95" s="208"/>
      <c r="AD95" s="214"/>
      <c r="AE95" s="208"/>
      <c r="AF95" s="208"/>
      <c r="AG95" s="208"/>
      <c r="AH95" s="208"/>
      <c r="AI95" s="208"/>
      <c r="AJ95" s="214"/>
      <c r="AK95" s="208"/>
      <c r="AL95" s="208"/>
    </row>
    <row r="96" spans="1:38" s="209" customFormat="1" ht="15.6" customHeight="1">
      <c r="A96" s="277">
        <v>11</v>
      </c>
      <c r="B96" s="312">
        <v>44853</v>
      </c>
      <c r="C96" s="267"/>
      <c r="D96" s="267" t="s">
        <v>1040</v>
      </c>
      <c r="E96" s="212" t="s">
        <v>543</v>
      </c>
      <c r="F96" s="212" t="s">
        <v>1041</v>
      </c>
      <c r="G96" s="212">
        <v>19</v>
      </c>
      <c r="H96" s="213"/>
      <c r="I96" s="213" t="s">
        <v>1042</v>
      </c>
      <c r="J96" s="243" t="s">
        <v>544</v>
      </c>
      <c r="K96" s="213"/>
      <c r="L96" s="232"/>
      <c r="M96" s="233"/>
      <c r="N96" s="213"/>
      <c r="O96" s="243"/>
      <c r="P96" s="210"/>
      <c r="Q96" s="208"/>
      <c r="R96" s="214" t="s">
        <v>808</v>
      </c>
      <c r="S96" s="208"/>
      <c r="T96" s="208"/>
      <c r="U96" s="208"/>
      <c r="V96" s="208"/>
      <c r="W96" s="208"/>
      <c r="X96" s="214"/>
      <c r="Y96" s="208"/>
      <c r="Z96" s="208"/>
      <c r="AA96" s="208"/>
      <c r="AB96" s="208"/>
      <c r="AC96" s="208"/>
      <c r="AD96" s="214"/>
      <c r="AE96" s="208"/>
      <c r="AF96" s="208"/>
      <c r="AG96" s="208"/>
      <c r="AH96" s="208"/>
      <c r="AI96" s="208"/>
      <c r="AJ96" s="214"/>
      <c r="AK96" s="208"/>
      <c r="AL96" s="208"/>
    </row>
    <row r="97" spans="1:38" ht="15" customHeight="1">
      <c r="A97" s="278"/>
      <c r="B97" s="278"/>
      <c r="C97" s="278"/>
      <c r="D97" s="278"/>
      <c r="E97" s="278"/>
      <c r="F97" s="278"/>
      <c r="G97" s="278"/>
      <c r="H97" s="278"/>
      <c r="I97" s="278"/>
      <c r="J97" s="278"/>
      <c r="K97" s="278"/>
      <c r="L97" s="278"/>
      <c r="M97" s="278"/>
      <c r="N97" s="278"/>
      <c r="O97" s="278"/>
      <c r="P97" s="278"/>
      <c r="Q97" s="1"/>
      <c r="R97" s="6"/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  <c r="AL97" s="1"/>
    </row>
    <row r="98" spans="1:38" ht="12.75" customHeight="1">
      <c r="A98" s="140"/>
      <c r="B98" s="145"/>
      <c r="C98" s="145"/>
      <c r="D98" s="146"/>
      <c r="E98" s="140"/>
      <c r="F98" s="147"/>
      <c r="G98" s="140"/>
      <c r="H98" s="140"/>
      <c r="I98" s="140"/>
      <c r="J98" s="145"/>
      <c r="K98" s="148"/>
      <c r="L98" s="140"/>
      <c r="M98" s="140"/>
      <c r="N98" s="140"/>
      <c r="O98" s="149"/>
      <c r="P98" s="1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</row>
    <row r="99" spans="1:38" ht="38.25" customHeight="1">
      <c r="A99" s="92" t="s">
        <v>565</v>
      </c>
      <c r="B99" s="150"/>
      <c r="C99" s="150"/>
      <c r="D99" s="151"/>
      <c r="E99" s="125"/>
      <c r="F99" s="6"/>
      <c r="G99" s="6"/>
      <c r="H99" s="126"/>
      <c r="I99" s="152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</row>
    <row r="100" spans="1:38" s="209" customFormat="1" ht="38.25">
      <c r="A100" s="93" t="s">
        <v>16</v>
      </c>
      <c r="B100" s="94" t="s">
        <v>518</v>
      </c>
      <c r="C100" s="94"/>
      <c r="D100" s="95" t="s">
        <v>529</v>
      </c>
      <c r="E100" s="94" t="s">
        <v>530</v>
      </c>
      <c r="F100" s="94" t="s">
        <v>531</v>
      </c>
      <c r="G100" s="94" t="s">
        <v>532</v>
      </c>
      <c r="H100" s="94" t="s">
        <v>533</v>
      </c>
      <c r="I100" s="94" t="s">
        <v>534</v>
      </c>
      <c r="J100" s="93" t="s">
        <v>535</v>
      </c>
      <c r="K100" s="129" t="s">
        <v>552</v>
      </c>
      <c r="L100" s="130" t="s">
        <v>537</v>
      </c>
      <c r="M100" s="96" t="s">
        <v>538</v>
      </c>
      <c r="N100" s="94" t="s">
        <v>539</v>
      </c>
      <c r="O100" s="95" t="s">
        <v>540</v>
      </c>
      <c r="P100" s="94" t="s">
        <v>769</v>
      </c>
      <c r="Q100" s="208"/>
      <c r="R100" s="6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</row>
    <row r="101" spans="1:38" s="209" customFormat="1" ht="12.75" customHeight="1">
      <c r="A101" s="327">
        <v>1</v>
      </c>
      <c r="B101" s="328">
        <v>44840</v>
      </c>
      <c r="C101" s="307"/>
      <c r="D101" s="309" t="s">
        <v>116</v>
      </c>
      <c r="E101" s="310" t="s">
        <v>543</v>
      </c>
      <c r="F101" s="310" t="s">
        <v>904</v>
      </c>
      <c r="G101" s="310">
        <v>1240</v>
      </c>
      <c r="H101" s="310"/>
      <c r="I101" s="310" t="s">
        <v>905</v>
      </c>
      <c r="J101" s="243" t="s">
        <v>544</v>
      </c>
      <c r="K101" s="213"/>
      <c r="L101" s="232"/>
      <c r="M101" s="233"/>
      <c r="N101" s="213"/>
      <c r="O101" s="243"/>
      <c r="P101" s="210"/>
      <c r="Q101" s="208"/>
      <c r="R101" s="1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</row>
    <row r="102" spans="1:38" ht="14.25" customHeight="1">
      <c r="A102" s="327">
        <v>2</v>
      </c>
      <c r="B102" s="328">
        <v>44840</v>
      </c>
      <c r="C102" s="309"/>
      <c r="D102" s="309" t="s">
        <v>903</v>
      </c>
      <c r="E102" s="310" t="s">
        <v>543</v>
      </c>
      <c r="F102" s="310" t="s">
        <v>906</v>
      </c>
      <c r="G102" s="310">
        <v>1220</v>
      </c>
      <c r="H102" s="310"/>
      <c r="I102" s="310" t="s">
        <v>907</v>
      </c>
      <c r="J102" s="243" t="s">
        <v>544</v>
      </c>
      <c r="K102" s="213"/>
      <c r="L102" s="232"/>
      <c r="M102" s="233"/>
      <c r="N102" s="213"/>
      <c r="O102" s="243"/>
      <c r="P102" s="210"/>
      <c r="Q102" s="208"/>
      <c r="R102" s="208"/>
      <c r="S102" s="41"/>
      <c r="T102" s="1"/>
      <c r="U102" s="1"/>
      <c r="V102" s="1"/>
      <c r="W102" s="1"/>
      <c r="X102" s="1"/>
      <c r="Y102" s="1"/>
      <c r="Z102" s="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310"/>
      <c r="B103" s="308"/>
      <c r="C103" s="309"/>
      <c r="D103" s="309"/>
      <c r="E103" s="310"/>
      <c r="F103" s="310"/>
      <c r="G103" s="310"/>
      <c r="H103" s="310"/>
      <c r="I103" s="310"/>
      <c r="J103" s="243"/>
      <c r="K103" s="213"/>
      <c r="L103" s="232"/>
      <c r="M103" s="233"/>
      <c r="N103" s="213"/>
      <c r="O103" s="243"/>
      <c r="P103" s="210"/>
      <c r="R103" s="6"/>
      <c r="S103" s="1"/>
      <c r="T103" s="1"/>
      <c r="U103" s="1"/>
      <c r="V103" s="1"/>
      <c r="W103" s="1"/>
      <c r="X103" s="1"/>
      <c r="Y103" s="1"/>
    </row>
    <row r="104" spans="1:38" ht="12.75" customHeight="1">
      <c r="A104" s="109" t="s">
        <v>545</v>
      </c>
      <c r="B104" s="109"/>
      <c r="C104" s="109"/>
      <c r="D104" s="109"/>
      <c r="E104" s="41"/>
      <c r="F104" s="117" t="s">
        <v>547</v>
      </c>
      <c r="G104" s="54"/>
      <c r="H104" s="54"/>
      <c r="I104" s="54"/>
      <c r="J104" s="6"/>
      <c r="K104" s="134"/>
      <c r="L104" s="135"/>
      <c r="M104" s="6"/>
      <c r="N104" s="99"/>
      <c r="O104" s="153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16" t="s">
        <v>546</v>
      </c>
      <c r="B105" s="109"/>
      <c r="C105" s="109"/>
      <c r="D105" s="109"/>
      <c r="E105" s="6"/>
      <c r="F105" s="117" t="s">
        <v>549</v>
      </c>
      <c r="G105" s="6"/>
      <c r="H105" s="6" t="s">
        <v>765</v>
      </c>
      <c r="I105" s="6"/>
      <c r="J105" s="1"/>
      <c r="K105" s="6"/>
      <c r="L105" s="6"/>
      <c r="M105" s="6"/>
      <c r="N105" s="1"/>
      <c r="O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16"/>
      <c r="B106" s="109"/>
      <c r="C106" s="109"/>
      <c r="D106" s="109"/>
      <c r="E106" s="6"/>
      <c r="F106" s="117"/>
      <c r="G106" s="6"/>
      <c r="H106" s="6"/>
      <c r="I106" s="6"/>
      <c r="J106" s="1"/>
      <c r="K106" s="6"/>
      <c r="L106" s="6"/>
      <c r="M106" s="6"/>
      <c r="N106" s="1"/>
      <c r="O106" s="1"/>
      <c r="Q106" s="1"/>
      <c r="R106" s="54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16"/>
      <c r="B107" s="109"/>
      <c r="C107" s="109"/>
      <c r="D107" s="109"/>
      <c r="E107" s="6"/>
      <c r="F107" s="117"/>
      <c r="G107" s="54"/>
      <c r="H107" s="41"/>
      <c r="I107" s="54"/>
      <c r="J107" s="6"/>
      <c r="K107" s="134"/>
      <c r="L107" s="135"/>
      <c r="M107" s="6"/>
      <c r="N107" s="99"/>
      <c r="O107" s="136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54"/>
      <c r="B108" s="98"/>
      <c r="C108" s="98"/>
      <c r="D108" s="41"/>
      <c r="E108" s="54"/>
      <c r="F108" s="54"/>
      <c r="G108" s="54"/>
      <c r="H108" s="41"/>
      <c r="I108" s="54"/>
      <c r="J108" s="6"/>
      <c r="K108" s="134"/>
      <c r="L108" s="135"/>
      <c r="M108" s="6"/>
      <c r="N108" s="99"/>
      <c r="O108" s="136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41"/>
      <c r="B109" s="154" t="s">
        <v>566</v>
      </c>
      <c r="C109" s="154"/>
      <c r="D109" s="154"/>
      <c r="E109" s="154"/>
      <c r="F109" s="6"/>
      <c r="G109" s="6"/>
      <c r="H109" s="127"/>
      <c r="I109" s="6"/>
      <c r="J109" s="127"/>
      <c r="K109" s="128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93" t="s">
        <v>16</v>
      </c>
      <c r="B110" s="94" t="s">
        <v>518</v>
      </c>
      <c r="C110" s="94"/>
      <c r="D110" s="95" t="s">
        <v>529</v>
      </c>
      <c r="E110" s="94" t="s">
        <v>530</v>
      </c>
      <c r="F110" s="94" t="s">
        <v>531</v>
      </c>
      <c r="G110" s="94" t="s">
        <v>567</v>
      </c>
      <c r="H110" s="94" t="s">
        <v>568</v>
      </c>
      <c r="I110" s="94" t="s">
        <v>534</v>
      </c>
      <c r="J110" s="155" t="s">
        <v>535</v>
      </c>
      <c r="K110" s="94" t="s">
        <v>536</v>
      </c>
      <c r="L110" s="94" t="s">
        <v>569</v>
      </c>
      <c r="M110" s="94" t="s">
        <v>539</v>
      </c>
      <c r="N110" s="95" t="s">
        <v>540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6">
        <v>1</v>
      </c>
      <c r="B111" s="157">
        <v>41579</v>
      </c>
      <c r="C111" s="157"/>
      <c r="D111" s="158" t="s">
        <v>570</v>
      </c>
      <c r="E111" s="159" t="s">
        <v>571</v>
      </c>
      <c r="F111" s="160">
        <v>82</v>
      </c>
      <c r="G111" s="159" t="s">
        <v>572</v>
      </c>
      <c r="H111" s="159">
        <v>100</v>
      </c>
      <c r="I111" s="161">
        <v>100</v>
      </c>
      <c r="J111" s="162" t="s">
        <v>573</v>
      </c>
      <c r="K111" s="163">
        <f t="shared" ref="K111:K163" si="73">H111-F111</f>
        <v>18</v>
      </c>
      <c r="L111" s="164">
        <f t="shared" ref="L111:L163" si="74">K111/F111</f>
        <v>0.21951219512195122</v>
      </c>
      <c r="M111" s="159" t="s">
        <v>541</v>
      </c>
      <c r="N111" s="165">
        <v>42657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6">
        <v>2</v>
      </c>
      <c r="B112" s="157">
        <v>41794</v>
      </c>
      <c r="C112" s="157"/>
      <c r="D112" s="158" t="s">
        <v>574</v>
      </c>
      <c r="E112" s="159" t="s">
        <v>543</v>
      </c>
      <c r="F112" s="160">
        <v>257</v>
      </c>
      <c r="G112" s="159" t="s">
        <v>572</v>
      </c>
      <c r="H112" s="159">
        <v>300</v>
      </c>
      <c r="I112" s="161">
        <v>300</v>
      </c>
      <c r="J112" s="162" t="s">
        <v>573</v>
      </c>
      <c r="K112" s="163">
        <f t="shared" si="73"/>
        <v>43</v>
      </c>
      <c r="L112" s="164">
        <f t="shared" si="74"/>
        <v>0.16731517509727625</v>
      </c>
      <c r="M112" s="159" t="s">
        <v>541</v>
      </c>
      <c r="N112" s="165">
        <v>41822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3</v>
      </c>
      <c r="B113" s="157">
        <v>41828</v>
      </c>
      <c r="C113" s="157"/>
      <c r="D113" s="158" t="s">
        <v>575</v>
      </c>
      <c r="E113" s="159" t="s">
        <v>543</v>
      </c>
      <c r="F113" s="160">
        <v>393</v>
      </c>
      <c r="G113" s="159" t="s">
        <v>572</v>
      </c>
      <c r="H113" s="159">
        <v>468</v>
      </c>
      <c r="I113" s="161">
        <v>468</v>
      </c>
      <c r="J113" s="162" t="s">
        <v>573</v>
      </c>
      <c r="K113" s="163">
        <f t="shared" si="73"/>
        <v>75</v>
      </c>
      <c r="L113" s="164">
        <f t="shared" si="74"/>
        <v>0.19083969465648856</v>
      </c>
      <c r="M113" s="159" t="s">
        <v>541</v>
      </c>
      <c r="N113" s="165">
        <v>41863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</v>
      </c>
      <c r="B114" s="157">
        <v>41857</v>
      </c>
      <c r="C114" s="157"/>
      <c r="D114" s="158" t="s">
        <v>576</v>
      </c>
      <c r="E114" s="159" t="s">
        <v>543</v>
      </c>
      <c r="F114" s="160">
        <v>205</v>
      </c>
      <c r="G114" s="159" t="s">
        <v>572</v>
      </c>
      <c r="H114" s="159">
        <v>275</v>
      </c>
      <c r="I114" s="161">
        <v>250</v>
      </c>
      <c r="J114" s="162" t="s">
        <v>573</v>
      </c>
      <c r="K114" s="163">
        <f t="shared" si="73"/>
        <v>70</v>
      </c>
      <c r="L114" s="164">
        <f t="shared" si="74"/>
        <v>0.34146341463414637</v>
      </c>
      <c r="M114" s="159" t="s">
        <v>541</v>
      </c>
      <c r="N114" s="165">
        <v>41962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5</v>
      </c>
      <c r="B115" s="157">
        <v>41886</v>
      </c>
      <c r="C115" s="157"/>
      <c r="D115" s="158" t="s">
        <v>577</v>
      </c>
      <c r="E115" s="159" t="s">
        <v>543</v>
      </c>
      <c r="F115" s="160">
        <v>162</v>
      </c>
      <c r="G115" s="159" t="s">
        <v>572</v>
      </c>
      <c r="H115" s="159">
        <v>190</v>
      </c>
      <c r="I115" s="161">
        <v>190</v>
      </c>
      <c r="J115" s="162" t="s">
        <v>573</v>
      </c>
      <c r="K115" s="163">
        <f t="shared" si="73"/>
        <v>28</v>
      </c>
      <c r="L115" s="164">
        <f t="shared" si="74"/>
        <v>0.1728395061728395</v>
      </c>
      <c r="M115" s="159" t="s">
        <v>541</v>
      </c>
      <c r="N115" s="165">
        <v>42006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6</v>
      </c>
      <c r="B116" s="157">
        <v>41886</v>
      </c>
      <c r="C116" s="157"/>
      <c r="D116" s="158" t="s">
        <v>578</v>
      </c>
      <c r="E116" s="159" t="s">
        <v>543</v>
      </c>
      <c r="F116" s="160">
        <v>75</v>
      </c>
      <c r="G116" s="159" t="s">
        <v>572</v>
      </c>
      <c r="H116" s="159">
        <v>91.5</v>
      </c>
      <c r="I116" s="161" t="s">
        <v>579</v>
      </c>
      <c r="J116" s="162" t="s">
        <v>580</v>
      </c>
      <c r="K116" s="163">
        <f t="shared" si="73"/>
        <v>16.5</v>
      </c>
      <c r="L116" s="164">
        <f t="shared" si="74"/>
        <v>0.22</v>
      </c>
      <c r="M116" s="159" t="s">
        <v>541</v>
      </c>
      <c r="N116" s="165">
        <v>41954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7</v>
      </c>
      <c r="B117" s="157">
        <v>41913</v>
      </c>
      <c r="C117" s="157"/>
      <c r="D117" s="158" t="s">
        <v>581</v>
      </c>
      <c r="E117" s="159" t="s">
        <v>543</v>
      </c>
      <c r="F117" s="160">
        <v>850</v>
      </c>
      <c r="G117" s="159" t="s">
        <v>572</v>
      </c>
      <c r="H117" s="159">
        <v>982.5</v>
      </c>
      <c r="I117" s="161">
        <v>1050</v>
      </c>
      <c r="J117" s="162" t="s">
        <v>582</v>
      </c>
      <c r="K117" s="163">
        <f t="shared" si="73"/>
        <v>132.5</v>
      </c>
      <c r="L117" s="164">
        <f t="shared" si="74"/>
        <v>0.15588235294117647</v>
      </c>
      <c r="M117" s="159" t="s">
        <v>541</v>
      </c>
      <c r="N117" s="165">
        <v>42039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8</v>
      </c>
      <c r="B118" s="157">
        <v>41913</v>
      </c>
      <c r="C118" s="157"/>
      <c r="D118" s="158" t="s">
        <v>583</v>
      </c>
      <c r="E118" s="159" t="s">
        <v>543</v>
      </c>
      <c r="F118" s="160">
        <v>475</v>
      </c>
      <c r="G118" s="159" t="s">
        <v>572</v>
      </c>
      <c r="H118" s="159">
        <v>515</v>
      </c>
      <c r="I118" s="161">
        <v>600</v>
      </c>
      <c r="J118" s="162" t="s">
        <v>584</v>
      </c>
      <c r="K118" s="163">
        <f t="shared" si="73"/>
        <v>40</v>
      </c>
      <c r="L118" s="164">
        <f t="shared" si="74"/>
        <v>8.4210526315789472E-2</v>
      </c>
      <c r="M118" s="159" t="s">
        <v>541</v>
      </c>
      <c r="N118" s="165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9</v>
      </c>
      <c r="B119" s="157">
        <v>41913</v>
      </c>
      <c r="C119" s="157"/>
      <c r="D119" s="158" t="s">
        <v>585</v>
      </c>
      <c r="E119" s="159" t="s">
        <v>543</v>
      </c>
      <c r="F119" s="160">
        <v>86</v>
      </c>
      <c r="G119" s="159" t="s">
        <v>572</v>
      </c>
      <c r="H119" s="159">
        <v>99</v>
      </c>
      <c r="I119" s="161">
        <v>140</v>
      </c>
      <c r="J119" s="162" t="s">
        <v>586</v>
      </c>
      <c r="K119" s="163">
        <f t="shared" si="73"/>
        <v>13</v>
      </c>
      <c r="L119" s="164">
        <f t="shared" si="74"/>
        <v>0.15116279069767441</v>
      </c>
      <c r="M119" s="159" t="s">
        <v>541</v>
      </c>
      <c r="N119" s="165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10</v>
      </c>
      <c r="B120" s="157">
        <v>41926</v>
      </c>
      <c r="C120" s="157"/>
      <c r="D120" s="158" t="s">
        <v>587</v>
      </c>
      <c r="E120" s="159" t="s">
        <v>543</v>
      </c>
      <c r="F120" s="160">
        <v>496.6</v>
      </c>
      <c r="G120" s="159" t="s">
        <v>572</v>
      </c>
      <c r="H120" s="159">
        <v>621</v>
      </c>
      <c r="I120" s="161">
        <v>580</v>
      </c>
      <c r="J120" s="162" t="s">
        <v>573</v>
      </c>
      <c r="K120" s="163">
        <f t="shared" si="73"/>
        <v>124.39999999999998</v>
      </c>
      <c r="L120" s="164">
        <f t="shared" si="74"/>
        <v>0.25050342327829234</v>
      </c>
      <c r="M120" s="159" t="s">
        <v>541</v>
      </c>
      <c r="N120" s="165">
        <v>42605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11</v>
      </c>
      <c r="B121" s="157">
        <v>41926</v>
      </c>
      <c r="C121" s="157"/>
      <c r="D121" s="158" t="s">
        <v>588</v>
      </c>
      <c r="E121" s="159" t="s">
        <v>543</v>
      </c>
      <c r="F121" s="160">
        <v>2481.9</v>
      </c>
      <c r="G121" s="159" t="s">
        <v>572</v>
      </c>
      <c r="H121" s="159">
        <v>2840</v>
      </c>
      <c r="I121" s="161">
        <v>2870</v>
      </c>
      <c r="J121" s="162" t="s">
        <v>589</v>
      </c>
      <c r="K121" s="163">
        <f t="shared" si="73"/>
        <v>358.09999999999991</v>
      </c>
      <c r="L121" s="164">
        <f t="shared" si="74"/>
        <v>0.14428462065353154</v>
      </c>
      <c r="M121" s="159" t="s">
        <v>541</v>
      </c>
      <c r="N121" s="165">
        <v>42017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12</v>
      </c>
      <c r="B122" s="157">
        <v>41928</v>
      </c>
      <c r="C122" s="157"/>
      <c r="D122" s="158" t="s">
        <v>590</v>
      </c>
      <c r="E122" s="159" t="s">
        <v>543</v>
      </c>
      <c r="F122" s="160">
        <v>84.5</v>
      </c>
      <c r="G122" s="159" t="s">
        <v>572</v>
      </c>
      <c r="H122" s="159">
        <v>93</v>
      </c>
      <c r="I122" s="161">
        <v>110</v>
      </c>
      <c r="J122" s="162" t="s">
        <v>591</v>
      </c>
      <c r="K122" s="163">
        <f t="shared" si="73"/>
        <v>8.5</v>
      </c>
      <c r="L122" s="164">
        <f t="shared" si="74"/>
        <v>0.10059171597633136</v>
      </c>
      <c r="M122" s="159" t="s">
        <v>541</v>
      </c>
      <c r="N122" s="165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13</v>
      </c>
      <c r="B123" s="157">
        <v>41928</v>
      </c>
      <c r="C123" s="157"/>
      <c r="D123" s="158" t="s">
        <v>592</v>
      </c>
      <c r="E123" s="159" t="s">
        <v>543</v>
      </c>
      <c r="F123" s="160">
        <v>401</v>
      </c>
      <c r="G123" s="159" t="s">
        <v>572</v>
      </c>
      <c r="H123" s="159">
        <v>428</v>
      </c>
      <c r="I123" s="161">
        <v>450</v>
      </c>
      <c r="J123" s="162" t="s">
        <v>593</v>
      </c>
      <c r="K123" s="163">
        <f t="shared" si="73"/>
        <v>27</v>
      </c>
      <c r="L123" s="164">
        <f t="shared" si="74"/>
        <v>6.7331670822942641E-2</v>
      </c>
      <c r="M123" s="159" t="s">
        <v>541</v>
      </c>
      <c r="N123" s="165">
        <v>42020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14</v>
      </c>
      <c r="B124" s="157">
        <v>41928</v>
      </c>
      <c r="C124" s="157"/>
      <c r="D124" s="158" t="s">
        <v>594</v>
      </c>
      <c r="E124" s="159" t="s">
        <v>543</v>
      </c>
      <c r="F124" s="160">
        <v>101</v>
      </c>
      <c r="G124" s="159" t="s">
        <v>572</v>
      </c>
      <c r="H124" s="159">
        <v>112</v>
      </c>
      <c r="I124" s="161">
        <v>120</v>
      </c>
      <c r="J124" s="162" t="s">
        <v>595</v>
      </c>
      <c r="K124" s="163">
        <f t="shared" si="73"/>
        <v>11</v>
      </c>
      <c r="L124" s="164">
        <f t="shared" si="74"/>
        <v>0.10891089108910891</v>
      </c>
      <c r="M124" s="159" t="s">
        <v>541</v>
      </c>
      <c r="N124" s="165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15</v>
      </c>
      <c r="B125" s="157">
        <v>41954</v>
      </c>
      <c r="C125" s="157"/>
      <c r="D125" s="158" t="s">
        <v>596</v>
      </c>
      <c r="E125" s="159" t="s">
        <v>543</v>
      </c>
      <c r="F125" s="160">
        <v>59</v>
      </c>
      <c r="G125" s="159" t="s">
        <v>572</v>
      </c>
      <c r="H125" s="159">
        <v>76</v>
      </c>
      <c r="I125" s="161">
        <v>76</v>
      </c>
      <c r="J125" s="162" t="s">
        <v>573</v>
      </c>
      <c r="K125" s="163">
        <f t="shared" si="73"/>
        <v>17</v>
      </c>
      <c r="L125" s="164">
        <f t="shared" si="74"/>
        <v>0.28813559322033899</v>
      </c>
      <c r="M125" s="159" t="s">
        <v>541</v>
      </c>
      <c r="N125" s="165">
        <v>43032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16</v>
      </c>
      <c r="B126" s="157">
        <v>41954</v>
      </c>
      <c r="C126" s="157"/>
      <c r="D126" s="158" t="s">
        <v>585</v>
      </c>
      <c r="E126" s="159" t="s">
        <v>543</v>
      </c>
      <c r="F126" s="160">
        <v>99</v>
      </c>
      <c r="G126" s="159" t="s">
        <v>572</v>
      </c>
      <c r="H126" s="159">
        <v>120</v>
      </c>
      <c r="I126" s="161">
        <v>120</v>
      </c>
      <c r="J126" s="162" t="s">
        <v>554</v>
      </c>
      <c r="K126" s="163">
        <f t="shared" si="73"/>
        <v>21</v>
      </c>
      <c r="L126" s="164">
        <f t="shared" si="74"/>
        <v>0.21212121212121213</v>
      </c>
      <c r="M126" s="159" t="s">
        <v>541</v>
      </c>
      <c r="N126" s="165">
        <v>41960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17</v>
      </c>
      <c r="B127" s="157">
        <v>41956</v>
      </c>
      <c r="C127" s="157"/>
      <c r="D127" s="158" t="s">
        <v>597</v>
      </c>
      <c r="E127" s="159" t="s">
        <v>543</v>
      </c>
      <c r="F127" s="160">
        <v>22</v>
      </c>
      <c r="G127" s="159" t="s">
        <v>572</v>
      </c>
      <c r="H127" s="159">
        <v>33.549999999999997</v>
      </c>
      <c r="I127" s="161">
        <v>32</v>
      </c>
      <c r="J127" s="162" t="s">
        <v>598</v>
      </c>
      <c r="K127" s="163">
        <f t="shared" si="73"/>
        <v>11.549999999999997</v>
      </c>
      <c r="L127" s="164">
        <f t="shared" si="74"/>
        <v>0.52499999999999991</v>
      </c>
      <c r="M127" s="159" t="s">
        <v>541</v>
      </c>
      <c r="N127" s="165">
        <v>42188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18</v>
      </c>
      <c r="B128" s="157">
        <v>41976</v>
      </c>
      <c r="C128" s="157"/>
      <c r="D128" s="158" t="s">
        <v>599</v>
      </c>
      <c r="E128" s="159" t="s">
        <v>543</v>
      </c>
      <c r="F128" s="160">
        <v>440</v>
      </c>
      <c r="G128" s="159" t="s">
        <v>572</v>
      </c>
      <c r="H128" s="159">
        <v>520</v>
      </c>
      <c r="I128" s="161">
        <v>520</v>
      </c>
      <c r="J128" s="162" t="s">
        <v>600</v>
      </c>
      <c r="K128" s="163">
        <f t="shared" si="73"/>
        <v>80</v>
      </c>
      <c r="L128" s="164">
        <f t="shared" si="74"/>
        <v>0.18181818181818182</v>
      </c>
      <c r="M128" s="159" t="s">
        <v>541</v>
      </c>
      <c r="N128" s="165">
        <v>42208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19</v>
      </c>
      <c r="B129" s="157">
        <v>41976</v>
      </c>
      <c r="C129" s="157"/>
      <c r="D129" s="158" t="s">
        <v>601</v>
      </c>
      <c r="E129" s="159" t="s">
        <v>543</v>
      </c>
      <c r="F129" s="160">
        <v>360</v>
      </c>
      <c r="G129" s="159" t="s">
        <v>572</v>
      </c>
      <c r="H129" s="159">
        <v>427</v>
      </c>
      <c r="I129" s="161">
        <v>425</v>
      </c>
      <c r="J129" s="162" t="s">
        <v>602</v>
      </c>
      <c r="K129" s="163">
        <f t="shared" si="73"/>
        <v>67</v>
      </c>
      <c r="L129" s="164">
        <f t="shared" si="74"/>
        <v>0.18611111111111112</v>
      </c>
      <c r="M129" s="159" t="s">
        <v>541</v>
      </c>
      <c r="N129" s="165">
        <v>42058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20</v>
      </c>
      <c r="B130" s="157">
        <v>42012</v>
      </c>
      <c r="C130" s="157"/>
      <c r="D130" s="158" t="s">
        <v>603</v>
      </c>
      <c r="E130" s="159" t="s">
        <v>543</v>
      </c>
      <c r="F130" s="160">
        <v>360</v>
      </c>
      <c r="G130" s="159" t="s">
        <v>572</v>
      </c>
      <c r="H130" s="159">
        <v>455</v>
      </c>
      <c r="I130" s="161">
        <v>420</v>
      </c>
      <c r="J130" s="162" t="s">
        <v>604</v>
      </c>
      <c r="K130" s="163">
        <f t="shared" si="73"/>
        <v>95</v>
      </c>
      <c r="L130" s="164">
        <f t="shared" si="74"/>
        <v>0.2638888888888889</v>
      </c>
      <c r="M130" s="159" t="s">
        <v>541</v>
      </c>
      <c r="N130" s="165">
        <v>42024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21</v>
      </c>
      <c r="B131" s="157">
        <v>42012</v>
      </c>
      <c r="C131" s="157"/>
      <c r="D131" s="158" t="s">
        <v>605</v>
      </c>
      <c r="E131" s="159" t="s">
        <v>543</v>
      </c>
      <c r="F131" s="160">
        <v>130</v>
      </c>
      <c r="G131" s="159"/>
      <c r="H131" s="159">
        <v>175.5</v>
      </c>
      <c r="I131" s="161">
        <v>165</v>
      </c>
      <c r="J131" s="162" t="s">
        <v>606</v>
      </c>
      <c r="K131" s="163">
        <f t="shared" si="73"/>
        <v>45.5</v>
      </c>
      <c r="L131" s="164">
        <f t="shared" si="74"/>
        <v>0.35</v>
      </c>
      <c r="M131" s="159" t="s">
        <v>541</v>
      </c>
      <c r="N131" s="165">
        <v>43088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22</v>
      </c>
      <c r="B132" s="157">
        <v>42040</v>
      </c>
      <c r="C132" s="157"/>
      <c r="D132" s="158" t="s">
        <v>368</v>
      </c>
      <c r="E132" s="159" t="s">
        <v>571</v>
      </c>
      <c r="F132" s="160">
        <v>98</v>
      </c>
      <c r="G132" s="159"/>
      <c r="H132" s="159">
        <v>120</v>
      </c>
      <c r="I132" s="161">
        <v>120</v>
      </c>
      <c r="J132" s="162" t="s">
        <v>573</v>
      </c>
      <c r="K132" s="163">
        <f t="shared" si="73"/>
        <v>22</v>
      </c>
      <c r="L132" s="164">
        <f t="shared" si="74"/>
        <v>0.22448979591836735</v>
      </c>
      <c r="M132" s="159" t="s">
        <v>541</v>
      </c>
      <c r="N132" s="165">
        <v>42753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23</v>
      </c>
      <c r="B133" s="157">
        <v>42040</v>
      </c>
      <c r="C133" s="157"/>
      <c r="D133" s="158" t="s">
        <v>607</v>
      </c>
      <c r="E133" s="159" t="s">
        <v>571</v>
      </c>
      <c r="F133" s="160">
        <v>196</v>
      </c>
      <c r="G133" s="159"/>
      <c r="H133" s="159">
        <v>262</v>
      </c>
      <c r="I133" s="161">
        <v>255</v>
      </c>
      <c r="J133" s="162" t="s">
        <v>573</v>
      </c>
      <c r="K133" s="163">
        <f t="shared" si="73"/>
        <v>66</v>
      </c>
      <c r="L133" s="164">
        <f t="shared" si="74"/>
        <v>0.33673469387755101</v>
      </c>
      <c r="M133" s="159" t="s">
        <v>541</v>
      </c>
      <c r="N133" s="165">
        <v>42599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6">
        <v>24</v>
      </c>
      <c r="B134" s="167">
        <v>42067</v>
      </c>
      <c r="C134" s="167"/>
      <c r="D134" s="168" t="s">
        <v>367</v>
      </c>
      <c r="E134" s="169" t="s">
        <v>571</v>
      </c>
      <c r="F134" s="170">
        <v>235</v>
      </c>
      <c r="G134" s="170"/>
      <c r="H134" s="171">
        <v>77</v>
      </c>
      <c r="I134" s="171" t="s">
        <v>608</v>
      </c>
      <c r="J134" s="172" t="s">
        <v>609</v>
      </c>
      <c r="K134" s="173">
        <f t="shared" si="73"/>
        <v>-158</v>
      </c>
      <c r="L134" s="174">
        <f t="shared" si="74"/>
        <v>-0.67234042553191486</v>
      </c>
      <c r="M134" s="170" t="s">
        <v>553</v>
      </c>
      <c r="N134" s="167">
        <v>43522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25</v>
      </c>
      <c r="B135" s="157">
        <v>42067</v>
      </c>
      <c r="C135" s="157"/>
      <c r="D135" s="158" t="s">
        <v>610</v>
      </c>
      <c r="E135" s="159" t="s">
        <v>571</v>
      </c>
      <c r="F135" s="160">
        <v>185</v>
      </c>
      <c r="G135" s="159"/>
      <c r="H135" s="159">
        <v>224</v>
      </c>
      <c r="I135" s="161" t="s">
        <v>611</v>
      </c>
      <c r="J135" s="162" t="s">
        <v>573</v>
      </c>
      <c r="K135" s="163">
        <f t="shared" si="73"/>
        <v>39</v>
      </c>
      <c r="L135" s="164">
        <f t="shared" si="74"/>
        <v>0.21081081081081082</v>
      </c>
      <c r="M135" s="159" t="s">
        <v>541</v>
      </c>
      <c r="N135" s="165">
        <v>42647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6">
        <v>26</v>
      </c>
      <c r="B136" s="167">
        <v>42090</v>
      </c>
      <c r="C136" s="167"/>
      <c r="D136" s="175" t="s">
        <v>612</v>
      </c>
      <c r="E136" s="170" t="s">
        <v>571</v>
      </c>
      <c r="F136" s="170">
        <v>49.5</v>
      </c>
      <c r="G136" s="171"/>
      <c r="H136" s="171">
        <v>15.85</v>
      </c>
      <c r="I136" s="171">
        <v>67</v>
      </c>
      <c r="J136" s="172" t="s">
        <v>613</v>
      </c>
      <c r="K136" s="171">
        <f t="shared" si="73"/>
        <v>-33.65</v>
      </c>
      <c r="L136" s="176">
        <f t="shared" si="74"/>
        <v>-0.67979797979797973</v>
      </c>
      <c r="M136" s="170" t="s">
        <v>553</v>
      </c>
      <c r="N136" s="177">
        <v>43627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27</v>
      </c>
      <c r="B137" s="157">
        <v>42093</v>
      </c>
      <c r="C137" s="157"/>
      <c r="D137" s="158" t="s">
        <v>614</v>
      </c>
      <c r="E137" s="159" t="s">
        <v>571</v>
      </c>
      <c r="F137" s="160">
        <v>183.5</v>
      </c>
      <c r="G137" s="159"/>
      <c r="H137" s="159">
        <v>219</v>
      </c>
      <c r="I137" s="161">
        <v>218</v>
      </c>
      <c r="J137" s="162" t="s">
        <v>615</v>
      </c>
      <c r="K137" s="163">
        <f t="shared" si="73"/>
        <v>35.5</v>
      </c>
      <c r="L137" s="164">
        <f t="shared" si="74"/>
        <v>0.19346049046321526</v>
      </c>
      <c r="M137" s="159" t="s">
        <v>541</v>
      </c>
      <c r="N137" s="165">
        <v>42103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28</v>
      </c>
      <c r="B138" s="157">
        <v>42114</v>
      </c>
      <c r="C138" s="157"/>
      <c r="D138" s="158" t="s">
        <v>616</v>
      </c>
      <c r="E138" s="159" t="s">
        <v>571</v>
      </c>
      <c r="F138" s="160">
        <f>(227+237)/2</f>
        <v>232</v>
      </c>
      <c r="G138" s="159"/>
      <c r="H138" s="159">
        <v>298</v>
      </c>
      <c r="I138" s="161">
        <v>298</v>
      </c>
      <c r="J138" s="162" t="s">
        <v>573</v>
      </c>
      <c r="K138" s="163">
        <f t="shared" si="73"/>
        <v>66</v>
      </c>
      <c r="L138" s="164">
        <f t="shared" si="74"/>
        <v>0.28448275862068967</v>
      </c>
      <c r="M138" s="159" t="s">
        <v>541</v>
      </c>
      <c r="N138" s="165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29</v>
      </c>
      <c r="B139" s="157">
        <v>42128</v>
      </c>
      <c r="C139" s="157"/>
      <c r="D139" s="158" t="s">
        <v>617</v>
      </c>
      <c r="E139" s="159" t="s">
        <v>543</v>
      </c>
      <c r="F139" s="160">
        <v>385</v>
      </c>
      <c r="G139" s="159"/>
      <c r="H139" s="159">
        <f>212.5+331</f>
        <v>543.5</v>
      </c>
      <c r="I139" s="161">
        <v>510</v>
      </c>
      <c r="J139" s="162" t="s">
        <v>618</v>
      </c>
      <c r="K139" s="163">
        <f t="shared" si="73"/>
        <v>158.5</v>
      </c>
      <c r="L139" s="164">
        <f t="shared" si="74"/>
        <v>0.41168831168831171</v>
      </c>
      <c r="M139" s="159" t="s">
        <v>541</v>
      </c>
      <c r="N139" s="165">
        <v>42235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30</v>
      </c>
      <c r="B140" s="157">
        <v>42128</v>
      </c>
      <c r="C140" s="157"/>
      <c r="D140" s="158" t="s">
        <v>619</v>
      </c>
      <c r="E140" s="159" t="s">
        <v>543</v>
      </c>
      <c r="F140" s="160">
        <v>115.5</v>
      </c>
      <c r="G140" s="159"/>
      <c r="H140" s="159">
        <v>146</v>
      </c>
      <c r="I140" s="161">
        <v>142</v>
      </c>
      <c r="J140" s="162" t="s">
        <v>620</v>
      </c>
      <c r="K140" s="163">
        <f t="shared" si="73"/>
        <v>30.5</v>
      </c>
      <c r="L140" s="164">
        <f t="shared" si="74"/>
        <v>0.26406926406926406</v>
      </c>
      <c r="M140" s="159" t="s">
        <v>541</v>
      </c>
      <c r="N140" s="165">
        <v>42202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31</v>
      </c>
      <c r="B141" s="157">
        <v>42151</v>
      </c>
      <c r="C141" s="157"/>
      <c r="D141" s="158" t="s">
        <v>621</v>
      </c>
      <c r="E141" s="159" t="s">
        <v>543</v>
      </c>
      <c r="F141" s="160">
        <v>237.5</v>
      </c>
      <c r="G141" s="159"/>
      <c r="H141" s="159">
        <v>279.5</v>
      </c>
      <c r="I141" s="161">
        <v>278</v>
      </c>
      <c r="J141" s="162" t="s">
        <v>573</v>
      </c>
      <c r="K141" s="163">
        <f t="shared" si="73"/>
        <v>42</v>
      </c>
      <c r="L141" s="164">
        <f t="shared" si="74"/>
        <v>0.17684210526315788</v>
      </c>
      <c r="M141" s="159" t="s">
        <v>541</v>
      </c>
      <c r="N141" s="165">
        <v>42222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32</v>
      </c>
      <c r="B142" s="157">
        <v>42174</v>
      </c>
      <c r="C142" s="157"/>
      <c r="D142" s="158" t="s">
        <v>592</v>
      </c>
      <c r="E142" s="159" t="s">
        <v>571</v>
      </c>
      <c r="F142" s="160">
        <v>340</v>
      </c>
      <c r="G142" s="159"/>
      <c r="H142" s="159">
        <v>448</v>
      </c>
      <c r="I142" s="161">
        <v>448</v>
      </c>
      <c r="J142" s="162" t="s">
        <v>573</v>
      </c>
      <c r="K142" s="163">
        <f t="shared" si="73"/>
        <v>108</v>
      </c>
      <c r="L142" s="164">
        <f t="shared" si="74"/>
        <v>0.31764705882352939</v>
      </c>
      <c r="M142" s="159" t="s">
        <v>541</v>
      </c>
      <c r="N142" s="165">
        <v>43018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33</v>
      </c>
      <c r="B143" s="157">
        <v>42191</v>
      </c>
      <c r="C143" s="157"/>
      <c r="D143" s="158" t="s">
        <v>622</v>
      </c>
      <c r="E143" s="159" t="s">
        <v>571</v>
      </c>
      <c r="F143" s="160">
        <v>390</v>
      </c>
      <c r="G143" s="159"/>
      <c r="H143" s="159">
        <v>460</v>
      </c>
      <c r="I143" s="161">
        <v>460</v>
      </c>
      <c r="J143" s="162" t="s">
        <v>573</v>
      </c>
      <c r="K143" s="163">
        <f t="shared" si="73"/>
        <v>70</v>
      </c>
      <c r="L143" s="164">
        <f t="shared" si="74"/>
        <v>0.17948717948717949</v>
      </c>
      <c r="M143" s="159" t="s">
        <v>541</v>
      </c>
      <c r="N143" s="165">
        <v>42478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6">
        <v>34</v>
      </c>
      <c r="B144" s="167">
        <v>42195</v>
      </c>
      <c r="C144" s="167"/>
      <c r="D144" s="168" t="s">
        <v>623</v>
      </c>
      <c r="E144" s="169" t="s">
        <v>571</v>
      </c>
      <c r="F144" s="170">
        <v>122.5</v>
      </c>
      <c r="G144" s="170"/>
      <c r="H144" s="171">
        <v>61</v>
      </c>
      <c r="I144" s="171">
        <v>172</v>
      </c>
      <c r="J144" s="172" t="s">
        <v>624</v>
      </c>
      <c r="K144" s="173">
        <f t="shared" si="73"/>
        <v>-61.5</v>
      </c>
      <c r="L144" s="174">
        <f t="shared" si="74"/>
        <v>-0.50204081632653064</v>
      </c>
      <c r="M144" s="170" t="s">
        <v>553</v>
      </c>
      <c r="N144" s="167">
        <v>43333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35</v>
      </c>
      <c r="B145" s="157">
        <v>42219</v>
      </c>
      <c r="C145" s="157"/>
      <c r="D145" s="158" t="s">
        <v>625</v>
      </c>
      <c r="E145" s="159" t="s">
        <v>571</v>
      </c>
      <c r="F145" s="160">
        <v>297.5</v>
      </c>
      <c r="G145" s="159"/>
      <c r="H145" s="159">
        <v>350</v>
      </c>
      <c r="I145" s="161">
        <v>360</v>
      </c>
      <c r="J145" s="162" t="s">
        <v>626</v>
      </c>
      <c r="K145" s="163">
        <f t="shared" si="73"/>
        <v>52.5</v>
      </c>
      <c r="L145" s="164">
        <f t="shared" si="74"/>
        <v>0.17647058823529413</v>
      </c>
      <c r="M145" s="159" t="s">
        <v>541</v>
      </c>
      <c r="N145" s="165">
        <v>42232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36</v>
      </c>
      <c r="B146" s="157">
        <v>42219</v>
      </c>
      <c r="C146" s="157"/>
      <c r="D146" s="158" t="s">
        <v>627</v>
      </c>
      <c r="E146" s="159" t="s">
        <v>571</v>
      </c>
      <c r="F146" s="160">
        <v>115.5</v>
      </c>
      <c r="G146" s="159"/>
      <c r="H146" s="159">
        <v>149</v>
      </c>
      <c r="I146" s="161">
        <v>140</v>
      </c>
      <c r="J146" s="162" t="s">
        <v>628</v>
      </c>
      <c r="K146" s="163">
        <f t="shared" si="73"/>
        <v>33.5</v>
      </c>
      <c r="L146" s="164">
        <f t="shared" si="74"/>
        <v>0.29004329004329005</v>
      </c>
      <c r="M146" s="159" t="s">
        <v>541</v>
      </c>
      <c r="N146" s="165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37</v>
      </c>
      <c r="B147" s="157">
        <v>42251</v>
      </c>
      <c r="C147" s="157"/>
      <c r="D147" s="158" t="s">
        <v>621</v>
      </c>
      <c r="E147" s="159" t="s">
        <v>571</v>
      </c>
      <c r="F147" s="160">
        <v>226</v>
      </c>
      <c r="G147" s="159"/>
      <c r="H147" s="159">
        <v>292</v>
      </c>
      <c r="I147" s="161">
        <v>292</v>
      </c>
      <c r="J147" s="162" t="s">
        <v>629</v>
      </c>
      <c r="K147" s="163">
        <f t="shared" si="73"/>
        <v>66</v>
      </c>
      <c r="L147" s="164">
        <f t="shared" si="74"/>
        <v>0.29203539823008851</v>
      </c>
      <c r="M147" s="159" t="s">
        <v>541</v>
      </c>
      <c r="N147" s="165">
        <v>42286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38</v>
      </c>
      <c r="B148" s="157">
        <v>42254</v>
      </c>
      <c r="C148" s="157"/>
      <c r="D148" s="158" t="s">
        <v>616</v>
      </c>
      <c r="E148" s="159" t="s">
        <v>571</v>
      </c>
      <c r="F148" s="160">
        <v>232.5</v>
      </c>
      <c r="G148" s="159"/>
      <c r="H148" s="159">
        <v>312.5</v>
      </c>
      <c r="I148" s="161">
        <v>310</v>
      </c>
      <c r="J148" s="162" t="s">
        <v>573</v>
      </c>
      <c r="K148" s="163">
        <f t="shared" si="73"/>
        <v>80</v>
      </c>
      <c r="L148" s="164">
        <f t="shared" si="74"/>
        <v>0.34408602150537637</v>
      </c>
      <c r="M148" s="159" t="s">
        <v>541</v>
      </c>
      <c r="N148" s="165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39</v>
      </c>
      <c r="B149" s="157">
        <v>42268</v>
      </c>
      <c r="C149" s="157"/>
      <c r="D149" s="158" t="s">
        <v>630</v>
      </c>
      <c r="E149" s="159" t="s">
        <v>571</v>
      </c>
      <c r="F149" s="160">
        <v>196.5</v>
      </c>
      <c r="G149" s="159"/>
      <c r="H149" s="159">
        <v>238</v>
      </c>
      <c r="I149" s="161">
        <v>238</v>
      </c>
      <c r="J149" s="162" t="s">
        <v>629</v>
      </c>
      <c r="K149" s="163">
        <f t="shared" si="73"/>
        <v>41.5</v>
      </c>
      <c r="L149" s="164">
        <f t="shared" si="74"/>
        <v>0.21119592875318066</v>
      </c>
      <c r="M149" s="159" t="s">
        <v>541</v>
      </c>
      <c r="N149" s="165">
        <v>42291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40</v>
      </c>
      <c r="B150" s="157">
        <v>42271</v>
      </c>
      <c r="C150" s="157"/>
      <c r="D150" s="158" t="s">
        <v>570</v>
      </c>
      <c r="E150" s="159" t="s">
        <v>571</v>
      </c>
      <c r="F150" s="160">
        <v>65</v>
      </c>
      <c r="G150" s="159"/>
      <c r="H150" s="159">
        <v>82</v>
      </c>
      <c r="I150" s="161">
        <v>82</v>
      </c>
      <c r="J150" s="162" t="s">
        <v>629</v>
      </c>
      <c r="K150" s="163">
        <f t="shared" si="73"/>
        <v>17</v>
      </c>
      <c r="L150" s="164">
        <f t="shared" si="74"/>
        <v>0.26153846153846155</v>
      </c>
      <c r="M150" s="159" t="s">
        <v>541</v>
      </c>
      <c r="N150" s="165">
        <v>42578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41</v>
      </c>
      <c r="B151" s="157">
        <v>42291</v>
      </c>
      <c r="C151" s="157"/>
      <c r="D151" s="158" t="s">
        <v>631</v>
      </c>
      <c r="E151" s="159" t="s">
        <v>571</v>
      </c>
      <c r="F151" s="160">
        <v>144</v>
      </c>
      <c r="G151" s="159"/>
      <c r="H151" s="159">
        <v>182.5</v>
      </c>
      <c r="I151" s="161">
        <v>181</v>
      </c>
      <c r="J151" s="162" t="s">
        <v>629</v>
      </c>
      <c r="K151" s="163">
        <f t="shared" si="73"/>
        <v>38.5</v>
      </c>
      <c r="L151" s="164">
        <f t="shared" si="74"/>
        <v>0.2673611111111111</v>
      </c>
      <c r="M151" s="159" t="s">
        <v>541</v>
      </c>
      <c r="N151" s="165">
        <v>42817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42</v>
      </c>
      <c r="B152" s="157">
        <v>42291</v>
      </c>
      <c r="C152" s="157"/>
      <c r="D152" s="158" t="s">
        <v>632</v>
      </c>
      <c r="E152" s="159" t="s">
        <v>571</v>
      </c>
      <c r="F152" s="160">
        <v>264</v>
      </c>
      <c r="G152" s="159"/>
      <c r="H152" s="159">
        <v>311</v>
      </c>
      <c r="I152" s="161">
        <v>311</v>
      </c>
      <c r="J152" s="162" t="s">
        <v>629</v>
      </c>
      <c r="K152" s="163">
        <f t="shared" si="73"/>
        <v>47</v>
      </c>
      <c r="L152" s="164">
        <f t="shared" si="74"/>
        <v>0.17803030303030304</v>
      </c>
      <c r="M152" s="159" t="s">
        <v>541</v>
      </c>
      <c r="N152" s="165">
        <v>42604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43</v>
      </c>
      <c r="B153" s="157">
        <v>42318</v>
      </c>
      <c r="C153" s="157"/>
      <c r="D153" s="158" t="s">
        <v>633</v>
      </c>
      <c r="E153" s="159" t="s">
        <v>543</v>
      </c>
      <c r="F153" s="160">
        <v>549.5</v>
      </c>
      <c r="G153" s="159"/>
      <c r="H153" s="159">
        <v>630</v>
      </c>
      <c r="I153" s="161">
        <v>630</v>
      </c>
      <c r="J153" s="162" t="s">
        <v>629</v>
      </c>
      <c r="K153" s="163">
        <f t="shared" si="73"/>
        <v>80.5</v>
      </c>
      <c r="L153" s="164">
        <f t="shared" si="74"/>
        <v>0.1464968152866242</v>
      </c>
      <c r="M153" s="159" t="s">
        <v>541</v>
      </c>
      <c r="N153" s="165">
        <v>42419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44</v>
      </c>
      <c r="B154" s="157">
        <v>42342</v>
      </c>
      <c r="C154" s="157"/>
      <c r="D154" s="158" t="s">
        <v>634</v>
      </c>
      <c r="E154" s="159" t="s">
        <v>571</v>
      </c>
      <c r="F154" s="160">
        <v>1027.5</v>
      </c>
      <c r="G154" s="159"/>
      <c r="H154" s="159">
        <v>1315</v>
      </c>
      <c r="I154" s="161">
        <v>1250</v>
      </c>
      <c r="J154" s="162" t="s">
        <v>629</v>
      </c>
      <c r="K154" s="163">
        <f t="shared" si="73"/>
        <v>287.5</v>
      </c>
      <c r="L154" s="164">
        <f t="shared" si="74"/>
        <v>0.27980535279805352</v>
      </c>
      <c r="M154" s="159" t="s">
        <v>541</v>
      </c>
      <c r="N154" s="165">
        <v>43244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45</v>
      </c>
      <c r="B155" s="157">
        <v>42367</v>
      </c>
      <c r="C155" s="157"/>
      <c r="D155" s="158" t="s">
        <v>635</v>
      </c>
      <c r="E155" s="159" t="s">
        <v>571</v>
      </c>
      <c r="F155" s="160">
        <v>465</v>
      </c>
      <c r="G155" s="159"/>
      <c r="H155" s="159">
        <v>540</v>
      </c>
      <c r="I155" s="161">
        <v>540</v>
      </c>
      <c r="J155" s="162" t="s">
        <v>629</v>
      </c>
      <c r="K155" s="163">
        <f t="shared" si="73"/>
        <v>75</v>
      </c>
      <c r="L155" s="164">
        <f t="shared" si="74"/>
        <v>0.16129032258064516</v>
      </c>
      <c r="M155" s="159" t="s">
        <v>541</v>
      </c>
      <c r="N155" s="165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46</v>
      </c>
      <c r="B156" s="157">
        <v>42380</v>
      </c>
      <c r="C156" s="157"/>
      <c r="D156" s="158" t="s">
        <v>368</v>
      </c>
      <c r="E156" s="159" t="s">
        <v>543</v>
      </c>
      <c r="F156" s="160">
        <v>81</v>
      </c>
      <c r="G156" s="159"/>
      <c r="H156" s="159">
        <v>110</v>
      </c>
      <c r="I156" s="161">
        <v>110</v>
      </c>
      <c r="J156" s="162" t="s">
        <v>629</v>
      </c>
      <c r="K156" s="163">
        <f t="shared" si="73"/>
        <v>29</v>
      </c>
      <c r="L156" s="164">
        <f t="shared" si="74"/>
        <v>0.35802469135802467</v>
      </c>
      <c r="M156" s="159" t="s">
        <v>541</v>
      </c>
      <c r="N156" s="165">
        <v>42745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47</v>
      </c>
      <c r="B157" s="157">
        <v>42382</v>
      </c>
      <c r="C157" s="157"/>
      <c r="D157" s="158" t="s">
        <v>636</v>
      </c>
      <c r="E157" s="159" t="s">
        <v>543</v>
      </c>
      <c r="F157" s="160">
        <v>417.5</v>
      </c>
      <c r="G157" s="159"/>
      <c r="H157" s="159">
        <v>547</v>
      </c>
      <c r="I157" s="161">
        <v>535</v>
      </c>
      <c r="J157" s="162" t="s">
        <v>629</v>
      </c>
      <c r="K157" s="163">
        <f t="shared" si="73"/>
        <v>129.5</v>
      </c>
      <c r="L157" s="164">
        <f t="shared" si="74"/>
        <v>0.31017964071856285</v>
      </c>
      <c r="M157" s="159" t="s">
        <v>541</v>
      </c>
      <c r="N157" s="165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48</v>
      </c>
      <c r="B158" s="157">
        <v>42408</v>
      </c>
      <c r="C158" s="157"/>
      <c r="D158" s="158" t="s">
        <v>637</v>
      </c>
      <c r="E158" s="159" t="s">
        <v>571</v>
      </c>
      <c r="F158" s="160">
        <v>650</v>
      </c>
      <c r="G158" s="159"/>
      <c r="H158" s="159">
        <v>800</v>
      </c>
      <c r="I158" s="161">
        <v>800</v>
      </c>
      <c r="J158" s="162" t="s">
        <v>629</v>
      </c>
      <c r="K158" s="163">
        <f t="shared" si="73"/>
        <v>150</v>
      </c>
      <c r="L158" s="164">
        <f t="shared" si="74"/>
        <v>0.23076923076923078</v>
      </c>
      <c r="M158" s="159" t="s">
        <v>541</v>
      </c>
      <c r="N158" s="165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49</v>
      </c>
      <c r="B159" s="157">
        <v>42433</v>
      </c>
      <c r="C159" s="157"/>
      <c r="D159" s="158" t="s">
        <v>209</v>
      </c>
      <c r="E159" s="159" t="s">
        <v>571</v>
      </c>
      <c r="F159" s="160">
        <v>437.5</v>
      </c>
      <c r="G159" s="159"/>
      <c r="H159" s="159">
        <v>504.5</v>
      </c>
      <c r="I159" s="161">
        <v>522</v>
      </c>
      <c r="J159" s="162" t="s">
        <v>638</v>
      </c>
      <c r="K159" s="163">
        <f t="shared" si="73"/>
        <v>67</v>
      </c>
      <c r="L159" s="164">
        <f t="shared" si="74"/>
        <v>0.15314285714285714</v>
      </c>
      <c r="M159" s="159" t="s">
        <v>541</v>
      </c>
      <c r="N159" s="165">
        <v>42480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50</v>
      </c>
      <c r="B160" s="157">
        <v>42438</v>
      </c>
      <c r="C160" s="157"/>
      <c r="D160" s="158" t="s">
        <v>639</v>
      </c>
      <c r="E160" s="159" t="s">
        <v>571</v>
      </c>
      <c r="F160" s="160">
        <v>189.5</v>
      </c>
      <c r="G160" s="159"/>
      <c r="H160" s="159">
        <v>218</v>
      </c>
      <c r="I160" s="161">
        <v>218</v>
      </c>
      <c r="J160" s="162" t="s">
        <v>629</v>
      </c>
      <c r="K160" s="163">
        <f t="shared" si="73"/>
        <v>28.5</v>
      </c>
      <c r="L160" s="164">
        <f t="shared" si="74"/>
        <v>0.15039577836411611</v>
      </c>
      <c r="M160" s="159" t="s">
        <v>541</v>
      </c>
      <c r="N160" s="165">
        <v>43034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6">
        <v>51</v>
      </c>
      <c r="B161" s="167">
        <v>42471</v>
      </c>
      <c r="C161" s="167"/>
      <c r="D161" s="175" t="s">
        <v>640</v>
      </c>
      <c r="E161" s="170" t="s">
        <v>571</v>
      </c>
      <c r="F161" s="170">
        <v>36.5</v>
      </c>
      <c r="G161" s="171"/>
      <c r="H161" s="171">
        <v>15.85</v>
      </c>
      <c r="I161" s="171">
        <v>60</v>
      </c>
      <c r="J161" s="172" t="s">
        <v>641</v>
      </c>
      <c r="K161" s="173">
        <f t="shared" si="73"/>
        <v>-20.65</v>
      </c>
      <c r="L161" s="174">
        <f t="shared" si="74"/>
        <v>-0.5657534246575342</v>
      </c>
      <c r="M161" s="170" t="s">
        <v>553</v>
      </c>
      <c r="N161" s="178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52</v>
      </c>
      <c r="B162" s="157">
        <v>42472</v>
      </c>
      <c r="C162" s="157"/>
      <c r="D162" s="158" t="s">
        <v>642</v>
      </c>
      <c r="E162" s="159" t="s">
        <v>571</v>
      </c>
      <c r="F162" s="160">
        <v>93</v>
      </c>
      <c r="G162" s="159"/>
      <c r="H162" s="159">
        <v>149</v>
      </c>
      <c r="I162" s="161">
        <v>140</v>
      </c>
      <c r="J162" s="162" t="s">
        <v>643</v>
      </c>
      <c r="K162" s="163">
        <f t="shared" si="73"/>
        <v>56</v>
      </c>
      <c r="L162" s="164">
        <f t="shared" si="74"/>
        <v>0.60215053763440862</v>
      </c>
      <c r="M162" s="159" t="s">
        <v>541</v>
      </c>
      <c r="N162" s="165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53</v>
      </c>
      <c r="B163" s="157">
        <v>42472</v>
      </c>
      <c r="C163" s="157"/>
      <c r="D163" s="158" t="s">
        <v>644</v>
      </c>
      <c r="E163" s="159" t="s">
        <v>571</v>
      </c>
      <c r="F163" s="160">
        <v>130</v>
      </c>
      <c r="G163" s="159"/>
      <c r="H163" s="159">
        <v>150</v>
      </c>
      <c r="I163" s="161" t="s">
        <v>645</v>
      </c>
      <c r="J163" s="162" t="s">
        <v>629</v>
      </c>
      <c r="K163" s="163">
        <f t="shared" si="73"/>
        <v>20</v>
      </c>
      <c r="L163" s="164">
        <f t="shared" si="74"/>
        <v>0.15384615384615385</v>
      </c>
      <c r="M163" s="159" t="s">
        <v>541</v>
      </c>
      <c r="N163" s="165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54</v>
      </c>
      <c r="B164" s="157">
        <v>42473</v>
      </c>
      <c r="C164" s="157"/>
      <c r="D164" s="158" t="s">
        <v>646</v>
      </c>
      <c r="E164" s="159" t="s">
        <v>571</v>
      </c>
      <c r="F164" s="160">
        <v>196</v>
      </c>
      <c r="G164" s="159"/>
      <c r="H164" s="159">
        <v>299</v>
      </c>
      <c r="I164" s="161">
        <v>299</v>
      </c>
      <c r="J164" s="162" t="s">
        <v>629</v>
      </c>
      <c r="K164" s="163">
        <v>103</v>
      </c>
      <c r="L164" s="164">
        <v>0.52551020408163296</v>
      </c>
      <c r="M164" s="159" t="s">
        <v>541</v>
      </c>
      <c r="N164" s="165">
        <v>42620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55</v>
      </c>
      <c r="B165" s="157">
        <v>42473</v>
      </c>
      <c r="C165" s="157"/>
      <c r="D165" s="158" t="s">
        <v>647</v>
      </c>
      <c r="E165" s="159" t="s">
        <v>571</v>
      </c>
      <c r="F165" s="160">
        <v>88</v>
      </c>
      <c r="G165" s="159"/>
      <c r="H165" s="159">
        <v>103</v>
      </c>
      <c r="I165" s="161">
        <v>103</v>
      </c>
      <c r="J165" s="162" t="s">
        <v>629</v>
      </c>
      <c r="K165" s="163">
        <v>15</v>
      </c>
      <c r="L165" s="164">
        <v>0.170454545454545</v>
      </c>
      <c r="M165" s="159" t="s">
        <v>541</v>
      </c>
      <c r="N165" s="165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56</v>
      </c>
      <c r="B166" s="157">
        <v>42492</v>
      </c>
      <c r="C166" s="157"/>
      <c r="D166" s="158" t="s">
        <v>648</v>
      </c>
      <c r="E166" s="159" t="s">
        <v>571</v>
      </c>
      <c r="F166" s="160">
        <v>127.5</v>
      </c>
      <c r="G166" s="159"/>
      <c r="H166" s="159">
        <v>148</v>
      </c>
      <c r="I166" s="161" t="s">
        <v>649</v>
      </c>
      <c r="J166" s="162" t="s">
        <v>629</v>
      </c>
      <c r="K166" s="163">
        <f>H166-F166</f>
        <v>20.5</v>
      </c>
      <c r="L166" s="164">
        <f>K166/F166</f>
        <v>0.16078431372549021</v>
      </c>
      <c r="M166" s="159" t="s">
        <v>541</v>
      </c>
      <c r="N166" s="165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57</v>
      </c>
      <c r="B167" s="157">
        <v>42493</v>
      </c>
      <c r="C167" s="157"/>
      <c r="D167" s="158" t="s">
        <v>650</v>
      </c>
      <c r="E167" s="159" t="s">
        <v>571</v>
      </c>
      <c r="F167" s="160">
        <v>675</v>
      </c>
      <c r="G167" s="159"/>
      <c r="H167" s="159">
        <v>815</v>
      </c>
      <c r="I167" s="161" t="s">
        <v>651</v>
      </c>
      <c r="J167" s="162" t="s">
        <v>629</v>
      </c>
      <c r="K167" s="163">
        <f>H167-F167</f>
        <v>140</v>
      </c>
      <c r="L167" s="164">
        <f>K167/F167</f>
        <v>0.2074074074074074</v>
      </c>
      <c r="M167" s="159" t="s">
        <v>541</v>
      </c>
      <c r="N167" s="165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58</v>
      </c>
      <c r="B168" s="167">
        <v>42522</v>
      </c>
      <c r="C168" s="167"/>
      <c r="D168" s="168" t="s">
        <v>652</v>
      </c>
      <c r="E168" s="169" t="s">
        <v>571</v>
      </c>
      <c r="F168" s="170">
        <v>500</v>
      </c>
      <c r="G168" s="170"/>
      <c r="H168" s="171">
        <v>232.5</v>
      </c>
      <c r="I168" s="171" t="s">
        <v>653</v>
      </c>
      <c r="J168" s="172" t="s">
        <v>654</v>
      </c>
      <c r="K168" s="173">
        <f>H168-F168</f>
        <v>-267.5</v>
      </c>
      <c r="L168" s="174">
        <f>K168/F168</f>
        <v>-0.53500000000000003</v>
      </c>
      <c r="M168" s="170" t="s">
        <v>553</v>
      </c>
      <c r="N168" s="167">
        <v>43735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59</v>
      </c>
      <c r="B169" s="157">
        <v>42527</v>
      </c>
      <c r="C169" s="157"/>
      <c r="D169" s="158" t="s">
        <v>499</v>
      </c>
      <c r="E169" s="159" t="s">
        <v>571</v>
      </c>
      <c r="F169" s="160">
        <v>110</v>
      </c>
      <c r="G169" s="159"/>
      <c r="H169" s="159">
        <v>126.5</v>
      </c>
      <c r="I169" s="161">
        <v>125</v>
      </c>
      <c r="J169" s="162" t="s">
        <v>580</v>
      </c>
      <c r="K169" s="163">
        <f>H169-F169</f>
        <v>16.5</v>
      </c>
      <c r="L169" s="164">
        <f>K169/F169</f>
        <v>0.15</v>
      </c>
      <c r="M169" s="159" t="s">
        <v>541</v>
      </c>
      <c r="N169" s="165">
        <v>42552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60</v>
      </c>
      <c r="B170" s="157">
        <v>42538</v>
      </c>
      <c r="C170" s="157"/>
      <c r="D170" s="158" t="s">
        <v>655</v>
      </c>
      <c r="E170" s="159" t="s">
        <v>571</v>
      </c>
      <c r="F170" s="160">
        <v>44</v>
      </c>
      <c r="G170" s="159"/>
      <c r="H170" s="159">
        <v>69.5</v>
      </c>
      <c r="I170" s="161">
        <v>69.5</v>
      </c>
      <c r="J170" s="162" t="s">
        <v>656</v>
      </c>
      <c r="K170" s="163">
        <f>H170-F170</f>
        <v>25.5</v>
      </c>
      <c r="L170" s="164">
        <f>K170/F170</f>
        <v>0.57954545454545459</v>
      </c>
      <c r="M170" s="159" t="s">
        <v>541</v>
      </c>
      <c r="N170" s="165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61</v>
      </c>
      <c r="B171" s="157">
        <v>42549</v>
      </c>
      <c r="C171" s="157"/>
      <c r="D171" s="158" t="s">
        <v>657</v>
      </c>
      <c r="E171" s="159" t="s">
        <v>571</v>
      </c>
      <c r="F171" s="160">
        <v>262.5</v>
      </c>
      <c r="G171" s="159"/>
      <c r="H171" s="159">
        <v>340</v>
      </c>
      <c r="I171" s="161">
        <v>333</v>
      </c>
      <c r="J171" s="162" t="s">
        <v>658</v>
      </c>
      <c r="K171" s="163">
        <v>77.5</v>
      </c>
      <c r="L171" s="164">
        <v>0.29523809523809502</v>
      </c>
      <c r="M171" s="159" t="s">
        <v>541</v>
      </c>
      <c r="N171" s="165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62</v>
      </c>
      <c r="B172" s="157">
        <v>42549</v>
      </c>
      <c r="C172" s="157"/>
      <c r="D172" s="158" t="s">
        <v>659</v>
      </c>
      <c r="E172" s="159" t="s">
        <v>571</v>
      </c>
      <c r="F172" s="160">
        <v>840</v>
      </c>
      <c r="G172" s="159"/>
      <c r="H172" s="159">
        <v>1230</v>
      </c>
      <c r="I172" s="161">
        <v>1230</v>
      </c>
      <c r="J172" s="162" t="s">
        <v>629</v>
      </c>
      <c r="K172" s="163">
        <v>390</v>
      </c>
      <c r="L172" s="164">
        <v>0.46428571428571402</v>
      </c>
      <c r="M172" s="159" t="s">
        <v>541</v>
      </c>
      <c r="N172" s="165">
        <v>42649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9">
        <v>63</v>
      </c>
      <c r="B173" s="180">
        <v>42556</v>
      </c>
      <c r="C173" s="180"/>
      <c r="D173" s="181" t="s">
        <v>660</v>
      </c>
      <c r="E173" s="182" t="s">
        <v>571</v>
      </c>
      <c r="F173" s="182">
        <v>395</v>
      </c>
      <c r="G173" s="183"/>
      <c r="H173" s="183">
        <f>(468.5+342.5)/2</f>
        <v>405.5</v>
      </c>
      <c r="I173" s="183">
        <v>510</v>
      </c>
      <c r="J173" s="184" t="s">
        <v>661</v>
      </c>
      <c r="K173" s="185">
        <f t="shared" ref="K173:K179" si="75">H173-F173</f>
        <v>10.5</v>
      </c>
      <c r="L173" s="186">
        <f t="shared" ref="L173:L179" si="76">K173/F173</f>
        <v>2.6582278481012658E-2</v>
      </c>
      <c r="M173" s="182" t="s">
        <v>662</v>
      </c>
      <c r="N173" s="180">
        <v>43606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66">
        <v>64</v>
      </c>
      <c r="B174" s="167">
        <v>42584</v>
      </c>
      <c r="C174" s="167"/>
      <c r="D174" s="168" t="s">
        <v>663</v>
      </c>
      <c r="E174" s="169" t="s">
        <v>543</v>
      </c>
      <c r="F174" s="170">
        <f>169.5-12.8</f>
        <v>156.69999999999999</v>
      </c>
      <c r="G174" s="170"/>
      <c r="H174" s="171">
        <v>77</v>
      </c>
      <c r="I174" s="171" t="s">
        <v>664</v>
      </c>
      <c r="J174" s="172" t="s">
        <v>665</v>
      </c>
      <c r="K174" s="173">
        <f t="shared" si="75"/>
        <v>-79.699999999999989</v>
      </c>
      <c r="L174" s="174">
        <f t="shared" si="76"/>
        <v>-0.50861518825781749</v>
      </c>
      <c r="M174" s="170" t="s">
        <v>553</v>
      </c>
      <c r="N174" s="167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6">
        <v>65</v>
      </c>
      <c r="B175" s="167">
        <v>42586</v>
      </c>
      <c r="C175" s="167"/>
      <c r="D175" s="168" t="s">
        <v>666</v>
      </c>
      <c r="E175" s="169" t="s">
        <v>571</v>
      </c>
      <c r="F175" s="170">
        <v>400</v>
      </c>
      <c r="G175" s="170"/>
      <c r="H175" s="171">
        <v>305</v>
      </c>
      <c r="I175" s="171">
        <v>475</v>
      </c>
      <c r="J175" s="172" t="s">
        <v>667</v>
      </c>
      <c r="K175" s="173">
        <f t="shared" si="75"/>
        <v>-95</v>
      </c>
      <c r="L175" s="174">
        <f t="shared" si="76"/>
        <v>-0.23749999999999999</v>
      </c>
      <c r="M175" s="170" t="s">
        <v>553</v>
      </c>
      <c r="N175" s="167">
        <v>43606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66</v>
      </c>
      <c r="B176" s="157">
        <v>42593</v>
      </c>
      <c r="C176" s="157"/>
      <c r="D176" s="158" t="s">
        <v>668</v>
      </c>
      <c r="E176" s="159" t="s">
        <v>571</v>
      </c>
      <c r="F176" s="160">
        <v>86.5</v>
      </c>
      <c r="G176" s="159"/>
      <c r="H176" s="159">
        <v>130</v>
      </c>
      <c r="I176" s="161">
        <v>130</v>
      </c>
      <c r="J176" s="162" t="s">
        <v>669</v>
      </c>
      <c r="K176" s="163">
        <f t="shared" si="75"/>
        <v>43.5</v>
      </c>
      <c r="L176" s="164">
        <f t="shared" si="76"/>
        <v>0.50289017341040465</v>
      </c>
      <c r="M176" s="159" t="s">
        <v>541</v>
      </c>
      <c r="N176" s="165">
        <v>43091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6">
        <v>67</v>
      </c>
      <c r="B177" s="167">
        <v>42600</v>
      </c>
      <c r="C177" s="167"/>
      <c r="D177" s="168" t="s">
        <v>109</v>
      </c>
      <c r="E177" s="169" t="s">
        <v>571</v>
      </c>
      <c r="F177" s="170">
        <v>133.5</v>
      </c>
      <c r="G177" s="170"/>
      <c r="H177" s="171">
        <v>126.5</v>
      </c>
      <c r="I177" s="171">
        <v>178</v>
      </c>
      <c r="J177" s="172" t="s">
        <v>670</v>
      </c>
      <c r="K177" s="173">
        <f t="shared" si="75"/>
        <v>-7</v>
      </c>
      <c r="L177" s="174">
        <f t="shared" si="76"/>
        <v>-5.2434456928838954E-2</v>
      </c>
      <c r="M177" s="170" t="s">
        <v>553</v>
      </c>
      <c r="N177" s="167">
        <v>42615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68</v>
      </c>
      <c r="B178" s="157">
        <v>42613</v>
      </c>
      <c r="C178" s="157"/>
      <c r="D178" s="158" t="s">
        <v>671</v>
      </c>
      <c r="E178" s="159" t="s">
        <v>571</v>
      </c>
      <c r="F178" s="160">
        <v>560</v>
      </c>
      <c r="G178" s="159"/>
      <c r="H178" s="159">
        <v>725</v>
      </c>
      <c r="I178" s="161">
        <v>725</v>
      </c>
      <c r="J178" s="162" t="s">
        <v>573</v>
      </c>
      <c r="K178" s="163">
        <f t="shared" si="75"/>
        <v>165</v>
      </c>
      <c r="L178" s="164">
        <f t="shared" si="76"/>
        <v>0.29464285714285715</v>
      </c>
      <c r="M178" s="159" t="s">
        <v>541</v>
      </c>
      <c r="N178" s="165">
        <v>42456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69</v>
      </c>
      <c r="B179" s="157">
        <v>42614</v>
      </c>
      <c r="C179" s="157"/>
      <c r="D179" s="158" t="s">
        <v>672</v>
      </c>
      <c r="E179" s="159" t="s">
        <v>571</v>
      </c>
      <c r="F179" s="160">
        <v>160.5</v>
      </c>
      <c r="G179" s="159"/>
      <c r="H179" s="159">
        <v>210</v>
      </c>
      <c r="I179" s="161">
        <v>210</v>
      </c>
      <c r="J179" s="162" t="s">
        <v>573</v>
      </c>
      <c r="K179" s="163">
        <f t="shared" si="75"/>
        <v>49.5</v>
      </c>
      <c r="L179" s="164">
        <f t="shared" si="76"/>
        <v>0.30841121495327101</v>
      </c>
      <c r="M179" s="159" t="s">
        <v>541</v>
      </c>
      <c r="N179" s="165">
        <v>42871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70</v>
      </c>
      <c r="B180" s="157">
        <v>42646</v>
      </c>
      <c r="C180" s="157"/>
      <c r="D180" s="158" t="s">
        <v>381</v>
      </c>
      <c r="E180" s="159" t="s">
        <v>571</v>
      </c>
      <c r="F180" s="160">
        <v>430</v>
      </c>
      <c r="G180" s="159"/>
      <c r="H180" s="159">
        <v>596</v>
      </c>
      <c r="I180" s="161">
        <v>575</v>
      </c>
      <c r="J180" s="162" t="s">
        <v>673</v>
      </c>
      <c r="K180" s="163">
        <v>166</v>
      </c>
      <c r="L180" s="164">
        <v>0.38604651162790699</v>
      </c>
      <c r="M180" s="159" t="s">
        <v>541</v>
      </c>
      <c r="N180" s="165">
        <v>42769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71</v>
      </c>
      <c r="B181" s="157">
        <v>42657</v>
      </c>
      <c r="C181" s="157"/>
      <c r="D181" s="158" t="s">
        <v>674</v>
      </c>
      <c r="E181" s="159" t="s">
        <v>571</v>
      </c>
      <c r="F181" s="160">
        <v>280</v>
      </c>
      <c r="G181" s="159"/>
      <c r="H181" s="159">
        <v>345</v>
      </c>
      <c r="I181" s="161">
        <v>345</v>
      </c>
      <c r="J181" s="162" t="s">
        <v>573</v>
      </c>
      <c r="K181" s="163">
        <f t="shared" ref="K181:K186" si="77">H181-F181</f>
        <v>65</v>
      </c>
      <c r="L181" s="164">
        <f>K181/F181</f>
        <v>0.23214285714285715</v>
      </c>
      <c r="M181" s="159" t="s">
        <v>541</v>
      </c>
      <c r="N181" s="165">
        <v>42814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72</v>
      </c>
      <c r="B182" s="157">
        <v>42657</v>
      </c>
      <c r="C182" s="157"/>
      <c r="D182" s="158" t="s">
        <v>675</v>
      </c>
      <c r="E182" s="159" t="s">
        <v>571</v>
      </c>
      <c r="F182" s="160">
        <v>245</v>
      </c>
      <c r="G182" s="159"/>
      <c r="H182" s="159">
        <v>325.5</v>
      </c>
      <c r="I182" s="161">
        <v>330</v>
      </c>
      <c r="J182" s="162" t="s">
        <v>676</v>
      </c>
      <c r="K182" s="163">
        <f t="shared" si="77"/>
        <v>80.5</v>
      </c>
      <c r="L182" s="164">
        <f>K182/F182</f>
        <v>0.32857142857142857</v>
      </c>
      <c r="M182" s="159" t="s">
        <v>541</v>
      </c>
      <c r="N182" s="165">
        <v>42769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73</v>
      </c>
      <c r="B183" s="157">
        <v>42660</v>
      </c>
      <c r="C183" s="157"/>
      <c r="D183" s="158" t="s">
        <v>337</v>
      </c>
      <c r="E183" s="159" t="s">
        <v>571</v>
      </c>
      <c r="F183" s="160">
        <v>125</v>
      </c>
      <c r="G183" s="159"/>
      <c r="H183" s="159">
        <v>160</v>
      </c>
      <c r="I183" s="161">
        <v>160</v>
      </c>
      <c r="J183" s="162" t="s">
        <v>629</v>
      </c>
      <c r="K183" s="163">
        <f t="shared" si="77"/>
        <v>35</v>
      </c>
      <c r="L183" s="164">
        <v>0.28000000000000003</v>
      </c>
      <c r="M183" s="159" t="s">
        <v>541</v>
      </c>
      <c r="N183" s="165">
        <v>42803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74</v>
      </c>
      <c r="B184" s="157">
        <v>42660</v>
      </c>
      <c r="C184" s="157"/>
      <c r="D184" s="158" t="s">
        <v>438</v>
      </c>
      <c r="E184" s="159" t="s">
        <v>571</v>
      </c>
      <c r="F184" s="160">
        <v>114</v>
      </c>
      <c r="G184" s="159"/>
      <c r="H184" s="159">
        <v>145</v>
      </c>
      <c r="I184" s="161">
        <v>145</v>
      </c>
      <c r="J184" s="162" t="s">
        <v>629</v>
      </c>
      <c r="K184" s="163">
        <f t="shared" si="77"/>
        <v>31</v>
      </c>
      <c r="L184" s="164">
        <f>K184/F184</f>
        <v>0.27192982456140352</v>
      </c>
      <c r="M184" s="159" t="s">
        <v>541</v>
      </c>
      <c r="N184" s="165">
        <v>42859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75</v>
      </c>
      <c r="B185" s="157">
        <v>42660</v>
      </c>
      <c r="C185" s="157"/>
      <c r="D185" s="158" t="s">
        <v>677</v>
      </c>
      <c r="E185" s="159" t="s">
        <v>571</v>
      </c>
      <c r="F185" s="160">
        <v>212</v>
      </c>
      <c r="G185" s="159"/>
      <c r="H185" s="159">
        <v>280</v>
      </c>
      <c r="I185" s="161">
        <v>276</v>
      </c>
      <c r="J185" s="162" t="s">
        <v>678</v>
      </c>
      <c r="K185" s="163">
        <f t="shared" si="77"/>
        <v>68</v>
      </c>
      <c r="L185" s="164">
        <f>K185/F185</f>
        <v>0.32075471698113206</v>
      </c>
      <c r="M185" s="159" t="s">
        <v>541</v>
      </c>
      <c r="N185" s="165">
        <v>42858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76</v>
      </c>
      <c r="B186" s="157">
        <v>42678</v>
      </c>
      <c r="C186" s="157"/>
      <c r="D186" s="158" t="s">
        <v>429</v>
      </c>
      <c r="E186" s="159" t="s">
        <v>571</v>
      </c>
      <c r="F186" s="160">
        <v>155</v>
      </c>
      <c r="G186" s="159"/>
      <c r="H186" s="159">
        <v>210</v>
      </c>
      <c r="I186" s="161">
        <v>210</v>
      </c>
      <c r="J186" s="162" t="s">
        <v>679</v>
      </c>
      <c r="K186" s="163">
        <f t="shared" si="77"/>
        <v>55</v>
      </c>
      <c r="L186" s="164">
        <f>K186/F186</f>
        <v>0.35483870967741937</v>
      </c>
      <c r="M186" s="159" t="s">
        <v>541</v>
      </c>
      <c r="N186" s="165">
        <v>42944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77</v>
      </c>
      <c r="B187" s="167">
        <v>42710</v>
      </c>
      <c r="C187" s="167"/>
      <c r="D187" s="168" t="s">
        <v>680</v>
      </c>
      <c r="E187" s="169" t="s">
        <v>571</v>
      </c>
      <c r="F187" s="170">
        <v>150.5</v>
      </c>
      <c r="G187" s="170"/>
      <c r="H187" s="171">
        <v>72.5</v>
      </c>
      <c r="I187" s="171">
        <v>174</v>
      </c>
      <c r="J187" s="172" t="s">
        <v>681</v>
      </c>
      <c r="K187" s="173">
        <v>-78</v>
      </c>
      <c r="L187" s="174">
        <v>-0.51827242524916906</v>
      </c>
      <c r="M187" s="170" t="s">
        <v>553</v>
      </c>
      <c r="N187" s="167">
        <v>43333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78</v>
      </c>
      <c r="B188" s="157">
        <v>42712</v>
      </c>
      <c r="C188" s="157"/>
      <c r="D188" s="158" t="s">
        <v>682</v>
      </c>
      <c r="E188" s="159" t="s">
        <v>571</v>
      </c>
      <c r="F188" s="160">
        <v>380</v>
      </c>
      <c r="G188" s="159"/>
      <c r="H188" s="159">
        <v>478</v>
      </c>
      <c r="I188" s="161">
        <v>468</v>
      </c>
      <c r="J188" s="162" t="s">
        <v>629</v>
      </c>
      <c r="K188" s="163">
        <f>H188-F188</f>
        <v>98</v>
      </c>
      <c r="L188" s="164">
        <f>K188/F188</f>
        <v>0.25789473684210529</v>
      </c>
      <c r="M188" s="159" t="s">
        <v>541</v>
      </c>
      <c r="N188" s="165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79</v>
      </c>
      <c r="B189" s="157">
        <v>42734</v>
      </c>
      <c r="C189" s="157"/>
      <c r="D189" s="158" t="s">
        <v>108</v>
      </c>
      <c r="E189" s="159" t="s">
        <v>571</v>
      </c>
      <c r="F189" s="160">
        <v>305</v>
      </c>
      <c r="G189" s="159"/>
      <c r="H189" s="159">
        <v>375</v>
      </c>
      <c r="I189" s="161">
        <v>375</v>
      </c>
      <c r="J189" s="162" t="s">
        <v>629</v>
      </c>
      <c r="K189" s="163">
        <f>H189-F189</f>
        <v>70</v>
      </c>
      <c r="L189" s="164">
        <f>K189/F189</f>
        <v>0.22950819672131148</v>
      </c>
      <c r="M189" s="159" t="s">
        <v>541</v>
      </c>
      <c r="N189" s="165">
        <v>42768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80</v>
      </c>
      <c r="B190" s="157">
        <v>42739</v>
      </c>
      <c r="C190" s="157"/>
      <c r="D190" s="158" t="s">
        <v>94</v>
      </c>
      <c r="E190" s="159" t="s">
        <v>571</v>
      </c>
      <c r="F190" s="160">
        <v>99.5</v>
      </c>
      <c r="G190" s="159"/>
      <c r="H190" s="159">
        <v>158</v>
      </c>
      <c r="I190" s="161">
        <v>158</v>
      </c>
      <c r="J190" s="162" t="s">
        <v>629</v>
      </c>
      <c r="K190" s="163">
        <f>H190-F190</f>
        <v>58.5</v>
      </c>
      <c r="L190" s="164">
        <f>K190/F190</f>
        <v>0.5879396984924623</v>
      </c>
      <c r="M190" s="159" t="s">
        <v>541</v>
      </c>
      <c r="N190" s="165">
        <v>42898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81</v>
      </c>
      <c r="B191" s="157">
        <v>42739</v>
      </c>
      <c r="C191" s="157"/>
      <c r="D191" s="158" t="s">
        <v>94</v>
      </c>
      <c r="E191" s="159" t="s">
        <v>571</v>
      </c>
      <c r="F191" s="160">
        <v>99.5</v>
      </c>
      <c r="G191" s="159"/>
      <c r="H191" s="159">
        <v>158</v>
      </c>
      <c r="I191" s="161">
        <v>158</v>
      </c>
      <c r="J191" s="162" t="s">
        <v>629</v>
      </c>
      <c r="K191" s="163">
        <v>58.5</v>
      </c>
      <c r="L191" s="164">
        <v>0.58793969849246197</v>
      </c>
      <c r="M191" s="159" t="s">
        <v>541</v>
      </c>
      <c r="N191" s="165">
        <v>42898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82</v>
      </c>
      <c r="B192" s="157">
        <v>42786</v>
      </c>
      <c r="C192" s="157"/>
      <c r="D192" s="158" t="s">
        <v>184</v>
      </c>
      <c r="E192" s="159" t="s">
        <v>571</v>
      </c>
      <c r="F192" s="160">
        <v>140.5</v>
      </c>
      <c r="G192" s="159"/>
      <c r="H192" s="159">
        <v>220</v>
      </c>
      <c r="I192" s="161">
        <v>220</v>
      </c>
      <c r="J192" s="162" t="s">
        <v>629</v>
      </c>
      <c r="K192" s="163">
        <f>H192-F192</f>
        <v>79.5</v>
      </c>
      <c r="L192" s="164">
        <f>K192/F192</f>
        <v>0.5658362989323843</v>
      </c>
      <c r="M192" s="159" t="s">
        <v>541</v>
      </c>
      <c r="N192" s="165">
        <v>42864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83</v>
      </c>
      <c r="B193" s="157">
        <v>42786</v>
      </c>
      <c r="C193" s="157"/>
      <c r="D193" s="158" t="s">
        <v>683</v>
      </c>
      <c r="E193" s="159" t="s">
        <v>571</v>
      </c>
      <c r="F193" s="160">
        <v>202.5</v>
      </c>
      <c r="G193" s="159"/>
      <c r="H193" s="159">
        <v>234</v>
      </c>
      <c r="I193" s="161">
        <v>234</v>
      </c>
      <c r="J193" s="162" t="s">
        <v>629</v>
      </c>
      <c r="K193" s="163">
        <v>31.5</v>
      </c>
      <c r="L193" s="164">
        <v>0.155555555555556</v>
      </c>
      <c r="M193" s="159" t="s">
        <v>541</v>
      </c>
      <c r="N193" s="165">
        <v>42836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84</v>
      </c>
      <c r="B194" s="157">
        <v>42818</v>
      </c>
      <c r="C194" s="157"/>
      <c r="D194" s="158" t="s">
        <v>684</v>
      </c>
      <c r="E194" s="159" t="s">
        <v>571</v>
      </c>
      <c r="F194" s="160">
        <v>300.5</v>
      </c>
      <c r="G194" s="159"/>
      <c r="H194" s="159">
        <v>417.5</v>
      </c>
      <c r="I194" s="161">
        <v>420</v>
      </c>
      <c r="J194" s="162" t="s">
        <v>685</v>
      </c>
      <c r="K194" s="163">
        <f>H194-F194</f>
        <v>117</v>
      </c>
      <c r="L194" s="164">
        <f>K194/F194</f>
        <v>0.38935108153078202</v>
      </c>
      <c r="M194" s="159" t="s">
        <v>541</v>
      </c>
      <c r="N194" s="165">
        <v>43070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85</v>
      </c>
      <c r="B195" s="157">
        <v>42818</v>
      </c>
      <c r="C195" s="157"/>
      <c r="D195" s="158" t="s">
        <v>659</v>
      </c>
      <c r="E195" s="159" t="s">
        <v>571</v>
      </c>
      <c r="F195" s="160">
        <v>850</v>
      </c>
      <c r="G195" s="159"/>
      <c r="H195" s="159">
        <v>1042.5</v>
      </c>
      <c r="I195" s="161">
        <v>1023</v>
      </c>
      <c r="J195" s="162" t="s">
        <v>686</v>
      </c>
      <c r="K195" s="163">
        <v>192.5</v>
      </c>
      <c r="L195" s="164">
        <v>0.22647058823529401</v>
      </c>
      <c r="M195" s="159" t="s">
        <v>541</v>
      </c>
      <c r="N195" s="165">
        <v>42830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86</v>
      </c>
      <c r="B196" s="157">
        <v>42830</v>
      </c>
      <c r="C196" s="157"/>
      <c r="D196" s="158" t="s">
        <v>457</v>
      </c>
      <c r="E196" s="159" t="s">
        <v>571</v>
      </c>
      <c r="F196" s="160">
        <v>785</v>
      </c>
      <c r="G196" s="159"/>
      <c r="H196" s="159">
        <v>930</v>
      </c>
      <c r="I196" s="161">
        <v>920</v>
      </c>
      <c r="J196" s="162" t="s">
        <v>687</v>
      </c>
      <c r="K196" s="163">
        <f>H196-F196</f>
        <v>145</v>
      </c>
      <c r="L196" s="164">
        <f>K196/F196</f>
        <v>0.18471337579617833</v>
      </c>
      <c r="M196" s="159" t="s">
        <v>541</v>
      </c>
      <c r="N196" s="165">
        <v>42976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6">
        <v>87</v>
      </c>
      <c r="B197" s="167">
        <v>42831</v>
      </c>
      <c r="C197" s="167"/>
      <c r="D197" s="168" t="s">
        <v>688</v>
      </c>
      <c r="E197" s="169" t="s">
        <v>571</v>
      </c>
      <c r="F197" s="170">
        <v>40</v>
      </c>
      <c r="G197" s="170"/>
      <c r="H197" s="171">
        <v>13.1</v>
      </c>
      <c r="I197" s="171">
        <v>60</v>
      </c>
      <c r="J197" s="172" t="s">
        <v>689</v>
      </c>
      <c r="K197" s="173">
        <v>-26.9</v>
      </c>
      <c r="L197" s="174">
        <v>-0.67249999999999999</v>
      </c>
      <c r="M197" s="170" t="s">
        <v>553</v>
      </c>
      <c r="N197" s="167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88</v>
      </c>
      <c r="B198" s="157">
        <v>42837</v>
      </c>
      <c r="C198" s="157"/>
      <c r="D198" s="158" t="s">
        <v>93</v>
      </c>
      <c r="E198" s="159" t="s">
        <v>571</v>
      </c>
      <c r="F198" s="160">
        <v>289.5</v>
      </c>
      <c r="G198" s="159"/>
      <c r="H198" s="159">
        <v>354</v>
      </c>
      <c r="I198" s="161">
        <v>360</v>
      </c>
      <c r="J198" s="162" t="s">
        <v>690</v>
      </c>
      <c r="K198" s="163">
        <f t="shared" ref="K198:K206" si="78">H198-F198</f>
        <v>64.5</v>
      </c>
      <c r="L198" s="164">
        <f t="shared" ref="L198:L206" si="79">K198/F198</f>
        <v>0.22279792746113988</v>
      </c>
      <c r="M198" s="159" t="s">
        <v>541</v>
      </c>
      <c r="N198" s="165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89</v>
      </c>
      <c r="B199" s="157">
        <v>42845</v>
      </c>
      <c r="C199" s="157"/>
      <c r="D199" s="158" t="s">
        <v>405</v>
      </c>
      <c r="E199" s="159" t="s">
        <v>571</v>
      </c>
      <c r="F199" s="160">
        <v>700</v>
      </c>
      <c r="G199" s="159"/>
      <c r="H199" s="159">
        <v>840</v>
      </c>
      <c r="I199" s="161">
        <v>840</v>
      </c>
      <c r="J199" s="162" t="s">
        <v>691</v>
      </c>
      <c r="K199" s="163">
        <f t="shared" si="78"/>
        <v>140</v>
      </c>
      <c r="L199" s="164">
        <f t="shared" si="79"/>
        <v>0.2</v>
      </c>
      <c r="M199" s="159" t="s">
        <v>541</v>
      </c>
      <c r="N199" s="165">
        <v>42893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90</v>
      </c>
      <c r="B200" s="157">
        <v>42887</v>
      </c>
      <c r="C200" s="157"/>
      <c r="D200" s="158" t="s">
        <v>692</v>
      </c>
      <c r="E200" s="159" t="s">
        <v>571</v>
      </c>
      <c r="F200" s="160">
        <v>130</v>
      </c>
      <c r="G200" s="159"/>
      <c r="H200" s="159">
        <v>144.25</v>
      </c>
      <c r="I200" s="161">
        <v>170</v>
      </c>
      <c r="J200" s="162" t="s">
        <v>693</v>
      </c>
      <c r="K200" s="163">
        <f t="shared" si="78"/>
        <v>14.25</v>
      </c>
      <c r="L200" s="164">
        <f t="shared" si="79"/>
        <v>0.10961538461538461</v>
      </c>
      <c r="M200" s="159" t="s">
        <v>541</v>
      </c>
      <c r="N200" s="165">
        <v>43675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91</v>
      </c>
      <c r="B201" s="157">
        <v>42901</v>
      </c>
      <c r="C201" s="157"/>
      <c r="D201" s="158" t="s">
        <v>694</v>
      </c>
      <c r="E201" s="159" t="s">
        <v>571</v>
      </c>
      <c r="F201" s="160">
        <v>214.5</v>
      </c>
      <c r="G201" s="159"/>
      <c r="H201" s="159">
        <v>262</v>
      </c>
      <c r="I201" s="161">
        <v>262</v>
      </c>
      <c r="J201" s="162" t="s">
        <v>695</v>
      </c>
      <c r="K201" s="163">
        <f t="shared" si="78"/>
        <v>47.5</v>
      </c>
      <c r="L201" s="164">
        <f t="shared" si="79"/>
        <v>0.22144522144522144</v>
      </c>
      <c r="M201" s="159" t="s">
        <v>541</v>
      </c>
      <c r="N201" s="165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92</v>
      </c>
      <c r="B202" s="188">
        <v>42933</v>
      </c>
      <c r="C202" s="188"/>
      <c r="D202" s="189" t="s">
        <v>696</v>
      </c>
      <c r="E202" s="190" t="s">
        <v>571</v>
      </c>
      <c r="F202" s="191">
        <v>370</v>
      </c>
      <c r="G202" s="190"/>
      <c r="H202" s="190">
        <v>447.5</v>
      </c>
      <c r="I202" s="192">
        <v>450</v>
      </c>
      <c r="J202" s="193" t="s">
        <v>629</v>
      </c>
      <c r="K202" s="163">
        <f t="shared" si="78"/>
        <v>77.5</v>
      </c>
      <c r="L202" s="194">
        <f t="shared" si="79"/>
        <v>0.20945945945945946</v>
      </c>
      <c r="M202" s="190" t="s">
        <v>541</v>
      </c>
      <c r="N202" s="195">
        <v>43035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93</v>
      </c>
      <c r="B203" s="188">
        <v>42943</v>
      </c>
      <c r="C203" s="188"/>
      <c r="D203" s="189" t="s">
        <v>182</v>
      </c>
      <c r="E203" s="190" t="s">
        <v>571</v>
      </c>
      <c r="F203" s="191">
        <v>657.5</v>
      </c>
      <c r="G203" s="190"/>
      <c r="H203" s="190">
        <v>825</v>
      </c>
      <c r="I203" s="192">
        <v>820</v>
      </c>
      <c r="J203" s="193" t="s">
        <v>629</v>
      </c>
      <c r="K203" s="163">
        <f t="shared" si="78"/>
        <v>167.5</v>
      </c>
      <c r="L203" s="194">
        <f t="shared" si="79"/>
        <v>0.25475285171102663</v>
      </c>
      <c r="M203" s="190" t="s">
        <v>541</v>
      </c>
      <c r="N203" s="195">
        <v>43090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94</v>
      </c>
      <c r="B204" s="157">
        <v>42964</v>
      </c>
      <c r="C204" s="157"/>
      <c r="D204" s="158" t="s">
        <v>350</v>
      </c>
      <c r="E204" s="159" t="s">
        <v>571</v>
      </c>
      <c r="F204" s="160">
        <v>605</v>
      </c>
      <c r="G204" s="159"/>
      <c r="H204" s="159">
        <v>750</v>
      </c>
      <c r="I204" s="161">
        <v>750</v>
      </c>
      <c r="J204" s="162" t="s">
        <v>687</v>
      </c>
      <c r="K204" s="163">
        <f t="shared" si="78"/>
        <v>145</v>
      </c>
      <c r="L204" s="164">
        <f t="shared" si="79"/>
        <v>0.23966942148760331</v>
      </c>
      <c r="M204" s="159" t="s">
        <v>541</v>
      </c>
      <c r="N204" s="165">
        <v>43027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95</v>
      </c>
      <c r="B205" s="167">
        <v>42979</v>
      </c>
      <c r="C205" s="167"/>
      <c r="D205" s="175" t="s">
        <v>697</v>
      </c>
      <c r="E205" s="170" t="s">
        <v>571</v>
      </c>
      <c r="F205" s="170">
        <v>255</v>
      </c>
      <c r="G205" s="171"/>
      <c r="H205" s="171">
        <v>217.25</v>
      </c>
      <c r="I205" s="171">
        <v>320</v>
      </c>
      <c r="J205" s="172" t="s">
        <v>698</v>
      </c>
      <c r="K205" s="173">
        <f t="shared" si="78"/>
        <v>-37.75</v>
      </c>
      <c r="L205" s="176">
        <f t="shared" si="79"/>
        <v>-0.14803921568627451</v>
      </c>
      <c r="M205" s="170" t="s">
        <v>553</v>
      </c>
      <c r="N205" s="167">
        <v>43661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96</v>
      </c>
      <c r="B206" s="157">
        <v>42997</v>
      </c>
      <c r="C206" s="157"/>
      <c r="D206" s="158" t="s">
        <v>699</v>
      </c>
      <c r="E206" s="159" t="s">
        <v>571</v>
      </c>
      <c r="F206" s="160">
        <v>215</v>
      </c>
      <c r="G206" s="159"/>
      <c r="H206" s="159">
        <v>258</v>
      </c>
      <c r="I206" s="161">
        <v>258</v>
      </c>
      <c r="J206" s="162" t="s">
        <v>629</v>
      </c>
      <c r="K206" s="163">
        <f t="shared" si="78"/>
        <v>43</v>
      </c>
      <c r="L206" s="164">
        <f t="shared" si="79"/>
        <v>0.2</v>
      </c>
      <c r="M206" s="159" t="s">
        <v>541</v>
      </c>
      <c r="N206" s="165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97</v>
      </c>
      <c r="B207" s="157">
        <v>42997</v>
      </c>
      <c r="C207" s="157"/>
      <c r="D207" s="158" t="s">
        <v>699</v>
      </c>
      <c r="E207" s="159" t="s">
        <v>571</v>
      </c>
      <c r="F207" s="160">
        <v>215</v>
      </c>
      <c r="G207" s="159"/>
      <c r="H207" s="159">
        <v>258</v>
      </c>
      <c r="I207" s="161">
        <v>258</v>
      </c>
      <c r="J207" s="193" t="s">
        <v>629</v>
      </c>
      <c r="K207" s="163">
        <v>43</v>
      </c>
      <c r="L207" s="164">
        <v>0.2</v>
      </c>
      <c r="M207" s="159" t="s">
        <v>541</v>
      </c>
      <c r="N207" s="165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98</v>
      </c>
      <c r="B208" s="188">
        <v>42998</v>
      </c>
      <c r="C208" s="188"/>
      <c r="D208" s="189" t="s">
        <v>700</v>
      </c>
      <c r="E208" s="190" t="s">
        <v>571</v>
      </c>
      <c r="F208" s="160">
        <v>75</v>
      </c>
      <c r="G208" s="190"/>
      <c r="H208" s="190">
        <v>90</v>
      </c>
      <c r="I208" s="192">
        <v>90</v>
      </c>
      <c r="J208" s="162" t="s">
        <v>701</v>
      </c>
      <c r="K208" s="163">
        <f t="shared" ref="K208:K213" si="80">H208-F208</f>
        <v>15</v>
      </c>
      <c r="L208" s="164">
        <f t="shared" ref="L208:L213" si="81">K208/F208</f>
        <v>0.2</v>
      </c>
      <c r="M208" s="159" t="s">
        <v>541</v>
      </c>
      <c r="N208" s="165">
        <v>43019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99</v>
      </c>
      <c r="B209" s="188">
        <v>43011</v>
      </c>
      <c r="C209" s="188"/>
      <c r="D209" s="189" t="s">
        <v>555</v>
      </c>
      <c r="E209" s="190" t="s">
        <v>571</v>
      </c>
      <c r="F209" s="191">
        <v>315</v>
      </c>
      <c r="G209" s="190"/>
      <c r="H209" s="190">
        <v>392</v>
      </c>
      <c r="I209" s="192">
        <v>384</v>
      </c>
      <c r="J209" s="193" t="s">
        <v>702</v>
      </c>
      <c r="K209" s="163">
        <f t="shared" si="80"/>
        <v>77</v>
      </c>
      <c r="L209" s="194">
        <f t="shared" si="81"/>
        <v>0.24444444444444444</v>
      </c>
      <c r="M209" s="190" t="s">
        <v>541</v>
      </c>
      <c r="N209" s="195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100</v>
      </c>
      <c r="B210" s="188">
        <v>43013</v>
      </c>
      <c r="C210" s="188"/>
      <c r="D210" s="189" t="s">
        <v>433</v>
      </c>
      <c r="E210" s="190" t="s">
        <v>571</v>
      </c>
      <c r="F210" s="191">
        <v>145</v>
      </c>
      <c r="G210" s="190"/>
      <c r="H210" s="190">
        <v>179</v>
      </c>
      <c r="I210" s="192">
        <v>180</v>
      </c>
      <c r="J210" s="193" t="s">
        <v>703</v>
      </c>
      <c r="K210" s="163">
        <f t="shared" si="80"/>
        <v>34</v>
      </c>
      <c r="L210" s="194">
        <f t="shared" si="81"/>
        <v>0.23448275862068965</v>
      </c>
      <c r="M210" s="190" t="s">
        <v>541</v>
      </c>
      <c r="N210" s="195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101</v>
      </c>
      <c r="B211" s="188">
        <v>43014</v>
      </c>
      <c r="C211" s="188"/>
      <c r="D211" s="189" t="s">
        <v>327</v>
      </c>
      <c r="E211" s="190" t="s">
        <v>571</v>
      </c>
      <c r="F211" s="191">
        <v>256</v>
      </c>
      <c r="G211" s="190"/>
      <c r="H211" s="190">
        <v>323</v>
      </c>
      <c r="I211" s="192">
        <v>320</v>
      </c>
      <c r="J211" s="193" t="s">
        <v>629</v>
      </c>
      <c r="K211" s="163">
        <f t="shared" si="80"/>
        <v>67</v>
      </c>
      <c r="L211" s="194">
        <f t="shared" si="81"/>
        <v>0.26171875</v>
      </c>
      <c r="M211" s="190" t="s">
        <v>541</v>
      </c>
      <c r="N211" s="195">
        <v>43067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102</v>
      </c>
      <c r="B212" s="188">
        <v>43017</v>
      </c>
      <c r="C212" s="188"/>
      <c r="D212" s="189" t="s">
        <v>342</v>
      </c>
      <c r="E212" s="190" t="s">
        <v>571</v>
      </c>
      <c r="F212" s="191">
        <v>137.5</v>
      </c>
      <c r="G212" s="190"/>
      <c r="H212" s="190">
        <v>184</v>
      </c>
      <c r="I212" s="192">
        <v>183</v>
      </c>
      <c r="J212" s="193" t="s">
        <v>704</v>
      </c>
      <c r="K212" s="163">
        <f t="shared" si="80"/>
        <v>46.5</v>
      </c>
      <c r="L212" s="194">
        <f t="shared" si="81"/>
        <v>0.33818181818181819</v>
      </c>
      <c r="M212" s="190" t="s">
        <v>541</v>
      </c>
      <c r="N212" s="195">
        <v>43108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103</v>
      </c>
      <c r="B213" s="188">
        <v>43018</v>
      </c>
      <c r="C213" s="188"/>
      <c r="D213" s="189" t="s">
        <v>705</v>
      </c>
      <c r="E213" s="190" t="s">
        <v>571</v>
      </c>
      <c r="F213" s="191">
        <v>125.5</v>
      </c>
      <c r="G213" s="190"/>
      <c r="H213" s="190">
        <v>158</v>
      </c>
      <c r="I213" s="192">
        <v>155</v>
      </c>
      <c r="J213" s="193" t="s">
        <v>706</v>
      </c>
      <c r="K213" s="163">
        <f t="shared" si="80"/>
        <v>32.5</v>
      </c>
      <c r="L213" s="194">
        <f t="shared" si="81"/>
        <v>0.25896414342629481</v>
      </c>
      <c r="M213" s="190" t="s">
        <v>541</v>
      </c>
      <c r="N213" s="195">
        <v>43067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104</v>
      </c>
      <c r="B214" s="188">
        <v>43018</v>
      </c>
      <c r="C214" s="188"/>
      <c r="D214" s="189" t="s">
        <v>707</v>
      </c>
      <c r="E214" s="190" t="s">
        <v>571</v>
      </c>
      <c r="F214" s="191">
        <v>895</v>
      </c>
      <c r="G214" s="190"/>
      <c r="H214" s="190">
        <v>1122.5</v>
      </c>
      <c r="I214" s="192">
        <v>1078</v>
      </c>
      <c r="J214" s="193" t="s">
        <v>708</v>
      </c>
      <c r="K214" s="163">
        <v>227.5</v>
      </c>
      <c r="L214" s="194">
        <v>0.25418994413407803</v>
      </c>
      <c r="M214" s="190" t="s">
        <v>541</v>
      </c>
      <c r="N214" s="195">
        <v>43117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105</v>
      </c>
      <c r="B215" s="188">
        <v>43020</v>
      </c>
      <c r="C215" s="188"/>
      <c r="D215" s="189" t="s">
        <v>336</v>
      </c>
      <c r="E215" s="190" t="s">
        <v>571</v>
      </c>
      <c r="F215" s="191">
        <v>525</v>
      </c>
      <c r="G215" s="190"/>
      <c r="H215" s="190">
        <v>629</v>
      </c>
      <c r="I215" s="192">
        <v>629</v>
      </c>
      <c r="J215" s="193" t="s">
        <v>629</v>
      </c>
      <c r="K215" s="163">
        <v>104</v>
      </c>
      <c r="L215" s="194">
        <v>0.19809523809523799</v>
      </c>
      <c r="M215" s="190" t="s">
        <v>541</v>
      </c>
      <c r="N215" s="195">
        <v>43119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106</v>
      </c>
      <c r="B216" s="188">
        <v>43046</v>
      </c>
      <c r="C216" s="188"/>
      <c r="D216" s="189" t="s">
        <v>373</v>
      </c>
      <c r="E216" s="190" t="s">
        <v>571</v>
      </c>
      <c r="F216" s="191">
        <v>740</v>
      </c>
      <c r="G216" s="190"/>
      <c r="H216" s="190">
        <v>892.5</v>
      </c>
      <c r="I216" s="192">
        <v>900</v>
      </c>
      <c r="J216" s="193" t="s">
        <v>709</v>
      </c>
      <c r="K216" s="163">
        <f>H216-F216</f>
        <v>152.5</v>
      </c>
      <c r="L216" s="194">
        <f>K216/F216</f>
        <v>0.20608108108108109</v>
      </c>
      <c r="M216" s="190" t="s">
        <v>541</v>
      </c>
      <c r="N216" s="195">
        <v>43052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107</v>
      </c>
      <c r="B217" s="157">
        <v>43073</v>
      </c>
      <c r="C217" s="157"/>
      <c r="D217" s="158" t="s">
        <v>710</v>
      </c>
      <c r="E217" s="159" t="s">
        <v>571</v>
      </c>
      <c r="F217" s="160">
        <v>118.5</v>
      </c>
      <c r="G217" s="159"/>
      <c r="H217" s="159">
        <v>143.5</v>
      </c>
      <c r="I217" s="161">
        <v>145</v>
      </c>
      <c r="J217" s="162" t="s">
        <v>562</v>
      </c>
      <c r="K217" s="163">
        <f>H217-F217</f>
        <v>25</v>
      </c>
      <c r="L217" s="164">
        <f>K217/F217</f>
        <v>0.2109704641350211</v>
      </c>
      <c r="M217" s="159" t="s">
        <v>541</v>
      </c>
      <c r="N217" s="165">
        <v>43097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6">
        <v>108</v>
      </c>
      <c r="B218" s="167">
        <v>43090</v>
      </c>
      <c r="C218" s="167"/>
      <c r="D218" s="168" t="s">
        <v>410</v>
      </c>
      <c r="E218" s="169" t="s">
        <v>571</v>
      </c>
      <c r="F218" s="170">
        <v>715</v>
      </c>
      <c r="G218" s="170"/>
      <c r="H218" s="171">
        <v>500</v>
      </c>
      <c r="I218" s="171">
        <v>872</v>
      </c>
      <c r="J218" s="172" t="s">
        <v>711</v>
      </c>
      <c r="K218" s="173">
        <f>H218-F218</f>
        <v>-215</v>
      </c>
      <c r="L218" s="174">
        <f>K218/F218</f>
        <v>-0.30069930069930068</v>
      </c>
      <c r="M218" s="170" t="s">
        <v>553</v>
      </c>
      <c r="N218" s="167">
        <v>43670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109</v>
      </c>
      <c r="B219" s="157">
        <v>43098</v>
      </c>
      <c r="C219" s="157"/>
      <c r="D219" s="158" t="s">
        <v>555</v>
      </c>
      <c r="E219" s="159" t="s">
        <v>571</v>
      </c>
      <c r="F219" s="160">
        <v>435</v>
      </c>
      <c r="G219" s="159"/>
      <c r="H219" s="159">
        <v>542.5</v>
      </c>
      <c r="I219" s="161">
        <v>539</v>
      </c>
      <c r="J219" s="162" t="s">
        <v>629</v>
      </c>
      <c r="K219" s="163">
        <v>107.5</v>
      </c>
      <c r="L219" s="164">
        <v>0.247126436781609</v>
      </c>
      <c r="M219" s="159" t="s">
        <v>541</v>
      </c>
      <c r="N219" s="165">
        <v>43206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110</v>
      </c>
      <c r="B220" s="157">
        <v>43098</v>
      </c>
      <c r="C220" s="157"/>
      <c r="D220" s="158" t="s">
        <v>513</v>
      </c>
      <c r="E220" s="159" t="s">
        <v>571</v>
      </c>
      <c r="F220" s="160">
        <v>885</v>
      </c>
      <c r="G220" s="159"/>
      <c r="H220" s="159">
        <v>1090</v>
      </c>
      <c r="I220" s="161">
        <v>1084</v>
      </c>
      <c r="J220" s="162" t="s">
        <v>629</v>
      </c>
      <c r="K220" s="163">
        <v>205</v>
      </c>
      <c r="L220" s="164">
        <v>0.23163841807909599</v>
      </c>
      <c r="M220" s="159" t="s">
        <v>541</v>
      </c>
      <c r="N220" s="165">
        <v>43213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6">
        <v>111</v>
      </c>
      <c r="B221" s="197">
        <v>43192</v>
      </c>
      <c r="C221" s="197"/>
      <c r="D221" s="175" t="s">
        <v>712</v>
      </c>
      <c r="E221" s="170" t="s">
        <v>571</v>
      </c>
      <c r="F221" s="198">
        <v>478.5</v>
      </c>
      <c r="G221" s="170"/>
      <c r="H221" s="170">
        <v>442</v>
      </c>
      <c r="I221" s="171">
        <v>613</v>
      </c>
      <c r="J221" s="172" t="s">
        <v>713</v>
      </c>
      <c r="K221" s="173">
        <f>H221-F221</f>
        <v>-36.5</v>
      </c>
      <c r="L221" s="174">
        <f>K221/F221</f>
        <v>-7.6280041797283177E-2</v>
      </c>
      <c r="M221" s="170" t="s">
        <v>553</v>
      </c>
      <c r="N221" s="167">
        <v>43762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66">
        <v>112</v>
      </c>
      <c r="B222" s="167">
        <v>43194</v>
      </c>
      <c r="C222" s="167"/>
      <c r="D222" s="168" t="s">
        <v>714</v>
      </c>
      <c r="E222" s="169" t="s">
        <v>571</v>
      </c>
      <c r="F222" s="170">
        <f>141.5-7.3</f>
        <v>134.19999999999999</v>
      </c>
      <c r="G222" s="170"/>
      <c r="H222" s="171">
        <v>77</v>
      </c>
      <c r="I222" s="171">
        <v>180</v>
      </c>
      <c r="J222" s="172" t="s">
        <v>715</v>
      </c>
      <c r="K222" s="173">
        <f>H222-F222</f>
        <v>-57.199999999999989</v>
      </c>
      <c r="L222" s="174">
        <f>K222/F222</f>
        <v>-0.42622950819672129</v>
      </c>
      <c r="M222" s="170" t="s">
        <v>553</v>
      </c>
      <c r="N222" s="167">
        <v>43522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66">
        <v>113</v>
      </c>
      <c r="B223" s="167">
        <v>43209</v>
      </c>
      <c r="C223" s="167"/>
      <c r="D223" s="168" t="s">
        <v>716</v>
      </c>
      <c r="E223" s="169" t="s">
        <v>571</v>
      </c>
      <c r="F223" s="170">
        <v>430</v>
      </c>
      <c r="G223" s="170"/>
      <c r="H223" s="171">
        <v>220</v>
      </c>
      <c r="I223" s="171">
        <v>537</v>
      </c>
      <c r="J223" s="172" t="s">
        <v>717</v>
      </c>
      <c r="K223" s="173">
        <f>H223-F223</f>
        <v>-210</v>
      </c>
      <c r="L223" s="174">
        <f>K223/F223</f>
        <v>-0.48837209302325579</v>
      </c>
      <c r="M223" s="170" t="s">
        <v>553</v>
      </c>
      <c r="N223" s="167">
        <v>43252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114</v>
      </c>
      <c r="B224" s="188">
        <v>43220</v>
      </c>
      <c r="C224" s="188"/>
      <c r="D224" s="189" t="s">
        <v>374</v>
      </c>
      <c r="E224" s="190" t="s">
        <v>571</v>
      </c>
      <c r="F224" s="190">
        <v>153.5</v>
      </c>
      <c r="G224" s="190"/>
      <c r="H224" s="190">
        <v>196</v>
      </c>
      <c r="I224" s="192">
        <v>196</v>
      </c>
      <c r="J224" s="162" t="s">
        <v>718</v>
      </c>
      <c r="K224" s="163">
        <f>H224-F224</f>
        <v>42.5</v>
      </c>
      <c r="L224" s="164">
        <f>K224/F224</f>
        <v>0.27687296416938112</v>
      </c>
      <c r="M224" s="159" t="s">
        <v>541</v>
      </c>
      <c r="N224" s="165">
        <v>43605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6">
        <v>115</v>
      </c>
      <c r="B225" s="167">
        <v>43306</v>
      </c>
      <c r="C225" s="167"/>
      <c r="D225" s="168" t="s">
        <v>688</v>
      </c>
      <c r="E225" s="169" t="s">
        <v>571</v>
      </c>
      <c r="F225" s="170">
        <v>27.5</v>
      </c>
      <c r="G225" s="170"/>
      <c r="H225" s="171">
        <v>13.1</v>
      </c>
      <c r="I225" s="171">
        <v>60</v>
      </c>
      <c r="J225" s="172" t="s">
        <v>719</v>
      </c>
      <c r="K225" s="173">
        <v>-14.4</v>
      </c>
      <c r="L225" s="174">
        <v>-0.52363636363636401</v>
      </c>
      <c r="M225" s="170" t="s">
        <v>553</v>
      </c>
      <c r="N225" s="167">
        <v>43138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6">
        <v>116</v>
      </c>
      <c r="B226" s="197">
        <v>43318</v>
      </c>
      <c r="C226" s="197"/>
      <c r="D226" s="175" t="s">
        <v>720</v>
      </c>
      <c r="E226" s="170" t="s">
        <v>571</v>
      </c>
      <c r="F226" s="170">
        <v>148.5</v>
      </c>
      <c r="G226" s="170"/>
      <c r="H226" s="170">
        <v>102</v>
      </c>
      <c r="I226" s="171">
        <v>182</v>
      </c>
      <c r="J226" s="172" t="s">
        <v>721</v>
      </c>
      <c r="K226" s="173">
        <f>H226-F226</f>
        <v>-46.5</v>
      </c>
      <c r="L226" s="174">
        <f>K226/F226</f>
        <v>-0.31313131313131315</v>
      </c>
      <c r="M226" s="170" t="s">
        <v>553</v>
      </c>
      <c r="N226" s="167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117</v>
      </c>
      <c r="B227" s="157">
        <v>43335</v>
      </c>
      <c r="C227" s="157"/>
      <c r="D227" s="158" t="s">
        <v>722</v>
      </c>
      <c r="E227" s="159" t="s">
        <v>571</v>
      </c>
      <c r="F227" s="190">
        <v>285</v>
      </c>
      <c r="G227" s="159"/>
      <c r="H227" s="159">
        <v>355</v>
      </c>
      <c r="I227" s="161">
        <v>364</v>
      </c>
      <c r="J227" s="162" t="s">
        <v>723</v>
      </c>
      <c r="K227" s="163">
        <v>70</v>
      </c>
      <c r="L227" s="164">
        <v>0.24561403508771901</v>
      </c>
      <c r="M227" s="159" t="s">
        <v>541</v>
      </c>
      <c r="N227" s="165">
        <v>43455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118</v>
      </c>
      <c r="B228" s="157">
        <v>43341</v>
      </c>
      <c r="C228" s="157"/>
      <c r="D228" s="158" t="s">
        <v>362</v>
      </c>
      <c r="E228" s="159" t="s">
        <v>571</v>
      </c>
      <c r="F228" s="190">
        <v>525</v>
      </c>
      <c r="G228" s="159"/>
      <c r="H228" s="159">
        <v>585</v>
      </c>
      <c r="I228" s="161">
        <v>635</v>
      </c>
      <c r="J228" s="162" t="s">
        <v>724</v>
      </c>
      <c r="K228" s="163">
        <f t="shared" ref="K228:K245" si="82">H228-F228</f>
        <v>60</v>
      </c>
      <c r="L228" s="164">
        <f t="shared" ref="L228:L245" si="83">K228/F228</f>
        <v>0.11428571428571428</v>
      </c>
      <c r="M228" s="159" t="s">
        <v>541</v>
      </c>
      <c r="N228" s="165">
        <v>43662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119</v>
      </c>
      <c r="B229" s="157">
        <v>43395</v>
      </c>
      <c r="C229" s="157"/>
      <c r="D229" s="158" t="s">
        <v>350</v>
      </c>
      <c r="E229" s="159" t="s">
        <v>571</v>
      </c>
      <c r="F229" s="190">
        <v>475</v>
      </c>
      <c r="G229" s="159"/>
      <c r="H229" s="159">
        <v>574</v>
      </c>
      <c r="I229" s="161">
        <v>570</v>
      </c>
      <c r="J229" s="162" t="s">
        <v>629</v>
      </c>
      <c r="K229" s="163">
        <f t="shared" si="82"/>
        <v>99</v>
      </c>
      <c r="L229" s="164">
        <f t="shared" si="83"/>
        <v>0.20842105263157895</v>
      </c>
      <c r="M229" s="159" t="s">
        <v>541</v>
      </c>
      <c r="N229" s="165">
        <v>43403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120</v>
      </c>
      <c r="B230" s="188">
        <v>43397</v>
      </c>
      <c r="C230" s="188"/>
      <c r="D230" s="189" t="s">
        <v>369</v>
      </c>
      <c r="E230" s="190" t="s">
        <v>571</v>
      </c>
      <c r="F230" s="190">
        <v>707.5</v>
      </c>
      <c r="G230" s="190"/>
      <c r="H230" s="190">
        <v>872</v>
      </c>
      <c r="I230" s="192">
        <v>872</v>
      </c>
      <c r="J230" s="193" t="s">
        <v>629</v>
      </c>
      <c r="K230" s="163">
        <f t="shared" si="82"/>
        <v>164.5</v>
      </c>
      <c r="L230" s="194">
        <f t="shared" si="83"/>
        <v>0.23250883392226149</v>
      </c>
      <c r="M230" s="190" t="s">
        <v>541</v>
      </c>
      <c r="N230" s="195">
        <v>43482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121</v>
      </c>
      <c r="B231" s="188">
        <v>43398</v>
      </c>
      <c r="C231" s="188"/>
      <c r="D231" s="189" t="s">
        <v>725</v>
      </c>
      <c r="E231" s="190" t="s">
        <v>571</v>
      </c>
      <c r="F231" s="190">
        <v>162</v>
      </c>
      <c r="G231" s="190"/>
      <c r="H231" s="190">
        <v>204</v>
      </c>
      <c r="I231" s="192">
        <v>209</v>
      </c>
      <c r="J231" s="193" t="s">
        <v>726</v>
      </c>
      <c r="K231" s="163">
        <f t="shared" si="82"/>
        <v>42</v>
      </c>
      <c r="L231" s="194">
        <f t="shared" si="83"/>
        <v>0.25925925925925924</v>
      </c>
      <c r="M231" s="190" t="s">
        <v>541</v>
      </c>
      <c r="N231" s="195">
        <v>43539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122</v>
      </c>
      <c r="B232" s="188">
        <v>43399</v>
      </c>
      <c r="C232" s="188"/>
      <c r="D232" s="189" t="s">
        <v>450</v>
      </c>
      <c r="E232" s="190" t="s">
        <v>571</v>
      </c>
      <c r="F232" s="190">
        <v>240</v>
      </c>
      <c r="G232" s="190"/>
      <c r="H232" s="190">
        <v>297</v>
      </c>
      <c r="I232" s="192">
        <v>297</v>
      </c>
      <c r="J232" s="193" t="s">
        <v>629</v>
      </c>
      <c r="K232" s="199">
        <f t="shared" si="82"/>
        <v>57</v>
      </c>
      <c r="L232" s="194">
        <f t="shared" si="83"/>
        <v>0.23749999999999999</v>
      </c>
      <c r="M232" s="190" t="s">
        <v>541</v>
      </c>
      <c r="N232" s="195">
        <v>43417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123</v>
      </c>
      <c r="B233" s="157">
        <v>43439</v>
      </c>
      <c r="C233" s="157"/>
      <c r="D233" s="158" t="s">
        <v>727</v>
      </c>
      <c r="E233" s="159" t="s">
        <v>571</v>
      </c>
      <c r="F233" s="159">
        <v>202.5</v>
      </c>
      <c r="G233" s="159"/>
      <c r="H233" s="159">
        <v>255</v>
      </c>
      <c r="I233" s="161">
        <v>252</v>
      </c>
      <c r="J233" s="162" t="s">
        <v>629</v>
      </c>
      <c r="K233" s="163">
        <f t="shared" si="82"/>
        <v>52.5</v>
      </c>
      <c r="L233" s="164">
        <f t="shared" si="83"/>
        <v>0.25925925925925924</v>
      </c>
      <c r="M233" s="159" t="s">
        <v>541</v>
      </c>
      <c r="N233" s="165">
        <v>43542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124</v>
      </c>
      <c r="B234" s="188">
        <v>43465</v>
      </c>
      <c r="C234" s="157"/>
      <c r="D234" s="189" t="s">
        <v>397</v>
      </c>
      <c r="E234" s="190" t="s">
        <v>571</v>
      </c>
      <c r="F234" s="190">
        <v>710</v>
      </c>
      <c r="G234" s="190"/>
      <c r="H234" s="190">
        <v>866</v>
      </c>
      <c r="I234" s="192">
        <v>866</v>
      </c>
      <c r="J234" s="193" t="s">
        <v>629</v>
      </c>
      <c r="K234" s="163">
        <f t="shared" si="82"/>
        <v>156</v>
      </c>
      <c r="L234" s="164">
        <f t="shared" si="83"/>
        <v>0.21971830985915494</v>
      </c>
      <c r="M234" s="159" t="s">
        <v>541</v>
      </c>
      <c r="N234" s="165">
        <v>43553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125</v>
      </c>
      <c r="B235" s="188">
        <v>43522</v>
      </c>
      <c r="C235" s="188"/>
      <c r="D235" s="189" t="s">
        <v>152</v>
      </c>
      <c r="E235" s="190" t="s">
        <v>571</v>
      </c>
      <c r="F235" s="190">
        <v>337.25</v>
      </c>
      <c r="G235" s="190"/>
      <c r="H235" s="190">
        <v>398.5</v>
      </c>
      <c r="I235" s="192">
        <v>411</v>
      </c>
      <c r="J235" s="162" t="s">
        <v>729</v>
      </c>
      <c r="K235" s="163">
        <f t="shared" si="82"/>
        <v>61.25</v>
      </c>
      <c r="L235" s="164">
        <f t="shared" si="83"/>
        <v>0.1816160118606375</v>
      </c>
      <c r="M235" s="159" t="s">
        <v>541</v>
      </c>
      <c r="N235" s="165">
        <v>43760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0">
        <v>126</v>
      </c>
      <c r="B236" s="201">
        <v>43559</v>
      </c>
      <c r="C236" s="201"/>
      <c r="D236" s="202" t="s">
        <v>730</v>
      </c>
      <c r="E236" s="203" t="s">
        <v>571</v>
      </c>
      <c r="F236" s="203">
        <v>130</v>
      </c>
      <c r="G236" s="203"/>
      <c r="H236" s="203">
        <v>65</v>
      </c>
      <c r="I236" s="204">
        <v>158</v>
      </c>
      <c r="J236" s="172" t="s">
        <v>731</v>
      </c>
      <c r="K236" s="173">
        <f t="shared" si="82"/>
        <v>-65</v>
      </c>
      <c r="L236" s="174">
        <f t="shared" si="83"/>
        <v>-0.5</v>
      </c>
      <c r="M236" s="170" t="s">
        <v>553</v>
      </c>
      <c r="N236" s="167">
        <v>43726</v>
      </c>
      <c r="O236" s="1"/>
      <c r="P236" s="1"/>
      <c r="Q236" s="1"/>
      <c r="R236" s="6" t="s">
        <v>732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127</v>
      </c>
      <c r="B237" s="188">
        <v>43017</v>
      </c>
      <c r="C237" s="188"/>
      <c r="D237" s="189" t="s">
        <v>184</v>
      </c>
      <c r="E237" s="190" t="s">
        <v>571</v>
      </c>
      <c r="F237" s="190">
        <v>141.5</v>
      </c>
      <c r="G237" s="190"/>
      <c r="H237" s="190">
        <v>183.5</v>
      </c>
      <c r="I237" s="192">
        <v>210</v>
      </c>
      <c r="J237" s="162" t="s">
        <v>726</v>
      </c>
      <c r="K237" s="163">
        <f t="shared" si="82"/>
        <v>42</v>
      </c>
      <c r="L237" s="164">
        <f t="shared" si="83"/>
        <v>0.29681978798586572</v>
      </c>
      <c r="M237" s="159" t="s">
        <v>541</v>
      </c>
      <c r="N237" s="165">
        <v>43042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0">
        <v>128</v>
      </c>
      <c r="B238" s="201">
        <v>43074</v>
      </c>
      <c r="C238" s="201"/>
      <c r="D238" s="202" t="s">
        <v>733</v>
      </c>
      <c r="E238" s="203" t="s">
        <v>571</v>
      </c>
      <c r="F238" s="198">
        <v>172</v>
      </c>
      <c r="G238" s="203"/>
      <c r="H238" s="203">
        <v>155.25</v>
      </c>
      <c r="I238" s="204">
        <v>230</v>
      </c>
      <c r="J238" s="172" t="s">
        <v>734</v>
      </c>
      <c r="K238" s="173">
        <f t="shared" si="82"/>
        <v>-16.75</v>
      </c>
      <c r="L238" s="174">
        <f t="shared" si="83"/>
        <v>-9.7383720930232565E-2</v>
      </c>
      <c r="M238" s="170" t="s">
        <v>553</v>
      </c>
      <c r="N238" s="167">
        <v>43787</v>
      </c>
      <c r="O238" s="1"/>
      <c r="P238" s="1"/>
      <c r="Q238" s="1"/>
      <c r="R238" s="6" t="s">
        <v>732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129</v>
      </c>
      <c r="B239" s="188">
        <v>43398</v>
      </c>
      <c r="C239" s="188"/>
      <c r="D239" s="189" t="s">
        <v>107</v>
      </c>
      <c r="E239" s="190" t="s">
        <v>571</v>
      </c>
      <c r="F239" s="190">
        <v>698.5</v>
      </c>
      <c r="G239" s="190"/>
      <c r="H239" s="190">
        <v>890</v>
      </c>
      <c r="I239" s="192">
        <v>890</v>
      </c>
      <c r="J239" s="162" t="s">
        <v>796</v>
      </c>
      <c r="K239" s="163">
        <f t="shared" si="82"/>
        <v>191.5</v>
      </c>
      <c r="L239" s="164">
        <f t="shared" si="83"/>
        <v>0.27415891195418757</v>
      </c>
      <c r="M239" s="159" t="s">
        <v>541</v>
      </c>
      <c r="N239" s="165">
        <v>44328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130</v>
      </c>
      <c r="B240" s="188">
        <v>42877</v>
      </c>
      <c r="C240" s="188"/>
      <c r="D240" s="189" t="s">
        <v>361</v>
      </c>
      <c r="E240" s="190" t="s">
        <v>571</v>
      </c>
      <c r="F240" s="190">
        <v>127.6</v>
      </c>
      <c r="G240" s="190"/>
      <c r="H240" s="190">
        <v>138</v>
      </c>
      <c r="I240" s="192">
        <v>190</v>
      </c>
      <c r="J240" s="162" t="s">
        <v>735</v>
      </c>
      <c r="K240" s="163">
        <f t="shared" si="82"/>
        <v>10.400000000000006</v>
      </c>
      <c r="L240" s="164">
        <f t="shared" si="83"/>
        <v>8.1504702194357417E-2</v>
      </c>
      <c r="M240" s="159" t="s">
        <v>541</v>
      </c>
      <c r="N240" s="165">
        <v>43774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131</v>
      </c>
      <c r="B241" s="188">
        <v>43158</v>
      </c>
      <c r="C241" s="188"/>
      <c r="D241" s="189" t="s">
        <v>736</v>
      </c>
      <c r="E241" s="190" t="s">
        <v>571</v>
      </c>
      <c r="F241" s="190">
        <v>317</v>
      </c>
      <c r="G241" s="190"/>
      <c r="H241" s="190">
        <v>382.5</v>
      </c>
      <c r="I241" s="192">
        <v>398</v>
      </c>
      <c r="J241" s="162" t="s">
        <v>737</v>
      </c>
      <c r="K241" s="163">
        <f t="shared" si="82"/>
        <v>65.5</v>
      </c>
      <c r="L241" s="164">
        <f t="shared" si="83"/>
        <v>0.20662460567823343</v>
      </c>
      <c r="M241" s="159" t="s">
        <v>541</v>
      </c>
      <c r="N241" s="165">
        <v>44238</v>
      </c>
      <c r="O241" s="1"/>
      <c r="P241" s="1"/>
      <c r="Q241" s="1"/>
      <c r="R241" s="6" t="s">
        <v>732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0">
        <v>132</v>
      </c>
      <c r="B242" s="201">
        <v>43164</v>
      </c>
      <c r="C242" s="201"/>
      <c r="D242" s="202" t="s">
        <v>144</v>
      </c>
      <c r="E242" s="203" t="s">
        <v>571</v>
      </c>
      <c r="F242" s="198">
        <f>510-14.4</f>
        <v>495.6</v>
      </c>
      <c r="G242" s="203"/>
      <c r="H242" s="203">
        <v>350</v>
      </c>
      <c r="I242" s="204">
        <v>672</v>
      </c>
      <c r="J242" s="172" t="s">
        <v>738</v>
      </c>
      <c r="K242" s="173">
        <f t="shared" si="82"/>
        <v>-145.60000000000002</v>
      </c>
      <c r="L242" s="174">
        <f t="shared" si="83"/>
        <v>-0.29378531073446329</v>
      </c>
      <c r="M242" s="170" t="s">
        <v>553</v>
      </c>
      <c r="N242" s="167">
        <v>43887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0">
        <v>133</v>
      </c>
      <c r="B243" s="201">
        <v>43237</v>
      </c>
      <c r="C243" s="201"/>
      <c r="D243" s="202" t="s">
        <v>442</v>
      </c>
      <c r="E243" s="203" t="s">
        <v>571</v>
      </c>
      <c r="F243" s="198">
        <v>230.3</v>
      </c>
      <c r="G243" s="203"/>
      <c r="H243" s="203">
        <v>102.5</v>
      </c>
      <c r="I243" s="204">
        <v>348</v>
      </c>
      <c r="J243" s="172" t="s">
        <v>739</v>
      </c>
      <c r="K243" s="173">
        <f t="shared" si="82"/>
        <v>-127.80000000000001</v>
      </c>
      <c r="L243" s="174">
        <f t="shared" si="83"/>
        <v>-0.55492835432045162</v>
      </c>
      <c r="M243" s="170" t="s">
        <v>553</v>
      </c>
      <c r="N243" s="167">
        <v>43896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134</v>
      </c>
      <c r="B244" s="188">
        <v>43258</v>
      </c>
      <c r="C244" s="188"/>
      <c r="D244" s="189" t="s">
        <v>414</v>
      </c>
      <c r="E244" s="190" t="s">
        <v>571</v>
      </c>
      <c r="F244" s="190">
        <f>342.5-5.1</f>
        <v>337.4</v>
      </c>
      <c r="G244" s="190"/>
      <c r="H244" s="190">
        <v>412.5</v>
      </c>
      <c r="I244" s="192">
        <v>439</v>
      </c>
      <c r="J244" s="162" t="s">
        <v>740</v>
      </c>
      <c r="K244" s="163">
        <f t="shared" si="82"/>
        <v>75.100000000000023</v>
      </c>
      <c r="L244" s="164">
        <f t="shared" si="83"/>
        <v>0.22258446947243635</v>
      </c>
      <c r="M244" s="159" t="s">
        <v>541</v>
      </c>
      <c r="N244" s="165">
        <v>44230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1">
        <v>135</v>
      </c>
      <c r="B245" s="180">
        <v>43285</v>
      </c>
      <c r="C245" s="180"/>
      <c r="D245" s="181" t="s">
        <v>55</v>
      </c>
      <c r="E245" s="182" t="s">
        <v>571</v>
      </c>
      <c r="F245" s="182">
        <f>127.5-5.53</f>
        <v>121.97</v>
      </c>
      <c r="G245" s="183"/>
      <c r="H245" s="183">
        <v>122.5</v>
      </c>
      <c r="I245" s="183">
        <v>170</v>
      </c>
      <c r="J245" s="184" t="s">
        <v>767</v>
      </c>
      <c r="K245" s="185">
        <f t="shared" si="82"/>
        <v>0.53000000000000114</v>
      </c>
      <c r="L245" s="186">
        <f t="shared" si="83"/>
        <v>4.3453308190538747E-3</v>
      </c>
      <c r="M245" s="182" t="s">
        <v>662</v>
      </c>
      <c r="N245" s="180">
        <v>44431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0">
        <v>136</v>
      </c>
      <c r="B246" s="201">
        <v>43294</v>
      </c>
      <c r="C246" s="201"/>
      <c r="D246" s="202" t="s">
        <v>352</v>
      </c>
      <c r="E246" s="203" t="s">
        <v>571</v>
      </c>
      <c r="F246" s="198">
        <v>46.5</v>
      </c>
      <c r="G246" s="203"/>
      <c r="H246" s="203">
        <v>17</v>
      </c>
      <c r="I246" s="204">
        <v>59</v>
      </c>
      <c r="J246" s="172" t="s">
        <v>741</v>
      </c>
      <c r="K246" s="173">
        <f t="shared" ref="K246:K254" si="84">H246-F246</f>
        <v>-29.5</v>
      </c>
      <c r="L246" s="174">
        <f t="shared" ref="L246:L254" si="85">K246/F246</f>
        <v>-0.63440860215053763</v>
      </c>
      <c r="M246" s="170" t="s">
        <v>553</v>
      </c>
      <c r="N246" s="167">
        <v>43887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137</v>
      </c>
      <c r="B247" s="188">
        <v>43396</v>
      </c>
      <c r="C247" s="188"/>
      <c r="D247" s="189" t="s">
        <v>399</v>
      </c>
      <c r="E247" s="190" t="s">
        <v>571</v>
      </c>
      <c r="F247" s="190">
        <v>156.5</v>
      </c>
      <c r="G247" s="190"/>
      <c r="H247" s="190">
        <v>207.5</v>
      </c>
      <c r="I247" s="192">
        <v>191</v>
      </c>
      <c r="J247" s="162" t="s">
        <v>629</v>
      </c>
      <c r="K247" s="163">
        <f t="shared" si="84"/>
        <v>51</v>
      </c>
      <c r="L247" s="164">
        <f t="shared" si="85"/>
        <v>0.32587859424920129</v>
      </c>
      <c r="M247" s="159" t="s">
        <v>541</v>
      </c>
      <c r="N247" s="165">
        <v>44369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138</v>
      </c>
      <c r="B248" s="188">
        <v>43439</v>
      </c>
      <c r="C248" s="188"/>
      <c r="D248" s="189" t="s">
        <v>317</v>
      </c>
      <c r="E248" s="190" t="s">
        <v>571</v>
      </c>
      <c r="F248" s="190">
        <v>259.5</v>
      </c>
      <c r="G248" s="190"/>
      <c r="H248" s="190">
        <v>320</v>
      </c>
      <c r="I248" s="192">
        <v>320</v>
      </c>
      <c r="J248" s="162" t="s">
        <v>629</v>
      </c>
      <c r="K248" s="163">
        <f t="shared" si="84"/>
        <v>60.5</v>
      </c>
      <c r="L248" s="164">
        <f t="shared" si="85"/>
        <v>0.23314065510597304</v>
      </c>
      <c r="M248" s="159" t="s">
        <v>541</v>
      </c>
      <c r="N248" s="165">
        <v>44323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0">
        <v>139</v>
      </c>
      <c r="B249" s="201">
        <v>43439</v>
      </c>
      <c r="C249" s="201"/>
      <c r="D249" s="202" t="s">
        <v>742</v>
      </c>
      <c r="E249" s="203" t="s">
        <v>571</v>
      </c>
      <c r="F249" s="203">
        <v>715</v>
      </c>
      <c r="G249" s="203"/>
      <c r="H249" s="203">
        <v>445</v>
      </c>
      <c r="I249" s="204">
        <v>840</v>
      </c>
      <c r="J249" s="172" t="s">
        <v>743</v>
      </c>
      <c r="K249" s="173">
        <f t="shared" si="84"/>
        <v>-270</v>
      </c>
      <c r="L249" s="174">
        <f t="shared" si="85"/>
        <v>-0.3776223776223776</v>
      </c>
      <c r="M249" s="170" t="s">
        <v>553</v>
      </c>
      <c r="N249" s="167">
        <v>43800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140</v>
      </c>
      <c r="B250" s="188">
        <v>43469</v>
      </c>
      <c r="C250" s="188"/>
      <c r="D250" s="189" t="s">
        <v>157</v>
      </c>
      <c r="E250" s="190" t="s">
        <v>571</v>
      </c>
      <c r="F250" s="190">
        <v>875</v>
      </c>
      <c r="G250" s="190"/>
      <c r="H250" s="190">
        <v>1165</v>
      </c>
      <c r="I250" s="192">
        <v>1185</v>
      </c>
      <c r="J250" s="162" t="s">
        <v>744</v>
      </c>
      <c r="K250" s="163">
        <f t="shared" si="84"/>
        <v>290</v>
      </c>
      <c r="L250" s="164">
        <f t="shared" si="85"/>
        <v>0.33142857142857141</v>
      </c>
      <c r="M250" s="159" t="s">
        <v>541</v>
      </c>
      <c r="N250" s="165">
        <v>43847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141</v>
      </c>
      <c r="B251" s="188">
        <v>43559</v>
      </c>
      <c r="C251" s="188"/>
      <c r="D251" s="189" t="s">
        <v>333</v>
      </c>
      <c r="E251" s="190" t="s">
        <v>571</v>
      </c>
      <c r="F251" s="190">
        <f>387-14.63</f>
        <v>372.37</v>
      </c>
      <c r="G251" s="190"/>
      <c r="H251" s="190">
        <v>490</v>
      </c>
      <c r="I251" s="192">
        <v>490</v>
      </c>
      <c r="J251" s="162" t="s">
        <v>629</v>
      </c>
      <c r="K251" s="163">
        <f t="shared" si="84"/>
        <v>117.63</v>
      </c>
      <c r="L251" s="164">
        <f t="shared" si="85"/>
        <v>0.31589548030185027</v>
      </c>
      <c r="M251" s="159" t="s">
        <v>541</v>
      </c>
      <c r="N251" s="165">
        <v>43850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0">
        <v>142</v>
      </c>
      <c r="B252" s="201">
        <v>43578</v>
      </c>
      <c r="C252" s="201"/>
      <c r="D252" s="202" t="s">
        <v>745</v>
      </c>
      <c r="E252" s="203" t="s">
        <v>543</v>
      </c>
      <c r="F252" s="203">
        <v>220</v>
      </c>
      <c r="G252" s="203"/>
      <c r="H252" s="203">
        <v>127.5</v>
      </c>
      <c r="I252" s="204">
        <v>284</v>
      </c>
      <c r="J252" s="172" t="s">
        <v>746</v>
      </c>
      <c r="K252" s="173">
        <f t="shared" si="84"/>
        <v>-92.5</v>
      </c>
      <c r="L252" s="174">
        <f t="shared" si="85"/>
        <v>-0.42045454545454547</v>
      </c>
      <c r="M252" s="170" t="s">
        <v>553</v>
      </c>
      <c r="N252" s="167">
        <v>43896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143</v>
      </c>
      <c r="B253" s="188">
        <v>43622</v>
      </c>
      <c r="C253" s="188"/>
      <c r="D253" s="189" t="s">
        <v>451</v>
      </c>
      <c r="E253" s="190" t="s">
        <v>543</v>
      </c>
      <c r="F253" s="190">
        <v>332.8</v>
      </c>
      <c r="G253" s="190"/>
      <c r="H253" s="190">
        <v>405</v>
      </c>
      <c r="I253" s="192">
        <v>419</v>
      </c>
      <c r="J253" s="162" t="s">
        <v>747</v>
      </c>
      <c r="K253" s="163">
        <f t="shared" si="84"/>
        <v>72.199999999999989</v>
      </c>
      <c r="L253" s="164">
        <f t="shared" si="85"/>
        <v>0.21694711538461534</v>
      </c>
      <c r="M253" s="159" t="s">
        <v>541</v>
      </c>
      <c r="N253" s="165">
        <v>43860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1">
        <v>144</v>
      </c>
      <c r="B254" s="180">
        <v>43641</v>
      </c>
      <c r="C254" s="180"/>
      <c r="D254" s="181" t="s">
        <v>150</v>
      </c>
      <c r="E254" s="182" t="s">
        <v>571</v>
      </c>
      <c r="F254" s="182">
        <v>386</v>
      </c>
      <c r="G254" s="183"/>
      <c r="H254" s="183">
        <v>395</v>
      </c>
      <c r="I254" s="183">
        <v>452</v>
      </c>
      <c r="J254" s="184" t="s">
        <v>748</v>
      </c>
      <c r="K254" s="185">
        <f t="shared" si="84"/>
        <v>9</v>
      </c>
      <c r="L254" s="186">
        <f t="shared" si="85"/>
        <v>2.3316062176165803E-2</v>
      </c>
      <c r="M254" s="182" t="s">
        <v>662</v>
      </c>
      <c r="N254" s="180">
        <v>43868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1">
        <v>145</v>
      </c>
      <c r="B255" s="180">
        <v>43707</v>
      </c>
      <c r="C255" s="180"/>
      <c r="D255" s="181" t="s">
        <v>130</v>
      </c>
      <c r="E255" s="182" t="s">
        <v>571</v>
      </c>
      <c r="F255" s="182">
        <v>137.5</v>
      </c>
      <c r="G255" s="183"/>
      <c r="H255" s="183">
        <v>138.5</v>
      </c>
      <c r="I255" s="183">
        <v>190</v>
      </c>
      <c r="J255" s="184" t="s">
        <v>766</v>
      </c>
      <c r="K255" s="185">
        <f>H255-F255</f>
        <v>1</v>
      </c>
      <c r="L255" s="186">
        <f>K255/F255</f>
        <v>7.2727272727272727E-3</v>
      </c>
      <c r="M255" s="182" t="s">
        <v>662</v>
      </c>
      <c r="N255" s="180">
        <v>44432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146</v>
      </c>
      <c r="B256" s="188">
        <v>43731</v>
      </c>
      <c r="C256" s="188"/>
      <c r="D256" s="189" t="s">
        <v>407</v>
      </c>
      <c r="E256" s="190" t="s">
        <v>571</v>
      </c>
      <c r="F256" s="190">
        <v>235</v>
      </c>
      <c r="G256" s="190"/>
      <c r="H256" s="190">
        <v>295</v>
      </c>
      <c r="I256" s="192">
        <v>296</v>
      </c>
      <c r="J256" s="162" t="s">
        <v>749</v>
      </c>
      <c r="K256" s="163">
        <f t="shared" ref="K256:K262" si="86">H256-F256</f>
        <v>60</v>
      </c>
      <c r="L256" s="164">
        <f t="shared" ref="L256:L262" si="87">K256/F256</f>
        <v>0.25531914893617019</v>
      </c>
      <c r="M256" s="159" t="s">
        <v>541</v>
      </c>
      <c r="N256" s="165">
        <v>43844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147</v>
      </c>
      <c r="B257" s="188">
        <v>43752</v>
      </c>
      <c r="C257" s="188"/>
      <c r="D257" s="189" t="s">
        <v>750</v>
      </c>
      <c r="E257" s="190" t="s">
        <v>571</v>
      </c>
      <c r="F257" s="190">
        <v>277.5</v>
      </c>
      <c r="G257" s="190"/>
      <c r="H257" s="190">
        <v>333</v>
      </c>
      <c r="I257" s="192">
        <v>333</v>
      </c>
      <c r="J257" s="162" t="s">
        <v>751</v>
      </c>
      <c r="K257" s="163">
        <f t="shared" si="86"/>
        <v>55.5</v>
      </c>
      <c r="L257" s="164">
        <f t="shared" si="87"/>
        <v>0.2</v>
      </c>
      <c r="M257" s="159" t="s">
        <v>541</v>
      </c>
      <c r="N257" s="165">
        <v>43846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148</v>
      </c>
      <c r="B258" s="188">
        <v>43752</v>
      </c>
      <c r="C258" s="188"/>
      <c r="D258" s="189" t="s">
        <v>752</v>
      </c>
      <c r="E258" s="190" t="s">
        <v>571</v>
      </c>
      <c r="F258" s="190">
        <v>930</v>
      </c>
      <c r="G258" s="190"/>
      <c r="H258" s="190">
        <v>1165</v>
      </c>
      <c r="I258" s="192">
        <v>1200</v>
      </c>
      <c r="J258" s="162" t="s">
        <v>753</v>
      </c>
      <c r="K258" s="163">
        <f t="shared" si="86"/>
        <v>235</v>
      </c>
      <c r="L258" s="164">
        <f t="shared" si="87"/>
        <v>0.25268817204301075</v>
      </c>
      <c r="M258" s="159" t="s">
        <v>541</v>
      </c>
      <c r="N258" s="165">
        <v>43847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149</v>
      </c>
      <c r="B259" s="188">
        <v>43753</v>
      </c>
      <c r="C259" s="188"/>
      <c r="D259" s="189" t="s">
        <v>754</v>
      </c>
      <c r="E259" s="190" t="s">
        <v>571</v>
      </c>
      <c r="F259" s="160">
        <v>111</v>
      </c>
      <c r="G259" s="190"/>
      <c r="H259" s="190">
        <v>141</v>
      </c>
      <c r="I259" s="192">
        <v>141</v>
      </c>
      <c r="J259" s="162" t="s">
        <v>556</v>
      </c>
      <c r="K259" s="163">
        <f t="shared" si="86"/>
        <v>30</v>
      </c>
      <c r="L259" s="164">
        <f t="shared" si="87"/>
        <v>0.27027027027027029</v>
      </c>
      <c r="M259" s="159" t="s">
        <v>541</v>
      </c>
      <c r="N259" s="165">
        <v>44328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150</v>
      </c>
      <c r="B260" s="188">
        <v>43753</v>
      </c>
      <c r="C260" s="188"/>
      <c r="D260" s="189" t="s">
        <v>755</v>
      </c>
      <c r="E260" s="190" t="s">
        <v>571</v>
      </c>
      <c r="F260" s="160">
        <v>296</v>
      </c>
      <c r="G260" s="190"/>
      <c r="H260" s="190">
        <v>370</v>
      </c>
      <c r="I260" s="192">
        <v>370</v>
      </c>
      <c r="J260" s="162" t="s">
        <v>629</v>
      </c>
      <c r="K260" s="163">
        <f t="shared" si="86"/>
        <v>74</v>
      </c>
      <c r="L260" s="164">
        <f t="shared" si="87"/>
        <v>0.25</v>
      </c>
      <c r="M260" s="159" t="s">
        <v>541</v>
      </c>
      <c r="N260" s="165">
        <v>43853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151</v>
      </c>
      <c r="B261" s="188">
        <v>43754</v>
      </c>
      <c r="C261" s="188"/>
      <c r="D261" s="189" t="s">
        <v>756</v>
      </c>
      <c r="E261" s="190" t="s">
        <v>571</v>
      </c>
      <c r="F261" s="160">
        <v>300</v>
      </c>
      <c r="G261" s="190"/>
      <c r="H261" s="190">
        <v>382.5</v>
      </c>
      <c r="I261" s="192">
        <v>344</v>
      </c>
      <c r="J261" s="162" t="s">
        <v>800</v>
      </c>
      <c r="K261" s="163">
        <f t="shared" si="86"/>
        <v>82.5</v>
      </c>
      <c r="L261" s="164">
        <f t="shared" si="87"/>
        <v>0.27500000000000002</v>
      </c>
      <c r="M261" s="159" t="s">
        <v>541</v>
      </c>
      <c r="N261" s="165">
        <v>44238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152</v>
      </c>
      <c r="B262" s="188">
        <v>43832</v>
      </c>
      <c r="C262" s="188"/>
      <c r="D262" s="189" t="s">
        <v>757</v>
      </c>
      <c r="E262" s="190" t="s">
        <v>571</v>
      </c>
      <c r="F262" s="160">
        <v>495</v>
      </c>
      <c r="G262" s="190"/>
      <c r="H262" s="190">
        <v>595</v>
      </c>
      <c r="I262" s="192">
        <v>590</v>
      </c>
      <c r="J262" s="162" t="s">
        <v>799</v>
      </c>
      <c r="K262" s="163">
        <f t="shared" si="86"/>
        <v>100</v>
      </c>
      <c r="L262" s="164">
        <f t="shared" si="87"/>
        <v>0.20202020202020202</v>
      </c>
      <c r="M262" s="159" t="s">
        <v>541</v>
      </c>
      <c r="N262" s="165">
        <v>44589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153</v>
      </c>
      <c r="B263" s="188">
        <v>43966</v>
      </c>
      <c r="C263" s="188"/>
      <c r="D263" s="189" t="s">
        <v>71</v>
      </c>
      <c r="E263" s="190" t="s">
        <v>571</v>
      </c>
      <c r="F263" s="160">
        <v>67.5</v>
      </c>
      <c r="G263" s="190"/>
      <c r="H263" s="190">
        <v>86</v>
      </c>
      <c r="I263" s="192">
        <v>86</v>
      </c>
      <c r="J263" s="162" t="s">
        <v>758</v>
      </c>
      <c r="K263" s="163">
        <f t="shared" ref="K263:K271" si="88">H263-F263</f>
        <v>18.5</v>
      </c>
      <c r="L263" s="164">
        <f t="shared" ref="L263:L271" si="89">K263/F263</f>
        <v>0.27407407407407408</v>
      </c>
      <c r="M263" s="159" t="s">
        <v>541</v>
      </c>
      <c r="N263" s="165">
        <v>44008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154</v>
      </c>
      <c r="B264" s="188">
        <v>44035</v>
      </c>
      <c r="C264" s="188"/>
      <c r="D264" s="189" t="s">
        <v>450</v>
      </c>
      <c r="E264" s="190" t="s">
        <v>571</v>
      </c>
      <c r="F264" s="160">
        <v>231</v>
      </c>
      <c r="G264" s="190"/>
      <c r="H264" s="190">
        <v>281</v>
      </c>
      <c r="I264" s="192">
        <v>281</v>
      </c>
      <c r="J264" s="162" t="s">
        <v>629</v>
      </c>
      <c r="K264" s="163">
        <f t="shared" si="88"/>
        <v>50</v>
      </c>
      <c r="L264" s="164">
        <f t="shared" si="89"/>
        <v>0.21645021645021645</v>
      </c>
      <c r="M264" s="159" t="s">
        <v>541</v>
      </c>
      <c r="N264" s="165">
        <v>44358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155</v>
      </c>
      <c r="B265" s="188">
        <v>44092</v>
      </c>
      <c r="C265" s="188"/>
      <c r="D265" s="189" t="s">
        <v>390</v>
      </c>
      <c r="E265" s="190" t="s">
        <v>571</v>
      </c>
      <c r="F265" s="190">
        <v>206</v>
      </c>
      <c r="G265" s="190"/>
      <c r="H265" s="190">
        <v>248</v>
      </c>
      <c r="I265" s="192">
        <v>248</v>
      </c>
      <c r="J265" s="162" t="s">
        <v>629</v>
      </c>
      <c r="K265" s="163">
        <f t="shared" si="88"/>
        <v>42</v>
      </c>
      <c r="L265" s="164">
        <f t="shared" si="89"/>
        <v>0.20388349514563106</v>
      </c>
      <c r="M265" s="159" t="s">
        <v>541</v>
      </c>
      <c r="N265" s="165">
        <v>44214</v>
      </c>
      <c r="O265" s="1"/>
      <c r="P265" s="1"/>
      <c r="Q265" s="1"/>
      <c r="R265" s="6" t="s">
        <v>732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156</v>
      </c>
      <c r="B266" s="188">
        <v>44140</v>
      </c>
      <c r="C266" s="188"/>
      <c r="D266" s="189" t="s">
        <v>390</v>
      </c>
      <c r="E266" s="190" t="s">
        <v>571</v>
      </c>
      <c r="F266" s="190">
        <v>182.5</v>
      </c>
      <c r="G266" s="190"/>
      <c r="H266" s="190">
        <v>248</v>
      </c>
      <c r="I266" s="192">
        <v>248</v>
      </c>
      <c r="J266" s="162" t="s">
        <v>629</v>
      </c>
      <c r="K266" s="163">
        <f t="shared" si="88"/>
        <v>65.5</v>
      </c>
      <c r="L266" s="164">
        <f t="shared" si="89"/>
        <v>0.35890410958904112</v>
      </c>
      <c r="M266" s="159" t="s">
        <v>541</v>
      </c>
      <c r="N266" s="165">
        <v>44214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157</v>
      </c>
      <c r="B267" s="188">
        <v>44140</v>
      </c>
      <c r="C267" s="188"/>
      <c r="D267" s="189" t="s">
        <v>317</v>
      </c>
      <c r="E267" s="190" t="s">
        <v>571</v>
      </c>
      <c r="F267" s="190">
        <v>247.5</v>
      </c>
      <c r="G267" s="190"/>
      <c r="H267" s="190">
        <v>320</v>
      </c>
      <c r="I267" s="192">
        <v>320</v>
      </c>
      <c r="J267" s="162" t="s">
        <v>629</v>
      </c>
      <c r="K267" s="163">
        <f t="shared" si="88"/>
        <v>72.5</v>
      </c>
      <c r="L267" s="164">
        <f t="shared" si="89"/>
        <v>0.29292929292929293</v>
      </c>
      <c r="M267" s="159" t="s">
        <v>541</v>
      </c>
      <c r="N267" s="165">
        <v>44323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158</v>
      </c>
      <c r="B268" s="188">
        <v>44140</v>
      </c>
      <c r="C268" s="188"/>
      <c r="D268" s="189" t="s">
        <v>270</v>
      </c>
      <c r="E268" s="190" t="s">
        <v>571</v>
      </c>
      <c r="F268" s="160">
        <v>925</v>
      </c>
      <c r="G268" s="190"/>
      <c r="H268" s="190">
        <v>1095</v>
      </c>
      <c r="I268" s="192">
        <v>1093</v>
      </c>
      <c r="J268" s="162" t="s">
        <v>759</v>
      </c>
      <c r="K268" s="163">
        <f t="shared" si="88"/>
        <v>170</v>
      </c>
      <c r="L268" s="164">
        <f t="shared" si="89"/>
        <v>0.18378378378378379</v>
      </c>
      <c r="M268" s="159" t="s">
        <v>541</v>
      </c>
      <c r="N268" s="165">
        <v>44201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159</v>
      </c>
      <c r="B269" s="188">
        <v>44140</v>
      </c>
      <c r="C269" s="188"/>
      <c r="D269" s="189" t="s">
        <v>333</v>
      </c>
      <c r="E269" s="190" t="s">
        <v>571</v>
      </c>
      <c r="F269" s="160">
        <v>332.5</v>
      </c>
      <c r="G269" s="190"/>
      <c r="H269" s="190">
        <v>393</v>
      </c>
      <c r="I269" s="192">
        <v>406</v>
      </c>
      <c r="J269" s="162" t="s">
        <v>760</v>
      </c>
      <c r="K269" s="163">
        <f t="shared" si="88"/>
        <v>60.5</v>
      </c>
      <c r="L269" s="164">
        <f t="shared" si="89"/>
        <v>0.18195488721804512</v>
      </c>
      <c r="M269" s="159" t="s">
        <v>541</v>
      </c>
      <c r="N269" s="165">
        <v>44256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160</v>
      </c>
      <c r="B270" s="188">
        <v>44141</v>
      </c>
      <c r="C270" s="188"/>
      <c r="D270" s="189" t="s">
        <v>450</v>
      </c>
      <c r="E270" s="190" t="s">
        <v>571</v>
      </c>
      <c r="F270" s="160">
        <v>231</v>
      </c>
      <c r="G270" s="190"/>
      <c r="H270" s="190">
        <v>281</v>
      </c>
      <c r="I270" s="192">
        <v>281</v>
      </c>
      <c r="J270" s="162" t="s">
        <v>629</v>
      </c>
      <c r="K270" s="163">
        <f t="shared" si="88"/>
        <v>50</v>
      </c>
      <c r="L270" s="164">
        <f t="shared" si="89"/>
        <v>0.21645021645021645</v>
      </c>
      <c r="M270" s="159" t="s">
        <v>541</v>
      </c>
      <c r="N270" s="165">
        <v>44358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161</v>
      </c>
      <c r="B271" s="188">
        <v>44187</v>
      </c>
      <c r="C271" s="188"/>
      <c r="D271" s="189" t="s">
        <v>426</v>
      </c>
      <c r="E271" s="190" t="s">
        <v>571</v>
      </c>
      <c r="F271" s="160">
        <v>190</v>
      </c>
      <c r="G271" s="190"/>
      <c r="H271" s="190">
        <v>239</v>
      </c>
      <c r="I271" s="192">
        <v>239</v>
      </c>
      <c r="J271" s="162" t="s">
        <v>921</v>
      </c>
      <c r="K271" s="163">
        <f t="shared" si="88"/>
        <v>49</v>
      </c>
      <c r="L271" s="164">
        <f t="shared" si="89"/>
        <v>0.25789473684210529</v>
      </c>
      <c r="M271" s="159" t="s">
        <v>541</v>
      </c>
      <c r="N271" s="165">
        <v>44844</v>
      </c>
      <c r="O271" s="1"/>
      <c r="P271" s="1"/>
      <c r="Q271" s="1"/>
      <c r="R271" s="6" t="s">
        <v>732</v>
      </c>
    </row>
    <row r="272" spans="1:26" ht="12.75" customHeight="1">
      <c r="A272" s="187">
        <v>162</v>
      </c>
      <c r="B272" s="188">
        <v>44258</v>
      </c>
      <c r="C272" s="188"/>
      <c r="D272" s="189" t="s">
        <v>757</v>
      </c>
      <c r="E272" s="190" t="s">
        <v>571</v>
      </c>
      <c r="F272" s="160">
        <v>495</v>
      </c>
      <c r="G272" s="190"/>
      <c r="H272" s="190">
        <v>595</v>
      </c>
      <c r="I272" s="192">
        <v>590</v>
      </c>
      <c r="J272" s="162" t="s">
        <v>799</v>
      </c>
      <c r="K272" s="163">
        <f t="shared" ref="K272:K279" si="90">H272-F272</f>
        <v>100</v>
      </c>
      <c r="L272" s="164">
        <f t="shared" ref="L272:L279" si="91">K272/F272</f>
        <v>0.20202020202020202</v>
      </c>
      <c r="M272" s="159" t="s">
        <v>541</v>
      </c>
      <c r="N272" s="165">
        <v>44589</v>
      </c>
      <c r="O272" s="1"/>
      <c r="P272" s="1"/>
      <c r="R272" s="6" t="s">
        <v>732</v>
      </c>
    </row>
    <row r="273" spans="1:26" ht="12.75" customHeight="1">
      <c r="A273" s="187">
        <v>163</v>
      </c>
      <c r="B273" s="188">
        <v>44274</v>
      </c>
      <c r="C273" s="188"/>
      <c r="D273" s="189" t="s">
        <v>333</v>
      </c>
      <c r="E273" s="190" t="s">
        <v>571</v>
      </c>
      <c r="F273" s="160">
        <v>355</v>
      </c>
      <c r="G273" s="190"/>
      <c r="H273" s="190">
        <v>422.5</v>
      </c>
      <c r="I273" s="192">
        <v>420</v>
      </c>
      <c r="J273" s="162" t="s">
        <v>761</v>
      </c>
      <c r="K273" s="163">
        <f t="shared" si="90"/>
        <v>67.5</v>
      </c>
      <c r="L273" s="164">
        <f t="shared" si="91"/>
        <v>0.19014084507042253</v>
      </c>
      <c r="M273" s="159" t="s">
        <v>541</v>
      </c>
      <c r="N273" s="165">
        <v>44361</v>
      </c>
      <c r="O273" s="1"/>
      <c r="R273" s="205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164</v>
      </c>
      <c r="B274" s="188">
        <v>44295</v>
      </c>
      <c r="C274" s="188"/>
      <c r="D274" s="189" t="s">
        <v>762</v>
      </c>
      <c r="E274" s="190" t="s">
        <v>571</v>
      </c>
      <c r="F274" s="160">
        <v>555</v>
      </c>
      <c r="G274" s="190"/>
      <c r="H274" s="190">
        <v>663</v>
      </c>
      <c r="I274" s="192">
        <v>663</v>
      </c>
      <c r="J274" s="162" t="s">
        <v>763</v>
      </c>
      <c r="K274" s="163">
        <f t="shared" si="90"/>
        <v>108</v>
      </c>
      <c r="L274" s="164">
        <f t="shared" si="91"/>
        <v>0.19459459459459461</v>
      </c>
      <c r="M274" s="159" t="s">
        <v>541</v>
      </c>
      <c r="N274" s="165">
        <v>44321</v>
      </c>
      <c r="O274" s="1"/>
      <c r="P274" s="1"/>
      <c r="Q274" s="1"/>
      <c r="R274" s="205" t="s">
        <v>732</v>
      </c>
    </row>
    <row r="275" spans="1:26" ht="12.75" customHeight="1">
      <c r="A275" s="187">
        <v>165</v>
      </c>
      <c r="B275" s="188">
        <v>44308</v>
      </c>
      <c r="C275" s="188"/>
      <c r="D275" s="189" t="s">
        <v>361</v>
      </c>
      <c r="E275" s="190" t="s">
        <v>571</v>
      </c>
      <c r="F275" s="160">
        <v>126.5</v>
      </c>
      <c r="G275" s="190"/>
      <c r="H275" s="190">
        <v>155</v>
      </c>
      <c r="I275" s="192">
        <v>155</v>
      </c>
      <c r="J275" s="162" t="s">
        <v>629</v>
      </c>
      <c r="K275" s="163">
        <f t="shared" si="90"/>
        <v>28.5</v>
      </c>
      <c r="L275" s="164">
        <f t="shared" si="91"/>
        <v>0.22529644268774704</v>
      </c>
      <c r="M275" s="159" t="s">
        <v>541</v>
      </c>
      <c r="N275" s="165">
        <v>44362</v>
      </c>
      <c r="O275" s="1"/>
      <c r="R275" s="205" t="s">
        <v>732</v>
      </c>
    </row>
    <row r="276" spans="1:26" ht="12.75" customHeight="1">
      <c r="A276" s="234">
        <v>166</v>
      </c>
      <c r="B276" s="235">
        <v>44368</v>
      </c>
      <c r="C276" s="235"/>
      <c r="D276" s="236" t="s">
        <v>378</v>
      </c>
      <c r="E276" s="237" t="s">
        <v>571</v>
      </c>
      <c r="F276" s="238">
        <v>287.5</v>
      </c>
      <c r="G276" s="237"/>
      <c r="H276" s="237">
        <v>245</v>
      </c>
      <c r="I276" s="239">
        <v>344</v>
      </c>
      <c r="J276" s="172" t="s">
        <v>794</v>
      </c>
      <c r="K276" s="173">
        <f t="shared" si="90"/>
        <v>-42.5</v>
      </c>
      <c r="L276" s="174">
        <f t="shared" si="91"/>
        <v>-0.14782608695652175</v>
      </c>
      <c r="M276" s="170" t="s">
        <v>553</v>
      </c>
      <c r="N276" s="167">
        <v>44508</v>
      </c>
      <c r="O276" s="1"/>
      <c r="R276" s="205" t="s">
        <v>732</v>
      </c>
    </row>
    <row r="277" spans="1:26" ht="12.75" customHeight="1">
      <c r="A277" s="187">
        <v>167</v>
      </c>
      <c r="B277" s="188">
        <v>44368</v>
      </c>
      <c r="C277" s="188"/>
      <c r="D277" s="189" t="s">
        <v>450</v>
      </c>
      <c r="E277" s="190" t="s">
        <v>571</v>
      </c>
      <c r="F277" s="160">
        <v>241</v>
      </c>
      <c r="G277" s="190"/>
      <c r="H277" s="190">
        <v>298</v>
      </c>
      <c r="I277" s="192">
        <v>320</v>
      </c>
      <c r="J277" s="162" t="s">
        <v>629</v>
      </c>
      <c r="K277" s="163">
        <f t="shared" si="90"/>
        <v>57</v>
      </c>
      <c r="L277" s="164">
        <f t="shared" si="91"/>
        <v>0.23651452282157676</v>
      </c>
      <c r="M277" s="159" t="s">
        <v>541</v>
      </c>
      <c r="N277" s="165">
        <v>44802</v>
      </c>
      <c r="O277" s="41"/>
      <c r="R277" s="205" t="s">
        <v>732</v>
      </c>
    </row>
    <row r="278" spans="1:26" ht="12.75" customHeight="1">
      <c r="A278" s="187">
        <v>168</v>
      </c>
      <c r="B278" s="188">
        <v>44406</v>
      </c>
      <c r="C278" s="188"/>
      <c r="D278" s="189" t="s">
        <v>361</v>
      </c>
      <c r="E278" s="190" t="s">
        <v>571</v>
      </c>
      <c r="F278" s="160">
        <v>162.5</v>
      </c>
      <c r="G278" s="190"/>
      <c r="H278" s="190">
        <v>200</v>
      </c>
      <c r="I278" s="192">
        <v>200</v>
      </c>
      <c r="J278" s="162" t="s">
        <v>629</v>
      </c>
      <c r="K278" s="163">
        <f t="shared" si="90"/>
        <v>37.5</v>
      </c>
      <c r="L278" s="164">
        <f t="shared" si="91"/>
        <v>0.23076923076923078</v>
      </c>
      <c r="M278" s="159" t="s">
        <v>541</v>
      </c>
      <c r="N278" s="165">
        <v>44802</v>
      </c>
      <c r="O278" s="1"/>
      <c r="R278" s="205" t="s">
        <v>732</v>
      </c>
    </row>
    <row r="279" spans="1:26" ht="12.75" customHeight="1">
      <c r="A279" s="187">
        <v>169</v>
      </c>
      <c r="B279" s="188">
        <v>44462</v>
      </c>
      <c r="C279" s="188"/>
      <c r="D279" s="189" t="s">
        <v>768</v>
      </c>
      <c r="E279" s="190" t="s">
        <v>571</v>
      </c>
      <c r="F279" s="160">
        <v>1235</v>
      </c>
      <c r="G279" s="190"/>
      <c r="H279" s="190">
        <v>1505</v>
      </c>
      <c r="I279" s="192">
        <v>1500</v>
      </c>
      <c r="J279" s="162" t="s">
        <v>629</v>
      </c>
      <c r="K279" s="163">
        <f t="shared" si="90"/>
        <v>270</v>
      </c>
      <c r="L279" s="164">
        <f t="shared" si="91"/>
        <v>0.21862348178137653</v>
      </c>
      <c r="M279" s="159" t="s">
        <v>541</v>
      </c>
      <c r="N279" s="165">
        <v>44564</v>
      </c>
      <c r="O279" s="1"/>
      <c r="R279" s="205" t="s">
        <v>732</v>
      </c>
    </row>
    <row r="280" spans="1:26" ht="12.75" customHeight="1">
      <c r="A280" s="218">
        <v>170</v>
      </c>
      <c r="B280" s="219">
        <v>44480</v>
      </c>
      <c r="C280" s="219"/>
      <c r="D280" s="220" t="s">
        <v>770</v>
      </c>
      <c r="E280" s="221" t="s">
        <v>571</v>
      </c>
      <c r="F280" s="222" t="s">
        <v>774</v>
      </c>
      <c r="G280" s="221"/>
      <c r="H280" s="221"/>
      <c r="I280" s="221">
        <v>145</v>
      </c>
      <c r="J280" s="223" t="s">
        <v>544</v>
      </c>
      <c r="K280" s="218"/>
      <c r="L280" s="219"/>
      <c r="M280" s="219"/>
      <c r="N280" s="220"/>
      <c r="O280" s="41"/>
      <c r="R280" s="205" t="s">
        <v>732</v>
      </c>
    </row>
    <row r="281" spans="1:26" ht="12.75" customHeight="1">
      <c r="A281" s="224">
        <v>171</v>
      </c>
      <c r="B281" s="225">
        <v>44481</v>
      </c>
      <c r="C281" s="225"/>
      <c r="D281" s="226" t="s">
        <v>259</v>
      </c>
      <c r="E281" s="227" t="s">
        <v>571</v>
      </c>
      <c r="F281" s="228" t="s">
        <v>772</v>
      </c>
      <c r="G281" s="227"/>
      <c r="H281" s="227"/>
      <c r="I281" s="227">
        <v>380</v>
      </c>
      <c r="J281" s="229" t="s">
        <v>544</v>
      </c>
      <c r="K281" s="224"/>
      <c r="L281" s="225"/>
      <c r="M281" s="225"/>
      <c r="N281" s="226"/>
      <c r="O281" s="41"/>
      <c r="R281" s="205" t="s">
        <v>732</v>
      </c>
    </row>
    <row r="282" spans="1:26" ht="12.75" customHeight="1">
      <c r="A282" s="224">
        <v>172</v>
      </c>
      <c r="B282" s="225">
        <v>44481</v>
      </c>
      <c r="C282" s="225"/>
      <c r="D282" s="226" t="s">
        <v>385</v>
      </c>
      <c r="E282" s="227" t="s">
        <v>571</v>
      </c>
      <c r="F282" s="228" t="s">
        <v>773</v>
      </c>
      <c r="G282" s="227"/>
      <c r="H282" s="227"/>
      <c r="I282" s="227">
        <v>56</v>
      </c>
      <c r="J282" s="229" t="s">
        <v>544</v>
      </c>
      <c r="K282" s="224"/>
      <c r="L282" s="225"/>
      <c r="M282" s="225"/>
      <c r="N282" s="226"/>
      <c r="O282" s="41"/>
      <c r="R282" s="205"/>
    </row>
    <row r="283" spans="1:26" ht="12.75" customHeight="1">
      <c r="A283" s="187">
        <v>173</v>
      </c>
      <c r="B283" s="188">
        <v>44551</v>
      </c>
      <c r="C283" s="188"/>
      <c r="D283" s="189" t="s">
        <v>118</v>
      </c>
      <c r="E283" s="190" t="s">
        <v>571</v>
      </c>
      <c r="F283" s="160">
        <v>2300</v>
      </c>
      <c r="G283" s="190"/>
      <c r="H283" s="190">
        <f>(2820+2200)/2</f>
        <v>2510</v>
      </c>
      <c r="I283" s="192">
        <v>3000</v>
      </c>
      <c r="J283" s="162" t="s">
        <v>807</v>
      </c>
      <c r="K283" s="163">
        <f>H283-F283</f>
        <v>210</v>
      </c>
      <c r="L283" s="164">
        <f>K283/F283</f>
        <v>9.1304347826086957E-2</v>
      </c>
      <c r="M283" s="159" t="s">
        <v>541</v>
      </c>
      <c r="N283" s="165">
        <v>44649</v>
      </c>
      <c r="O283" s="1"/>
      <c r="R283" s="205"/>
    </row>
    <row r="284" spans="1:26" ht="12.75" customHeight="1">
      <c r="A284" s="230">
        <v>174</v>
      </c>
      <c r="B284" s="225">
        <v>44606</v>
      </c>
      <c r="C284" s="230"/>
      <c r="D284" s="230" t="s">
        <v>405</v>
      </c>
      <c r="E284" s="227" t="s">
        <v>571</v>
      </c>
      <c r="F284" s="227" t="s">
        <v>802</v>
      </c>
      <c r="G284" s="227"/>
      <c r="H284" s="227"/>
      <c r="I284" s="227">
        <v>764</v>
      </c>
      <c r="J284" s="227" t="s">
        <v>544</v>
      </c>
      <c r="K284" s="227"/>
      <c r="L284" s="227"/>
      <c r="M284" s="227"/>
      <c r="N284" s="230"/>
      <c r="O284" s="41"/>
      <c r="R284" s="205"/>
    </row>
    <row r="285" spans="1:26" ht="12.75" customHeight="1">
      <c r="A285" s="187">
        <v>175</v>
      </c>
      <c r="B285" s="188">
        <v>44613</v>
      </c>
      <c r="C285" s="188"/>
      <c r="D285" s="189" t="s">
        <v>768</v>
      </c>
      <c r="E285" s="190" t="s">
        <v>571</v>
      </c>
      <c r="F285" s="160">
        <v>1255</v>
      </c>
      <c r="G285" s="190"/>
      <c r="H285" s="190">
        <v>1515</v>
      </c>
      <c r="I285" s="192">
        <v>1510</v>
      </c>
      <c r="J285" s="162" t="s">
        <v>629</v>
      </c>
      <c r="K285" s="163">
        <f>H285-F285</f>
        <v>260</v>
      </c>
      <c r="L285" s="164">
        <f>K285/F285</f>
        <v>0.20717131474103587</v>
      </c>
      <c r="M285" s="159" t="s">
        <v>541</v>
      </c>
      <c r="N285" s="165">
        <v>44834</v>
      </c>
      <c r="O285" s="41"/>
      <c r="R285" s="205"/>
    </row>
    <row r="286" spans="1:26" ht="12.75" customHeight="1">
      <c r="A286">
        <v>176</v>
      </c>
      <c r="B286" s="225">
        <v>44670</v>
      </c>
      <c r="C286" s="225"/>
      <c r="D286" s="230" t="s">
        <v>506</v>
      </c>
      <c r="E286" s="276" t="s">
        <v>571</v>
      </c>
      <c r="F286" s="227" t="s">
        <v>809</v>
      </c>
      <c r="G286" s="227"/>
      <c r="H286" s="227"/>
      <c r="I286" s="227">
        <v>553</v>
      </c>
      <c r="J286" s="227" t="s">
        <v>544</v>
      </c>
      <c r="K286" s="227"/>
      <c r="L286" s="227"/>
      <c r="M286" s="227"/>
      <c r="N286" s="227"/>
      <c r="O286" s="41"/>
      <c r="R286" s="205"/>
    </row>
    <row r="287" spans="1:26" ht="12.75" customHeight="1">
      <c r="A287" s="187">
        <v>177</v>
      </c>
      <c r="B287" s="188">
        <v>44746</v>
      </c>
      <c r="C287" s="188"/>
      <c r="D287" s="189" t="s">
        <v>843</v>
      </c>
      <c r="E287" s="190" t="s">
        <v>571</v>
      </c>
      <c r="F287" s="160">
        <v>207.5</v>
      </c>
      <c r="G287" s="190"/>
      <c r="H287" s="190">
        <v>254</v>
      </c>
      <c r="I287" s="192">
        <v>254</v>
      </c>
      <c r="J287" s="162" t="s">
        <v>629</v>
      </c>
      <c r="K287" s="163">
        <f>H287-F287</f>
        <v>46.5</v>
      </c>
      <c r="L287" s="164">
        <f>K287/F287</f>
        <v>0.22409638554216868</v>
      </c>
      <c r="M287" s="159" t="s">
        <v>541</v>
      </c>
      <c r="N287" s="165">
        <v>44792</v>
      </c>
      <c r="O287" s="1"/>
      <c r="R287" s="205"/>
    </row>
    <row r="288" spans="1:26" ht="12.75" customHeight="1">
      <c r="A288" s="187">
        <v>178</v>
      </c>
      <c r="B288" s="188">
        <v>44775</v>
      </c>
      <c r="C288" s="188"/>
      <c r="D288" s="189" t="s">
        <v>452</v>
      </c>
      <c r="E288" s="190" t="s">
        <v>571</v>
      </c>
      <c r="F288" s="160">
        <v>31.25</v>
      </c>
      <c r="G288" s="190"/>
      <c r="H288" s="190">
        <v>38.75</v>
      </c>
      <c r="I288" s="192">
        <v>38</v>
      </c>
      <c r="J288" s="162" t="s">
        <v>629</v>
      </c>
      <c r="K288" s="163">
        <f t="shared" ref="K288" si="92">H288-F288</f>
        <v>7.5</v>
      </c>
      <c r="L288" s="164">
        <f t="shared" ref="L288" si="93">K288/F288</f>
        <v>0.24</v>
      </c>
      <c r="M288" s="159" t="s">
        <v>541</v>
      </c>
      <c r="N288" s="165">
        <v>44844</v>
      </c>
      <c r="O288" s="41"/>
      <c r="R288" s="54"/>
    </row>
    <row r="289" spans="1:18" ht="12.75" customHeight="1">
      <c r="A289" s="224">
        <v>179</v>
      </c>
      <c r="B289" s="225">
        <v>44841</v>
      </c>
      <c r="C289" s="230"/>
      <c r="D289" s="306" t="s">
        <v>915</v>
      </c>
      <c r="E289" s="305" t="s">
        <v>571</v>
      </c>
      <c r="F289" s="227" t="s">
        <v>916</v>
      </c>
      <c r="G289" s="227"/>
      <c r="H289" s="227"/>
      <c r="I289" s="227">
        <v>840</v>
      </c>
      <c r="J289" s="227" t="s">
        <v>544</v>
      </c>
      <c r="K289" s="227"/>
      <c r="L289" s="227"/>
      <c r="M289" s="227"/>
      <c r="N289" s="227"/>
      <c r="O289" s="41"/>
      <c r="Q289" s="208">
        <f>VLOOKUP(D289,[1]EQ!$A$2:$F$1972,6,0)</f>
        <v>669.15</v>
      </c>
      <c r="R289" s="54"/>
    </row>
    <row r="290" spans="1:18" ht="12.75" customHeight="1">
      <c r="A290" s="224">
        <v>180</v>
      </c>
      <c r="B290" s="225">
        <v>44844</v>
      </c>
      <c r="C290" s="230"/>
      <c r="D290" s="306" t="s">
        <v>407</v>
      </c>
      <c r="E290" s="305" t="s">
        <v>571</v>
      </c>
      <c r="F290" s="227" t="s">
        <v>937</v>
      </c>
      <c r="G290" s="227"/>
      <c r="H290" s="227"/>
      <c r="I290" s="227">
        <v>291</v>
      </c>
      <c r="J290" s="227" t="s">
        <v>544</v>
      </c>
      <c r="K290" s="227"/>
      <c r="L290" s="227"/>
      <c r="M290" s="227"/>
      <c r="N290" s="227"/>
      <c r="O290" s="41"/>
      <c r="Q290" s="208">
        <f>VLOOKUP(D290,[1]EQ!$A$2:$F$1972,6,0)</f>
        <v>223.8</v>
      </c>
      <c r="R290" s="54"/>
    </row>
    <row r="291" spans="1:18" ht="12.75" customHeight="1">
      <c r="A291" s="224">
        <v>181</v>
      </c>
      <c r="B291" s="225">
        <v>44845</v>
      </c>
      <c r="C291" s="230"/>
      <c r="D291" s="306" t="s">
        <v>405</v>
      </c>
      <c r="E291" s="305" t="s">
        <v>571</v>
      </c>
      <c r="F291" s="227" t="s">
        <v>954</v>
      </c>
      <c r="G291" s="227"/>
      <c r="H291" s="227"/>
      <c r="I291" s="227">
        <v>765</v>
      </c>
      <c r="J291" s="227" t="s">
        <v>544</v>
      </c>
      <c r="K291" s="227"/>
      <c r="L291" s="227"/>
      <c r="M291" s="227"/>
      <c r="N291" s="227"/>
      <c r="O291" s="41"/>
      <c r="Q291" s="208">
        <f>VLOOKUP(D291,[1]EQ!$A$2:$F$1972,6,0)</f>
        <v>557.65</v>
      </c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B294" s="206" t="s">
        <v>764</v>
      </c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A298" s="207"/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A299" s="207"/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A300" s="53"/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</sheetData>
  <autoFilter ref="R1:R29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2022-10-20T02:28:01Z</dcterms:modified>
</cp:coreProperties>
</file>