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7"/>
  <c r="L34" s="1"/>
  <c r="L100" l="1"/>
  <c r="K100" s="1"/>
  <c r="K71"/>
  <c r="L71" s="1"/>
  <c r="K29"/>
  <c r="L29" s="1"/>
  <c r="K20"/>
  <c r="L20" s="1"/>
  <c r="K27"/>
  <c r="L27" s="1"/>
  <c r="K66"/>
  <c r="L66" s="1"/>
  <c r="L101"/>
  <c r="K101" s="1"/>
  <c r="L99"/>
  <c r="K99" s="1"/>
  <c r="L97"/>
  <c r="K97" s="1"/>
  <c r="K24"/>
  <c r="L24" s="1"/>
  <c r="K67"/>
  <c r="L67" s="1"/>
  <c r="K70"/>
  <c r="L70" s="1"/>
  <c r="K69"/>
  <c r="L69" s="1"/>
  <c r="L98"/>
  <c r="K98" s="1"/>
  <c r="L96"/>
  <c r="K96" s="1"/>
  <c r="L95"/>
  <c r="K95" s="1"/>
  <c r="L94"/>
  <c r="K94" s="1"/>
  <c r="L92"/>
  <c r="K92" s="1"/>
  <c r="K25"/>
  <c r="L25" s="1"/>
  <c r="K26"/>
  <c r="L26" s="1"/>
  <c r="K21"/>
  <c r="L21" s="1"/>
  <c r="K61"/>
  <c r="L61" s="1"/>
  <c r="K63"/>
  <c r="L63" s="1"/>
  <c r="K59"/>
  <c r="L59" s="1"/>
  <c r="K65"/>
  <c r="L65" s="1"/>
  <c r="K19"/>
  <c r="L19" s="1"/>
  <c r="K14"/>
  <c r="L14" s="1"/>
  <c r="K12"/>
  <c r="L12" s="1"/>
  <c r="K64"/>
  <c r="L64" s="1"/>
  <c r="H17"/>
  <c r="K62"/>
  <c r="L62" s="1"/>
  <c r="K60"/>
  <c r="L60" s="1"/>
  <c r="M7"/>
  <c r="K58" l="1"/>
  <c r="L58" s="1"/>
  <c r="L93"/>
  <c r="K93" s="1"/>
  <c r="K57"/>
  <c r="L57" s="1"/>
  <c r="K56"/>
  <c r="L56" s="1"/>
  <c r="K23"/>
  <c r="L23" s="1"/>
  <c r="K22"/>
  <c r="L22" s="1"/>
  <c r="K17"/>
  <c r="L17" s="1"/>
  <c r="K53"/>
  <c r="L53" s="1"/>
  <c r="K55"/>
  <c r="L55" s="1"/>
  <c r="K13"/>
  <c r="L13" s="1"/>
  <c r="K54"/>
  <c r="L54" s="1"/>
  <c r="K16"/>
  <c r="L16" s="1"/>
  <c r="K18"/>
  <c r="L18" s="1"/>
  <c r="K11"/>
  <c r="L11" s="1"/>
  <c r="K10"/>
  <c r="L10" s="1"/>
  <c r="K15"/>
  <c r="L15" s="1"/>
  <c r="K51"/>
  <c r="L51" s="1"/>
  <c r="K52"/>
  <c r="L52" s="1"/>
  <c r="L91"/>
  <c r="K91" s="1"/>
  <c r="K48"/>
  <c r="L48" s="1"/>
  <c r="K50"/>
  <c r="L50" s="1"/>
  <c r="K49"/>
  <c r="L49" s="1"/>
  <c r="K47"/>
  <c r="L47" s="1"/>
  <c r="F256" l="1"/>
  <c r="K257"/>
  <c r="L257" s="1"/>
  <c r="K248"/>
  <c r="L248" s="1"/>
  <c r="K251"/>
  <c r="L251" s="1"/>
  <c r="K259" l="1"/>
  <c r="L259" s="1"/>
  <c r="F250"/>
  <c r="F249"/>
  <c r="F247"/>
  <c r="K247" s="1"/>
  <c r="L247" s="1"/>
  <c r="F227"/>
  <c r="F179"/>
  <c r="K258" l="1"/>
  <c r="L258" s="1"/>
  <c r="K256"/>
  <c r="L256" s="1"/>
  <c r="K262"/>
  <c r="L262" s="1"/>
  <c r="K263"/>
  <c r="L263" s="1"/>
  <c r="K255"/>
  <c r="L255" s="1"/>
  <c r="K265"/>
  <c r="L265" s="1"/>
  <c r="K261"/>
  <c r="L261" s="1"/>
  <c r="K254" l="1"/>
  <c r="L254" s="1"/>
  <c r="K243"/>
  <c r="L243" s="1"/>
  <c r="K245"/>
  <c r="L245" s="1"/>
  <c r="K242"/>
  <c r="L242" s="1"/>
  <c r="K244"/>
  <c r="L244" s="1"/>
  <c r="K173"/>
  <c r="L173" s="1"/>
  <c r="K226"/>
  <c r="L226" s="1"/>
  <c r="K240"/>
  <c r="L240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K227"/>
  <c r="L227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H178"/>
  <c r="K178" s="1"/>
  <c r="L178" s="1"/>
  <c r="K175"/>
  <c r="L175" s="1"/>
  <c r="K174"/>
  <c r="L174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D7" i="6"/>
  <c r="K6" i="4"/>
  <c r="K6" i="3"/>
  <c r="L6" i="2"/>
</calcChain>
</file>

<file path=xl/sharedStrings.xml><?xml version="1.0" encoding="utf-8"?>
<sst xmlns="http://schemas.openxmlformats.org/spreadsheetml/2006/main" count="7489" uniqueCount="3786">
  <si>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</si>
  <si>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</si>
  <si>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</si>
  <si>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</si>
  <si>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</si>
  <si>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</si>
  <si>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</si>
  <si>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</si>
  <si>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</si>
  <si>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</si>
  <si>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</si>
  <si>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</si>
  <si>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</si>
  <si>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</si>
  <si>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</si>
  <si>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</si>
  <si>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</si>
  <si>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</si>
  <si>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</si>
  <si>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</si>
  <si>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</si>
  <si>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</si>
  <si>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</si>
  <si>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</si>
  <si>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</si>
  <si>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</si>
  <si>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</si>
  <si>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</si>
  <si>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</si>
  <si>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</si>
  <si>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</si>
  <si>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</si>
  <si>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</si>
  <si>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</si>
  <si>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</si>
  <si>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</si>
  <si>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</si>
  <si>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</si>
  <si>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</si>
  <si>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</si>
  <si>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</si>
  <si>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</si>
  <si>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</si>
  <si>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</si>
  <si>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</si>
  <si>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</si>
  <si>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</si>
  <si>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</si>
  <si>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</si>
  <si>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</si>
  <si>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</si>
  <si>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</si>
  <si>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</si>
  <si>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</si>
  <si>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</si>
  <si>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</si>
  <si>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</si>
  <si>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</si>
  <si>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</si>
  <si>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</si>
  <si>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</si>
  <si>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</si>
  <si>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</si>
  <si>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</si>
  <si>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</si>
  <si>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</si>
  <si>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</si>
  <si>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</si>
  <si>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</si>
  <si>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</si>
  <si>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</si>
  <si>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</si>
  <si>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</si>
  <si>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</si>
  <si>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</si>
  <si>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</si>
  <si>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</si>
  <si>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</si>
  <si>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</si>
  <si>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</si>
  <si>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</si>
  <si>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</si>
  <si>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</si>
  <si>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</si>
  <si>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</si>
  <si>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</si>
  <si>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</si>
  <si>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</si>
  <si>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</si>
  <si>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</si>
  <si>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</si>
  <si>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</si>
  <si>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</si>
  <si>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</si>
  <si>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</si>
  <si>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</si>
  <si>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</si>
  <si>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</si>
  <si>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</si>
  <si>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</si>
  <si>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</si>
  <si>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</si>
  <si>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</si>
  <si>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</si>
  <si>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</si>
  <si>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</si>
  <si>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</si>
  <si>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</si>
  <si>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</si>
  <si>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</si>
  <si>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</si>
  <si>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</si>
  <si>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</si>
  <si>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</si>
  <si>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</si>
  <si>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</si>
  <si>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</si>
  <si>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</si>
  <si>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</si>
  <si>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</si>
  <si>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</si>
  <si>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</si>
  <si>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</si>
  <si>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</si>
  <si>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</si>
  <si>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</si>
  <si>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</si>
  <si>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</si>
  <si>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</si>
  <si>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</si>
  <si>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</si>
  <si>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</si>
  <si>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</si>
  <si>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</si>
  <si>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</si>
  <si>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</si>
  <si>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</si>
  <si>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</si>
  <si>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</si>
  <si>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</si>
  <si>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</si>
  <si>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</si>
  <si>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</si>
  <si>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</si>
  <si>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</si>
  <si>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</si>
  <si>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</si>
  <si>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</si>
  <si>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</si>
  <si>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</si>
  <si>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</si>
  <si>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</si>
  <si>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</si>
  <si>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</si>
  <si>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</si>
  <si>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</si>
  <si>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</si>
  <si>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</si>
  <si>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</si>
  <si>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</si>
  <si>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</si>
  <si>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</si>
  <si>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</si>
  <si>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</si>
  <si>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</si>
  <si>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</si>
  <si>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</si>
  <si>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</si>
  <si>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</si>
  <si>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</si>
  <si>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</si>
  <si>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</si>
  <si>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</si>
  <si>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</si>
  <si>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</si>
  <si>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</si>
  <si>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</si>
  <si>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</si>
  <si>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</si>
  <si>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</si>
  <si>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</si>
  <si>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</si>
  <si>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</si>
  <si>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</si>
  <si>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</si>
  <si>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</si>
  <si>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</si>
  <si>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</si>
  <si>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</si>
  <si>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</si>
  <si>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</si>
  <si>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</si>
  <si>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</si>
  <si>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</si>
  <si>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</si>
  <si>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</si>
  <si>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</si>
  <si>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</si>
  <si>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</si>
  <si>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</si>
  <si>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</si>
  <si>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</si>
  <si>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</si>
  <si>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</si>
  <si>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</si>
  <si>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</si>
  <si>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</si>
  <si>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</si>
  <si>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</si>
  <si>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</si>
  <si>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</si>
  <si>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</si>
  <si>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</si>
  <si>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</si>
  <si>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</si>
  <si>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</si>
  <si>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</si>
  <si>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</si>
  <si>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</si>
  <si>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</si>
  <si>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</si>
  <si>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</si>
  <si>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</si>
  <si>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</si>
  <si>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</si>
  <si>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</si>
  <si>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</si>
  <si>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</si>
  <si>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</si>
  <si>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</si>
  <si>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</si>
  <si>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</si>
  <si>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</si>
  <si>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</si>
  <si>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</si>
  <si>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</si>
  <si>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</si>
  <si>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</si>
  <si>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</si>
  <si>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</si>
  <si>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</si>
  <si>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</si>
  <si>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</si>
  <si>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</si>
  <si>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</si>
  <si>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</si>
  <si>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</si>
  <si>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</si>
  <si>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</si>
  <si>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</si>
  <si>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</si>
  <si>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</si>
  <si>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</si>
  <si>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</si>
  <si>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</si>
  <si>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</si>
  <si>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</si>
  <si>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</si>
  <si>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</si>
  <si>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</si>
  <si>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</si>
  <si>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</si>
  <si>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</si>
  <si>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</si>
  <si>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</si>
  <si>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</si>
  <si>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</si>
  <si>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</si>
  <si>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</si>
  <si>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</si>
  <si>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</si>
  <si>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</si>
  <si>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</si>
  <si>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</si>
  <si>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</si>
  <si>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</si>
  <si>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</si>
  <si>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</si>
  <si>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</si>
  <si>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</si>
  <si>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</si>
  <si>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</si>
  <si>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</si>
  <si>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</si>
  <si>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</si>
  <si>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</si>
  <si>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</si>
  <si>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</si>
  <si>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</si>
  <si>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</si>
  <si>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</si>
  <si>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</si>
  <si>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</si>
  <si>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</si>
  <si>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</si>
  <si>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</si>
  <si>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</si>
  <si>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</si>
  <si>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</si>
  <si>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</si>
  <si>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</si>
  <si>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</si>
  <si>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</si>
  <si>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</si>
  <si>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</si>
  <si>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</si>
  <si>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</si>
  <si>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</si>
  <si>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</si>
  <si>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</si>
  <si>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</si>
  <si>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</si>
  <si>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</si>
  <si>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</si>
  <si>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</si>
  <si>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</si>
  <si>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</si>
  <si>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</si>
  <si>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</si>
  <si>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</si>
  <si>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</si>
  <si>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</si>
  <si>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</si>
  <si>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</si>
  <si>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</si>
  <si>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</si>
  <si>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</si>
  <si>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</si>
  <si>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</si>
  <si>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</si>
  <si>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</si>
  <si>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</si>
  <si>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</si>
  <si>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</si>
  <si>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</si>
  <si>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</si>
  <si>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</si>
  <si>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</si>
  <si>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</si>
  <si>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</si>
  <si>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</si>
  <si>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</si>
  <si>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</si>
  <si>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</si>
  <si>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</si>
  <si>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</si>
  <si>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</si>
  <si>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</si>
  <si>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</si>
  <si>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</si>
  <si>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</si>
  <si>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</si>
  <si>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</si>
  <si>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</si>
  <si>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</si>
  <si>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</si>
  <si>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</si>
  <si>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</si>
  <si>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</si>
  <si>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</si>
  <si>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</si>
  <si>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</si>
  <si>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</si>
  <si>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</si>
  <si>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</si>
  <si>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</si>
  <si>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</si>
  <si>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</si>
  <si>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</si>
  <si>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</si>
  <si>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</si>
  <si>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</si>
  <si>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</si>
  <si>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</si>
  <si>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</si>
  <si>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</si>
  <si>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</si>
  <si>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</si>
  <si>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</si>
  <si>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</si>
  <si>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</si>
  <si>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</si>
  <si>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</si>
  <si>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</si>
  <si>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</si>
  <si>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</si>
  <si>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</si>
  <si>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</si>
  <si>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</si>
  <si>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</si>
  <si>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</si>
  <si>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</si>
  <si>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</si>
  <si>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</si>
  <si>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</si>
  <si>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</si>
  <si>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</si>
  <si>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</si>
  <si>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</si>
  <si>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</si>
  <si>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</si>
  <si>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</si>
  <si>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</si>
  <si>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</si>
  <si>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</si>
  <si>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</si>
  <si>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</si>
  <si>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</si>
  <si>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</si>
  <si>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</si>
  <si>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</si>
  <si>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</si>
  <si>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</si>
  <si>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</si>
  <si>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</si>
  <si>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</si>
  <si>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</si>
  <si>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</si>
  <si>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</si>
  <si>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</si>
  <si>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</si>
  <si>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</si>
  <si>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</si>
  <si>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</si>
  <si>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</si>
  <si>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</si>
  <si>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</si>
  <si>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</si>
  <si>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</si>
  <si>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</si>
  <si>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</si>
  <si>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</si>
  <si>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</si>
  <si>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</si>
  <si>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</si>
  <si>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</si>
  <si>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</si>
  <si>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</si>
  <si>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</si>
  <si>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</si>
  <si>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</si>
  <si>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</si>
  <si>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</si>
  <si>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</si>
  <si>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</si>
  <si>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</si>
  <si>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</si>
  <si>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</si>
  <si>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</si>
  <si>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</si>
  <si>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</si>
  <si>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</si>
  <si>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</si>
  <si>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</si>
  <si>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</si>
  <si>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</si>
  <si>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</si>
  <si>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</si>
  <si>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</si>
  <si>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</si>
  <si>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</si>
  <si>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</si>
  <si>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</si>
  <si>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</si>
  <si>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</si>
  <si>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</si>
  <si>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</si>
  <si>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</si>
  <si>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</si>
  <si>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</si>
  <si>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</si>
  <si>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</si>
  <si>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</si>
  <si>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</si>
  <si>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</si>
  <si>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</si>
  <si>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</si>
  <si>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</si>
  <si>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</si>
  <si>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</si>
  <si>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</si>
  <si>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</si>
  <si>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</si>
  <si>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</si>
  <si>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</si>
  <si>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</si>
  <si>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</si>
  <si>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</si>
  <si>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</si>
  <si>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</si>
  <si>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</si>
  <si>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</si>
  <si>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</si>
  <si>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</si>
  <si>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</si>
  <si>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</si>
  <si>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</si>
  <si>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</si>
  <si>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</si>
  <si>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</si>
  <si>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</si>
  <si>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</si>
  <si>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</si>
  <si>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</si>
  <si>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</si>
  <si>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</si>
  <si>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</si>
  <si>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</si>
  <si>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</si>
  <si>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</si>
  <si>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</si>
  <si>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</si>
  <si>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</si>
  <si>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</si>
  <si>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</si>
  <si>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</si>
  <si>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</si>
  <si>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</si>
  <si>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</si>
  <si>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</si>
  <si>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</si>
  <si>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</si>
  <si>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</si>
  <si>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</si>
  <si>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</si>
  <si>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</si>
  <si>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</si>
  <si>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</si>
  <si>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</si>
  <si>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</si>
  <si>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</si>
  <si>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</si>
  <si>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</si>
  <si>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</si>
  <si>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</si>
  <si>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</si>
  <si>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</si>
  <si>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</si>
  <si>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</si>
  <si>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</si>
  <si>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</si>
  <si>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</si>
  <si>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</si>
  <si>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</si>
  <si>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</si>
  <si>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</si>
  <si>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</si>
  <si>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</si>
  <si>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</si>
  <si>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</si>
  <si>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</si>
  <si>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</si>
  <si>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</si>
  <si>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</si>
  <si>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</si>
  <si>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</si>
  <si>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</si>
  <si>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</si>
  <si>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</si>
  <si>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</si>
  <si>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</si>
  <si>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</si>
  <si>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</si>
  <si>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</si>
  <si>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</si>
  <si>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</si>
  <si>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</si>
  <si>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</si>
  <si>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</si>
  <si>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</si>
  <si>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</si>
  <si>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</si>
  <si>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</si>
  <si>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</si>
  <si>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</si>
  <si>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</si>
  <si>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</si>
  <si>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</si>
  <si>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</si>
  <si>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</si>
  <si>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</si>
  <si>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</si>
  <si>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</si>
  <si>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</si>
  <si>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</si>
  <si>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</si>
  <si>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</si>
  <si>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</si>
  <si>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</si>
  <si>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</si>
  <si>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</si>
  <si>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</si>
  <si>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</si>
  <si>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</si>
  <si>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</si>
  <si>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</si>
  <si>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</si>
  <si>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</si>
  <si>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</si>
  <si>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</si>
  <si>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</si>
  <si>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</si>
  <si>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</si>
  <si>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</si>
  <si>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</si>
  <si>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</si>
  <si>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</si>
  <si>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</si>
  <si>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</si>
  <si>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</si>
  <si>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</si>
  <si>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</si>
  <si>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</si>
  <si>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</si>
  <si>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</si>
  <si>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</si>
  <si>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</si>
  <si>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</si>
  <si>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</si>
  <si>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</si>
  <si>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</si>
  <si>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</si>
  <si>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</si>
  <si>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</si>
  <si>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</si>
  <si>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</si>
  <si>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</si>
  <si>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</si>
  <si>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</si>
  <si>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</si>
  <si>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</si>
  <si>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</si>
  <si>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</si>
  <si>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</si>
  <si>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</si>
  <si>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</si>
  <si>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</si>
  <si>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</si>
  <si>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</si>
  <si>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</si>
  <si>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</si>
  <si>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</si>
  <si>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</si>
  <si>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</si>
  <si>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</si>
  <si>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</si>
  <si>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</si>
  <si>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</si>
  <si>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</si>
  <si>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</si>
  <si>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</si>
  <si>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</si>
  <si>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</si>
  <si>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</si>
  <si>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</si>
  <si>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</si>
  <si>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</si>
  <si>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</si>
  <si>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</si>
  <si>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</si>
  <si>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</si>
  <si>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</si>
  <si>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</si>
  <si>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</si>
  <si>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</si>
  <si>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</si>
  <si>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</si>
  <si>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</si>
  <si>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</si>
  <si>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</si>
  <si>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</si>
  <si>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</si>
  <si>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</si>
  <si>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</si>
  <si>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</si>
  <si>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</si>
  <si>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</si>
  <si>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</si>
  <si>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</si>
  <si>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</si>
  <si>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</si>
  <si>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</si>
  <si>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</si>
  <si>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</si>
  <si>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</si>
  <si>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</si>
  <si>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</si>
  <si>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</si>
  <si>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</si>
  <si>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</si>
  <si>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</si>
  <si>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</si>
  <si>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</si>
  <si>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</si>
  <si>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</si>
  <si>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</si>
  <si>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</si>
  <si>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</si>
  <si>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</si>
  <si>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</si>
  <si>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</si>
  <si>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</si>
  <si>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</si>
  <si>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</si>
  <si>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</si>
  <si>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</si>
  <si>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</si>
  <si>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</si>
  <si>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</si>
  <si>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</si>
  <si>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</si>
  <si>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</si>
  <si>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</si>
  <si>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</si>
  <si>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</si>
  <si>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</si>
  <si>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</si>
  <si>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</si>
  <si>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</si>
  <si>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</si>
  <si>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</si>
  <si>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</si>
  <si>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</si>
  <si>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</si>
  <si>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</si>
  <si>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</si>
  <si>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</si>
  <si>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</si>
  <si>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</si>
  <si>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</si>
  <si>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</si>
  <si>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</si>
  <si>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</si>
  <si>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</si>
  <si>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</si>
  <si>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</si>
  <si>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</si>
  <si>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</si>
  <si>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</si>
  <si>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</si>
  <si>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</si>
  <si>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</si>
  <si>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</si>
  <si>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</si>
  <si>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</si>
  <si>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</si>
  <si>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</si>
  <si>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</si>
  <si>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</si>
  <si>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</si>
  <si>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</si>
  <si>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</si>
  <si>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</si>
  <si>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</si>
  <si>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</si>
  <si>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</si>
  <si>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</si>
  <si>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</si>
  <si>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</si>
  <si>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</si>
  <si>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</si>
  <si>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</si>
  <si>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</si>
  <si>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</si>
  <si>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</si>
  <si>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</si>
  <si>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</si>
  <si>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</si>
  <si>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</si>
  <si>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</si>
  <si>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</si>
  <si>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</si>
  <si>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</si>
  <si>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</si>
  <si>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</si>
  <si>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</si>
  <si>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</si>
  <si>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</si>
  <si>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</si>
  <si>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</si>
  <si>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</si>
  <si>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</si>
  <si>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</si>
  <si>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</si>
  <si>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</si>
  <si>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</si>
  <si>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</si>
  <si>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</si>
  <si>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</si>
  <si>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</si>
  <si>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</si>
  <si>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</si>
  <si>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</si>
  <si>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</si>
  <si>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</si>
  <si>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</si>
  <si>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</si>
  <si>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</si>
  <si>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</si>
  <si>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</si>
  <si>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</si>
  <si>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</si>
  <si>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</si>
  <si>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</si>
  <si>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</si>
  <si>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</si>
  <si>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</si>
  <si>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</si>
  <si>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</si>
  <si>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</si>
  <si>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</si>
  <si>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</si>
  <si>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</si>
  <si>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</si>
  <si>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</si>
  <si>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</si>
  <si>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</si>
  <si>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</si>
  <si>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</si>
  <si>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</si>
  <si>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</si>
  <si>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</si>
  <si>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</si>
  <si>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</si>
  <si>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</si>
  <si>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</si>
  <si>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</si>
  <si>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</si>
  <si>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</si>
  <si>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</si>
  <si>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</si>
  <si>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</si>
  <si>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</si>
  <si>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</si>
  <si>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</si>
  <si>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</si>
  <si>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</si>
  <si>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</si>
  <si>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</si>
  <si>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</si>
  <si>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</si>
  <si>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</si>
  <si>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</si>
  <si>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</si>
  <si>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</si>
  <si>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</si>
  <si>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</si>
  <si>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</si>
  <si>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</si>
  <si>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</si>
  <si>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</si>
  <si>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</si>
  <si>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</si>
  <si>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</si>
  <si>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</si>
  <si>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</si>
  <si>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</si>
  <si>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</si>
  <si>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</si>
  <si>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</si>
  <si>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</si>
  <si>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</si>
  <si>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</si>
  <si>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</si>
  <si>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</si>
  <si>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</si>
  <si>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</si>
  <si>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</si>
  <si>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</si>
  <si>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</si>
  <si>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</si>
  <si>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</si>
  <si>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</si>
  <si>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</si>
  <si>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</si>
  <si>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</si>
  <si>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</si>
  <si>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</si>
  <si>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</si>
  <si>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</si>
  <si>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</si>
  <si>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</si>
  <si>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</si>
  <si>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</si>
  <si>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</si>
  <si>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</si>
  <si>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</si>
  <si>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</si>
  <si>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</si>
  <si>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</si>
  <si>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</si>
  <si>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</si>
  <si>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</si>
  <si>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</si>
  <si>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</si>
  <si>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</si>
  <si>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</si>
  <si>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</si>
  <si>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</si>
  <si>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</si>
  <si>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</si>
  <si>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</si>
  <si>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</si>
  <si>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</si>
  <si>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</si>
  <si>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</si>
  <si>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</si>
  <si>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</si>
  <si>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</si>
  <si>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</si>
  <si>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</si>
  <si>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</si>
  <si>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</si>
  <si>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</si>
  <si>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</si>
  <si>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</si>
  <si>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</si>
  <si>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</si>
  <si>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</si>
  <si>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</si>
  <si>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</si>
  <si>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</si>
  <si>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</si>
  <si>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</si>
  <si>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</si>
  <si>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</si>
  <si>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</si>
  <si>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</si>
  <si>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</si>
  <si>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</si>
  <si>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</si>
  <si>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</si>
  <si>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</si>
  <si>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</si>
  <si>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</si>
  <si>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</si>
  <si>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</si>
  <si>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</si>
  <si>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</si>
  <si>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</si>
  <si>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</si>
  <si>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</si>
  <si>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</si>
  <si>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</si>
  <si>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</si>
  <si>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</si>
  <si>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</si>
  <si>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</si>
  <si>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</si>
  <si>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</si>
  <si>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</si>
  <si>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</si>
  <si>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</si>
  <si>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</si>
  <si>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</si>
  <si>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</si>
  <si>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</si>
  <si>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</si>
  <si>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</si>
  <si>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</si>
  <si>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</si>
  <si>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</si>
  <si>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</si>
  <si>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</si>
  <si>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</si>
  <si>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</si>
  <si>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</si>
  <si>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</si>
  <si>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</si>
  <si>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</si>
  <si>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</si>
  <si>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</si>
  <si>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</si>
  <si>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</si>
  <si>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</si>
  <si>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</si>
  <si>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</si>
  <si>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</si>
  <si>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</si>
  <si>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</si>
  <si>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</si>
  <si>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</si>
  <si>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</si>
  <si>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</si>
  <si>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</si>
  <si>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</si>
  <si>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</si>
  <si>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</si>
  <si>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</si>
  <si>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</si>
  <si>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</si>
  <si>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</si>
  <si>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</si>
  <si>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</si>
  <si>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</si>
  <si>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</si>
  <si>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</si>
  <si>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</si>
  <si>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</si>
  <si>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</si>
  <si>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</si>
  <si>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</si>
  <si>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</si>
  <si>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</si>
  <si>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</si>
  <si>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</si>
  <si>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</si>
  <si>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</si>
  <si>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</si>
  <si>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</si>
  <si>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</si>
  <si>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</si>
  <si>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</si>
  <si>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</si>
  <si>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</si>
  <si>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</si>
  <si>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</si>
  <si>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</si>
  <si>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</si>
  <si>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</si>
  <si>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</si>
  <si>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</si>
  <si>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</si>
  <si>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</si>
  <si>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</si>
  <si>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</si>
  <si>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</si>
  <si>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</si>
  <si>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</si>
  <si>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</si>
  <si>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</si>
  <si>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</si>
  <si>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</si>
  <si>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</si>
  <si>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</si>
  <si>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</si>
  <si>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</si>
  <si>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</si>
  <si>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</si>
  <si>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</si>
  <si>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</si>
  <si>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</si>
  <si>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</si>
  <si>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</si>
  <si>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</si>
  <si>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</si>
  <si>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</si>
  <si>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</si>
  <si>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</si>
  <si>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</si>
  <si>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</si>
  <si>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</si>
  <si>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</si>
  <si>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</si>
  <si>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</si>
  <si>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</si>
  <si>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</si>
  <si>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</si>
  <si>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</si>
  <si>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</si>
  <si>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</si>
  <si>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</si>
  <si>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</si>
  <si>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</si>
  <si>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</si>
  <si>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</si>
  <si>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</si>
  <si>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</si>
  <si>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</si>
  <si>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</si>
  <si>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</si>
  <si>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</si>
  <si>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</si>
  <si>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</si>
  <si>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</si>
  <si>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</si>
  <si>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</si>
  <si>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</si>
  <si>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</si>
  <si>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</si>
  <si>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</si>
  <si>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</si>
  <si>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</si>
  <si>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</si>
  <si>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</si>
  <si>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</si>
  <si>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</si>
  <si>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</si>
  <si>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</si>
  <si>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</si>
  <si>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</si>
  <si>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</si>
  <si>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</si>
  <si>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</si>
  <si>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</si>
  <si>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</si>
  <si>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</si>
  <si>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</si>
  <si>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</si>
  <si>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</si>
  <si>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</si>
  <si>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</si>
  <si>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</si>
  <si>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</si>
  <si>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</si>
  <si>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</si>
  <si>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</si>
  <si>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</si>
  <si>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</si>
  <si>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</si>
  <si>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</si>
  <si>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</si>
  <si>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</si>
  <si>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</si>
  <si>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</si>
  <si>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</si>
  <si>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</si>
  <si>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</si>
  <si>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</si>
  <si>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</si>
  <si>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</si>
  <si>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</si>
  <si>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</si>
  <si>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</si>
  <si>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</si>
  <si>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</si>
  <si>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</si>
  <si>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</si>
  <si>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</si>
  <si>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</si>
  <si>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</si>
  <si>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</si>
  <si>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</si>
  <si>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</si>
  <si>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</si>
  <si>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</si>
  <si>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</si>
  <si>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</si>
  <si>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</si>
  <si>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</si>
  <si>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</si>
  <si>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</si>
  <si>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</si>
  <si>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</si>
  <si>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</si>
  <si>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</si>
  <si>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</si>
  <si>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</si>
  <si>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</si>
  <si>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</si>
  <si>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</si>
  <si>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</si>
  <si>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</si>
  <si>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</si>
  <si>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</si>
  <si>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</si>
  <si>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</si>
  <si>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</si>
  <si>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</si>
  <si>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</si>
  <si>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</si>
  <si>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</si>
  <si>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</si>
  <si>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</si>
  <si>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</si>
  <si>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</si>
  <si>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</si>
  <si>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</si>
  <si>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</si>
  <si>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</si>
  <si>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</si>
  <si>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</si>
  <si>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</si>
  <si>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</si>
  <si>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</si>
  <si>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</si>
  <si>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</si>
  <si>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</si>
  <si>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</si>
  <si>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</si>
  <si>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</si>
  <si>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</si>
  <si>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</si>
  <si>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</si>
  <si>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</si>
  <si>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</si>
  <si>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</si>
  <si>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</si>
  <si>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</si>
  <si>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</si>
  <si>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</si>
  <si>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</si>
  <si>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</si>
  <si>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</si>
  <si>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</si>
  <si>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</si>
  <si>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</si>
  <si>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</si>
  <si>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</si>
  <si>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</si>
  <si>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</si>
  <si>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</si>
  <si>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</si>
  <si>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</si>
  <si>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</si>
  <si>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</si>
  <si>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</si>
  <si>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</si>
  <si>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</si>
  <si>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</si>
  <si>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</si>
  <si>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</si>
  <si>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</si>
  <si>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</si>
  <si>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</si>
  <si>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</si>
  <si>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</si>
  <si>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</si>
  <si>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</si>
  <si>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</si>
  <si>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</si>
  <si>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</si>
  <si>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</si>
  <si>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</si>
  <si>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</si>
  <si>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</si>
  <si>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</si>
  <si>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</si>
  <si>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</si>
  <si>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</si>
  <si>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</si>
  <si>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</si>
  <si>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</si>
  <si>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</si>
  <si>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</si>
  <si>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</si>
  <si>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</si>
  <si>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</si>
  <si>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</si>
  <si>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</si>
  <si>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</si>
  <si>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</si>
  <si>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</si>
  <si>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</si>
  <si>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</si>
  <si>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</si>
  <si>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</si>
  <si>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</si>
  <si>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</si>
  <si>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</si>
  <si>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</si>
  <si>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</si>
  <si>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</si>
  <si>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</si>
  <si>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</si>
  <si>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</si>
  <si>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</si>
  <si>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</si>
  <si>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</si>
  <si>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</si>
  <si>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</si>
  <si>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</si>
  <si>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</si>
  <si>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</si>
  <si>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</si>
  <si>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</si>
  <si>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</si>
  <si>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</si>
  <si>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</si>
  <si>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</si>
  <si>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</si>
  <si>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</si>
  <si>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</si>
  <si>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</si>
  <si>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</si>
  <si>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</si>
  <si>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</si>
  <si>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</si>
  <si>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</si>
  <si>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</si>
  <si>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</si>
  <si>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</si>
  <si>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</si>
  <si>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</si>
  <si>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</si>
  <si>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</si>
  <si>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</si>
  <si>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</si>
  <si>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</si>
  <si>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</si>
  <si>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</si>
  <si>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</si>
  <si>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</si>
  <si>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</si>
  <si>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</si>
  <si>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</si>
  <si>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</si>
  <si>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</si>
  <si>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</si>
  <si>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</si>
  <si>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</si>
  <si>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</si>
  <si>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</si>
  <si>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</si>
  <si>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</si>
  <si>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</si>
  <si>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</si>
  <si>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</si>
  <si>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</si>
  <si>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</si>
  <si>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</si>
  <si>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</si>
  <si>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</si>
  <si>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</si>
  <si>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</si>
  <si>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</si>
  <si>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</si>
  <si>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</si>
  <si>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</si>
  <si>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</si>
  <si>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</si>
  <si>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</si>
  <si>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</si>
  <si>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</si>
  <si>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</si>
  <si>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</si>
  <si>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</si>
  <si>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</si>
  <si>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</si>
  <si>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</si>
  <si>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</si>
  <si>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</si>
  <si>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</si>
  <si>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</si>
  <si>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</si>
  <si>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</si>
  <si>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</si>
  <si>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</si>
  <si>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</si>
  <si>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</si>
  <si>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</si>
  <si>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</si>
  <si>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</si>
  <si>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</si>
  <si>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</si>
  <si>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</si>
  <si>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</si>
  <si>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</si>
  <si>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</si>
  <si>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</si>
  <si>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</si>
  <si>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</si>
  <si>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</si>
  <si>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</si>
  <si>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</si>
  <si>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</si>
  <si>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</si>
  <si>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</si>
  <si>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</si>
  <si>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</si>
  <si>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</si>
  <si>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</si>
  <si>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</si>
  <si>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</si>
  <si>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</si>
  <si>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</si>
  <si>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</si>
  <si>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</si>
  <si>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</si>
  <si>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</si>
  <si>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</si>
  <si>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</si>
  <si>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</si>
  <si>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</si>
  <si>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</si>
  <si>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</si>
  <si>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</si>
  <si>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</si>
  <si>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</si>
  <si>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</si>
  <si>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</si>
  <si>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</si>
  <si>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</si>
  <si>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</si>
  <si>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</si>
  <si>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</si>
  <si>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</si>
  <si>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</si>
  <si>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</si>
  <si>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</si>
  <si>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</si>
  <si>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</si>
  <si>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</si>
  <si>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</si>
  <si>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</si>
  <si>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</si>
  <si>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</si>
  <si>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</si>
  <si>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</si>
  <si>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</si>
  <si>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</si>
  <si>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</si>
  <si>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</si>
  <si>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</si>
  <si>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</si>
  <si>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</si>
  <si>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</si>
  <si>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</si>
  <si>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</si>
  <si>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</si>
  <si>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</si>
  <si>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</si>
  <si>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</si>
  <si>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</si>
  <si>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</si>
  <si>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</si>
  <si>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</si>
  <si>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</si>
  <si>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</si>
  <si>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</si>
  <si>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</si>
  <si>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</si>
  <si>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</si>
  <si>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</si>
  <si>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</si>
  <si>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</si>
  <si>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</si>
  <si>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</si>
  <si>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</si>
  <si>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</si>
  <si>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</si>
  <si>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</si>
  <si>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</si>
  <si>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</si>
  <si>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</si>
  <si>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</si>
  <si>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</si>
  <si>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</si>
  <si>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</si>
  <si>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</si>
  <si>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</si>
  <si>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</si>
  <si>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</si>
  <si>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</si>
  <si>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</si>
  <si>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</si>
  <si>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</si>
  <si>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</si>
  <si>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</si>
  <si>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</si>
  <si>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</si>
  <si>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</si>
  <si>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</si>
  <si>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</si>
  <si>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</si>
  <si>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</si>
  <si>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</si>
  <si>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</si>
  <si>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</si>
  <si>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</si>
  <si>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</si>
  <si>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</si>
  <si>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</si>
  <si>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</si>
  <si>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</si>
  <si>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</si>
  <si>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</si>
  <si>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</si>
  <si>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</si>
  <si>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</si>
  <si>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</si>
  <si>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</si>
  <si>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</si>
  <si>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</si>
  <si>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</si>
  <si>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</si>
  <si>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</si>
  <si>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</si>
  <si>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</si>
  <si>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</si>
  <si>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</si>
  <si>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</si>
  <si>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</si>
  <si>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</si>
  <si>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</si>
  <si>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</si>
  <si>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</si>
  <si>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</si>
  <si>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</si>
  <si>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</si>
  <si>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</si>
  <si>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</si>
  <si>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</si>
  <si>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</si>
  <si>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</si>
  <si>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</si>
  <si>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</si>
  <si>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</si>
  <si>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</si>
  <si>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</si>
  <si>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</si>
  <si>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</si>
  <si>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</si>
  <si>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</si>
  <si>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</si>
  <si>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</si>
  <si>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</si>
  <si>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</si>
  <si>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</si>
  <si>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</si>
  <si>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</si>
  <si>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</si>
  <si>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</si>
  <si>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</si>
  <si>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</si>
  <si>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</si>
  <si>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</si>
  <si>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</si>
  <si>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</si>
  <si>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</si>
  <si>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</si>
  <si>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</si>
  <si>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</si>
  <si>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</si>
  <si>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</si>
  <si>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</si>
  <si>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</si>
  <si>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</si>
  <si>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</si>
  <si>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</si>
  <si>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</si>
  <si>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</si>
  <si>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</si>
  <si>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</si>
  <si>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</si>
  <si>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</si>
  <si>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</si>
  <si>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</si>
  <si>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</si>
  <si>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</si>
  <si>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</si>
  <si>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</si>
  <si>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</si>
  <si>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</si>
  <si>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</si>
  <si>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</si>
  <si>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</si>
  <si>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</si>
  <si>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</si>
  <si>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</si>
  <si>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</si>
  <si>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</si>
  <si>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</si>
  <si>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</si>
  <si>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</si>
  <si>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</si>
  <si>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</si>
  <si>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</si>
  <si>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</si>
  <si>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</si>
  <si>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</si>
  <si>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</si>
  <si>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</si>
  <si>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</si>
  <si>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</si>
  <si>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</si>
  <si>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</si>
  <si>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</si>
  <si>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</si>
  <si>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</si>
  <si>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</si>
  <si>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</si>
  <si>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</si>
  <si>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</si>
  <si>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</si>
  <si>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</si>
  <si>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</si>
  <si>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</si>
  <si>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</si>
  <si>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</si>
  <si>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</si>
  <si>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</si>
  <si>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</si>
  <si>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</si>
  <si>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</si>
  <si>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</si>
  <si>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</si>
  <si>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</si>
  <si>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</si>
  <si>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</si>
  <si>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</si>
  <si>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</si>
  <si>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</si>
  <si>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</si>
  <si>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</si>
  <si>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</si>
  <si>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</si>
  <si>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</si>
  <si>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</si>
  <si>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</si>
  <si>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</si>
  <si>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</si>
  <si>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</si>
  <si>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</si>
  <si>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</si>
  <si>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</si>
  <si>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</si>
  <si>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</si>
  <si>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</si>
  <si>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</si>
  <si>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</si>
  <si>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</si>
  <si>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</si>
  <si>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</si>
  <si>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</si>
  <si>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</si>
  <si>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</si>
  <si>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</si>
  <si>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</si>
  <si>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</si>
  <si>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</si>
  <si>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</si>
  <si>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</si>
  <si>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</si>
  <si>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</si>
  <si>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</si>
  <si>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</si>
  <si>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</si>
  <si>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</si>
  <si>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</si>
  <si>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</si>
  <si>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</si>
  <si>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</si>
  <si>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</si>
  <si>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</si>
  <si>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</si>
  <si>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</si>
  <si>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</si>
  <si>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</si>
  <si>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</si>
  <si>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</si>
  <si>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</si>
  <si>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</si>
  <si>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</si>
  <si>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</si>
  <si>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</si>
  <si>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</si>
  <si>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</si>
  <si>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</si>
  <si>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</si>
  <si>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</si>
  <si>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</si>
  <si>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</si>
  <si>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</si>
  <si>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</si>
  <si>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</si>
  <si>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</si>
  <si>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</si>
  <si>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</si>
  <si>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</si>
  <si>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</si>
  <si>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</si>
  <si>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</si>
  <si>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</si>
  <si>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</si>
  <si>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</si>
  <si>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</si>
  <si>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</si>
  <si>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</si>
  <si>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</si>
  <si>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</si>
  <si>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</si>
  <si>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</si>
  <si>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</si>
  <si>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</si>
  <si>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</si>
  <si>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</si>
  <si>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</si>
  <si>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</si>
  <si>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</si>
  <si>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</si>
  <si>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</si>
  <si>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</si>
  <si>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</si>
  <si>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</si>
  <si>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</si>
  <si>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</si>
  <si>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</si>
  <si>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</si>
  <si>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</si>
  <si>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</si>
  <si>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</si>
  <si>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</si>
  <si>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</si>
  <si>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</si>
  <si>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</si>
  <si>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</si>
  <si>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</si>
  <si>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</si>
  <si>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</si>
  <si>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</si>
  <si>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</si>
  <si>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</si>
  <si>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</si>
  <si>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</si>
  <si>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</si>
  <si>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</si>
  <si>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</si>
  <si>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</si>
  <si>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</si>
  <si>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</si>
  <si>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</si>
  <si>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</si>
  <si>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</si>
  <si>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</si>
  <si>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</si>
  <si>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</si>
  <si>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</si>
  <si>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</si>
  <si>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</si>
  <si>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</si>
  <si>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</si>
  <si>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</si>
  <si>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</si>
  <si>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</si>
  <si>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</si>
  <si>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</si>
  <si>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</si>
  <si>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</si>
  <si>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</si>
  <si>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</si>
  <si>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</si>
  <si>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</si>
  <si>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</si>
  <si>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</si>
  <si>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</si>
  <si>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</si>
  <si>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</si>
  <si>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</si>
  <si>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</si>
  <si>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</si>
  <si>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</si>
  <si>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</si>
  <si>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</si>
  <si>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</si>
  <si>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</si>
  <si>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</si>
  <si>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</si>
  <si>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</si>
  <si>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</si>
  <si>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</si>
  <si>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</si>
  <si>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</si>
  <si>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</si>
  <si>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</si>
  <si>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</si>
  <si>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</si>
  <si>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</si>
  <si>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</si>
  <si>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</si>
  <si>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</si>
  <si>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</si>
  <si>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</si>
  <si>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</si>
  <si>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</si>
  <si>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</si>
  <si>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</si>
  <si>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</si>
  <si>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</si>
  <si>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</si>
  <si>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</si>
  <si>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</si>
  <si>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</si>
  <si>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</si>
  <si>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</si>
  <si>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</si>
  <si>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</si>
  <si>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</si>
  <si>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</si>
  <si>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</si>
  <si>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</si>
  <si>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</si>
  <si>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</si>
  <si>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</si>
  <si>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</si>
  <si>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</si>
  <si>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</si>
  <si>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</si>
  <si>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</si>
  <si>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</si>
  <si>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</si>
  <si>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</si>
  <si>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</si>
  <si>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</si>
  <si>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</si>
  <si>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</si>
  <si>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</si>
  <si>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</si>
  <si>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</si>
  <si>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</si>
  <si>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</si>
  <si>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</si>
  <si>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</si>
  <si>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</si>
  <si>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</si>
  <si>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</si>
  <si>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</si>
  <si>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</si>
  <si>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</si>
  <si>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</si>
  <si>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</si>
  <si>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</si>
  <si>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</si>
  <si>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</si>
  <si>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</si>
  <si>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</si>
  <si>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</si>
  <si>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</si>
  <si>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</si>
  <si>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</si>
  <si>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</si>
  <si>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</si>
  <si>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</si>
  <si>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</si>
  <si>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</si>
  <si>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</si>
  <si>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</si>
  <si>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</si>
  <si>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</si>
  <si>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</si>
  <si>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</si>
  <si>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</si>
  <si>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</si>
  <si>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</si>
  <si>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</si>
  <si>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</si>
  <si>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</si>
  <si>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</si>
  <si>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</si>
  <si>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</si>
  <si>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</si>
  <si>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</si>
  <si>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</si>
  <si>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</si>
  <si>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</si>
  <si>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</si>
  <si>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</si>
  <si>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</si>
  <si>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</si>
  <si>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</si>
  <si>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</si>
  <si>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</si>
  <si>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</si>
  <si>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</si>
  <si>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</si>
  <si>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</si>
  <si>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</si>
  <si>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</si>
  <si>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</si>
  <si>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</si>
  <si>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</si>
  <si>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</si>
  <si>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</si>
  <si>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</si>
  <si>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</si>
  <si>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</si>
  <si>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</si>
  <si>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</si>
  <si>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</si>
  <si>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</si>
  <si>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</si>
  <si>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</si>
  <si>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</si>
  <si>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</si>
  <si>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</si>
  <si>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</si>
  <si>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</si>
  <si>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</si>
  <si>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</si>
  <si>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</si>
  <si>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</si>
  <si>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</si>
  <si>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</si>
  <si>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</si>
  <si>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</si>
  <si>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</si>
  <si>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</si>
  <si>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</si>
  <si>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</si>
  <si>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</si>
  <si>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</si>
  <si>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</si>
  <si>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</si>
  <si>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</si>
  <si>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</si>
  <si>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</si>
  <si>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</si>
  <si>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</si>
  <si>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</si>
  <si>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</si>
  <si>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</si>
  <si>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</si>
  <si>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</si>
  <si>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</si>
  <si>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</si>
  <si>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</si>
  <si>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</si>
  <si>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</si>
  <si>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</si>
  <si>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</si>
  <si>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</si>
  <si>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</si>
  <si>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</si>
  <si>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</si>
  <si>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</si>
  <si>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</si>
  <si>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</si>
  <si>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</si>
  <si>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</si>
  <si>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</si>
  <si>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</si>
  <si>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</si>
  <si>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</si>
  <si>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</si>
  <si>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</si>
  <si>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</si>
  <si>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</si>
  <si>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</si>
  <si>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</si>
  <si>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</si>
  <si>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</si>
  <si>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</si>
  <si>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</si>
  <si>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</si>
  <si>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</si>
  <si>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</si>
  <si>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</si>
  <si>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</si>
  <si>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</si>
  <si>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</si>
  <si>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</si>
  <si>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</si>
  <si>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</si>
  <si>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</si>
  <si>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</si>
  <si>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</si>
  <si>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</si>
  <si>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</si>
  <si>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</si>
  <si>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</si>
  <si>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</si>
  <si>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</si>
  <si>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</si>
  <si>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</si>
  <si>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</si>
  <si>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</si>
  <si>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</si>
  <si>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</si>
  <si>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</si>
  <si>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</si>
  <si>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</si>
  <si>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</si>
  <si>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</si>
  <si>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</si>
  <si>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</si>
  <si>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</si>
  <si>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</si>
  <si>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</si>
  <si>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</si>
  <si>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</si>
  <si>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</si>
  <si>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</si>
  <si>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</si>
  <si>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</si>
  <si>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</si>
  <si>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</si>
  <si>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</si>
  <si>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</si>
  <si>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</si>
  <si>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</si>
  <si>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</si>
  <si>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</si>
  <si>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</si>
  <si>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</si>
  <si>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</si>
  <si>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</si>
  <si>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</si>
  <si>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</si>
  <si>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</si>
  <si>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</si>
  <si>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</si>
  <si>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</si>
  <si>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</si>
  <si>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</si>
  <si>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</si>
  <si>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</si>
  <si>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</si>
  <si>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</si>
  <si>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</si>
  <si>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</si>
  <si>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</si>
  <si>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</si>
  <si>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</si>
  <si>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</si>
  <si>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</si>
  <si>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</si>
  <si>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</si>
  <si>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</si>
  <si>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</si>
  <si>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</si>
  <si>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</si>
  <si>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</si>
  <si>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</si>
  <si>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</si>
  <si>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</si>
  <si>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</si>
  <si>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</si>
  <si>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</si>
  <si>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</si>
  <si>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</si>
  <si>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</si>
  <si>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</si>
  <si>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</si>
  <si>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</si>
  <si>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</si>
  <si>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</si>
  <si>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</si>
  <si>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</si>
  <si>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</si>
  <si>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</si>
  <si>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</si>
  <si>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</si>
  <si>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</si>
  <si>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</si>
  <si>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</si>
  <si>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</si>
  <si>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</si>
  <si>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</si>
  <si>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</si>
  <si>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</si>
  <si>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</si>
  <si>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</si>
  <si>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</si>
  <si>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</si>
  <si>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</si>
  <si>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</si>
  <si>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</si>
  <si>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</si>
  <si>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</si>
  <si>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</si>
  <si>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</si>
  <si>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</si>
  <si>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</si>
  <si>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</si>
  <si>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</si>
  <si>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</si>
  <si>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</si>
  <si>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</si>
  <si>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</si>
  <si>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</si>
  <si>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</si>
  <si>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</si>
  <si>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</si>
  <si>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</si>
  <si>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</si>
  <si>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</si>
  <si>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</si>
  <si>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</si>
  <si>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</si>
  <si>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</si>
  <si>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</si>
  <si>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</si>
  <si>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</si>
  <si>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</si>
  <si>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</si>
  <si>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</si>
  <si>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</si>
  <si>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</si>
  <si>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</si>
  <si>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</si>
  <si>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</si>
  <si>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</si>
  <si>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</si>
  <si>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</si>
  <si>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</si>
  <si>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</si>
  <si>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</si>
  <si>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</si>
  <si>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</si>
  <si>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</si>
  <si>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</si>
  <si>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</si>
  <si>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</si>
  <si>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</si>
  <si>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</si>
  <si>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</si>
  <si>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</si>
  <si>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</si>
  <si>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</si>
  <si>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</si>
  <si>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</si>
  <si>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</si>
  <si>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</si>
  <si>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</si>
  <si>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</si>
  <si>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</si>
  <si>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</si>
  <si>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</si>
  <si>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</si>
  <si>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</si>
  <si>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</si>
  <si>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</si>
  <si>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</si>
  <si>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</si>
  <si>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</si>
  <si>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</si>
  <si>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</si>
  <si>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</si>
  <si>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</si>
  <si>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</si>
  <si>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</si>
  <si>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</si>
  <si>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</si>
  <si>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</si>
  <si>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</si>
  <si>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</si>
  <si>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</si>
  <si>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</si>
  <si>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</si>
  <si>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</si>
  <si>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</si>
  <si>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</si>
  <si>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</si>
  <si>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</si>
  <si>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</si>
  <si>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</si>
  <si>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</si>
  <si>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</si>
  <si>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</si>
  <si>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</si>
  <si>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</si>
  <si>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</si>
  <si>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</si>
  <si>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</si>
  <si>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</si>
  <si>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</si>
  <si>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</si>
  <si>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</si>
  <si>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</si>
  <si>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</si>
  <si>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</si>
  <si>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</si>
  <si>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</si>
  <si>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</si>
  <si>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</si>
  <si>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</si>
  <si>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</si>
  <si>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</si>
  <si>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</si>
  <si>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</si>
  <si>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</si>
  <si>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</si>
  <si>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</si>
  <si>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</si>
  <si>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</si>
  <si>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</si>
  <si>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</si>
  <si>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</si>
  <si>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</si>
  <si>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</si>
  <si>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</si>
  <si>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</si>
  <si>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</si>
  <si>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</si>
  <si>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</si>
  <si>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</si>
  <si>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</si>
  <si>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</si>
  <si>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</si>
  <si>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</si>
  <si>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</si>
  <si>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</si>
  <si>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</si>
  <si>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</si>
  <si>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</si>
  <si>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</si>
  <si>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</si>
  <si>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</si>
  <si>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</si>
  <si>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</si>
  <si>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</si>
  <si>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</si>
  <si>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</si>
  <si>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</si>
  <si>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</si>
  <si>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</si>
  <si>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</si>
  <si>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</si>
  <si>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</si>
  <si>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</si>
  <si>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</si>
  <si>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</si>
  <si>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</si>
  <si>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</si>
  <si>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</si>
  <si>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</si>
  <si>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</si>
  <si>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</si>
  <si>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</si>
  <si>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</si>
  <si>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</si>
  <si>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</si>
  <si>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</si>
  <si>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</si>
  <si>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</si>
  <si>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</si>
  <si>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</si>
  <si>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</si>
  <si>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</si>
  <si>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</si>
  <si>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</si>
  <si>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</si>
  <si>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</si>
  <si>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</si>
  <si>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</si>
  <si>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</si>
  <si>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</si>
  <si>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</si>
  <si>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</si>
  <si>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</si>
  <si>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</si>
  <si>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</si>
  <si>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</si>
  <si>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</si>
  <si>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</si>
  <si>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</si>
  <si>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</si>
  <si>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</si>
  <si>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</si>
  <si>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</si>
  <si>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</si>
  <si>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</si>
  <si>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</si>
  <si>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</si>
  <si>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</si>
  <si>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</si>
  <si>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</si>
  <si>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</si>
  <si>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</si>
  <si>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</si>
  <si>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</si>
  <si>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</si>
  <si>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</si>
  <si>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</si>
  <si>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</si>
  <si>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</si>
  <si>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</si>
  <si>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</si>
  <si>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</si>
  <si>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</si>
  <si>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</si>
  <si>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</si>
  <si>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</si>
  <si>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</si>
  <si>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</si>
  <si>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</si>
  <si>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</si>
  <si>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</si>
  <si>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</si>
  <si>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</si>
  <si>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</si>
  <si>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</si>
  <si>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</si>
  <si>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</si>
  <si>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</si>
  <si>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</si>
  <si>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</si>
  <si>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</si>
  <si>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</si>
  <si>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</si>
  <si>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</si>
  <si>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</si>
  <si>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</si>
  <si>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</si>
  <si>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</si>
  <si>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</si>
  <si>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</si>
  <si>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</si>
  <si>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</si>
  <si>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</si>
  <si>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</si>
  <si>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</si>
  <si>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</si>
  <si>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</si>
  <si>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</si>
  <si>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</si>
  <si>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</si>
  <si>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</si>
  <si>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</si>
  <si>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</si>
  <si>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</si>
  <si>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</si>
  <si>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</si>
  <si>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</si>
  <si>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</si>
  <si>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</si>
  <si>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</si>
  <si>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</si>
  <si>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</si>
  <si>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</si>
  <si>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</si>
  <si>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</si>
  <si>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</si>
  <si>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</si>
  <si>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</si>
  <si>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</si>
  <si>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</si>
  <si>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</si>
  <si>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</si>
  <si>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</si>
  <si>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</si>
  <si>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</si>
  <si>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</si>
  <si>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</si>
  <si>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</si>
  <si>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</si>
  <si>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</si>
  <si>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</si>
  <si>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</si>
  <si>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</si>
  <si>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</si>
  <si>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</si>
  <si>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</si>
  <si>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</si>
  <si>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</si>
  <si>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</si>
  <si>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</si>
  <si>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</si>
  <si>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</si>
  <si>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</si>
  <si>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</si>
  <si>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</si>
  <si>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</si>
  <si>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</si>
  <si>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</si>
  <si>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</si>
  <si>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</si>
  <si>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</si>
  <si>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</si>
  <si>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</si>
  <si>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</si>
  <si>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</si>
  <si>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</si>
  <si>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</si>
  <si>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</si>
  <si>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</si>
  <si>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</si>
  <si>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</si>
  <si>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</si>
  <si>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</si>
  <si>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</si>
  <si>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</si>
  <si>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</si>
  <si>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</si>
  <si>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</si>
  <si>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</si>
  <si>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</si>
  <si>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</si>
  <si>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</si>
  <si>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</si>
  <si>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</si>
  <si>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</si>
  <si>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</si>
  <si>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</si>
  <si>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</si>
  <si>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</si>
  <si>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</si>
  <si>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</si>
  <si>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</si>
  <si>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</si>
  <si>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</si>
  <si>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</si>
  <si>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</si>
  <si>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</si>
  <si>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</si>
  <si>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</si>
  <si>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</si>
  <si>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</si>
  <si>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</si>
  <si>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</si>
  <si>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</si>
  <si>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</si>
  <si>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</si>
  <si>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</si>
  <si>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</si>
  <si>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</si>
  <si>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</si>
  <si>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</si>
  <si>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</si>
  <si>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</si>
  <si>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</si>
  <si>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</si>
  <si>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</si>
  <si>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</si>
  <si>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</si>
  <si>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</si>
  <si>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</si>
  <si>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</si>
  <si>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</si>
  <si>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</si>
  <si>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</si>
  <si>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</si>
  <si>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</si>
  <si>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</si>
  <si>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</si>
  <si>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</si>
  <si>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</si>
  <si>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</si>
  <si>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</si>
  <si>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</si>
  <si>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</si>
  <si>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</si>
  <si>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</si>
  <si>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</si>
  <si>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</si>
  <si>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</si>
  <si>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</si>
  <si>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</si>
  <si>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</si>
  <si>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</si>
  <si>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</si>
  <si>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</si>
  <si>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</si>
  <si>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</si>
  <si>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</si>
  <si>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</si>
  <si>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</si>
  <si>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</si>
  <si>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</si>
  <si>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</si>
  <si>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</si>
  <si>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</si>
  <si>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</si>
  <si>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</si>
  <si>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</si>
  <si>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</si>
  <si>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</si>
  <si>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</si>
  <si>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</si>
  <si>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</si>
  <si>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</si>
  <si>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</si>
  <si>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</si>
  <si>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</si>
  <si>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</si>
  <si>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</si>
  <si>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</si>
  <si>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</si>
  <si>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</si>
  <si>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</si>
  <si>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</si>
  <si>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</si>
  <si>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</si>
  <si>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</si>
  <si>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</si>
  <si>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</si>
  <si>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</si>
  <si>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</si>
  <si>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</si>
  <si>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</si>
  <si>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</si>
  <si>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</si>
  <si>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</si>
  <si>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</si>
  <si>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</si>
  <si>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</si>
  <si>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</si>
  <si>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</si>
  <si>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</si>
  <si>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</si>
  <si>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</si>
  <si>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</si>
  <si>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</si>
  <si>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</si>
  <si>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</si>
  <si>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</si>
  <si>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</si>
  <si>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</si>
  <si>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</si>
  <si>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</si>
  <si>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</si>
  <si>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</si>
  <si>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</si>
  <si>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</si>
  <si>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</si>
  <si>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</si>
  <si>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</si>
  <si>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</si>
  <si>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</si>
  <si>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</si>
  <si>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</si>
  <si>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</si>
  <si>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</si>
  <si>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</si>
  <si>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</si>
  <si>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</si>
  <si>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</si>
  <si>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</si>
  <si>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</si>
  <si>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</si>
  <si>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</si>
  <si>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</si>
  <si>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</si>
  <si>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</si>
  <si>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</si>
  <si>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</si>
  <si>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</si>
  <si>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</si>
  <si>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</si>
  <si>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</si>
  <si>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</si>
  <si>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</si>
  <si>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</si>
  <si>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</si>
  <si>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</si>
  <si>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</si>
  <si>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</si>
  <si>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</si>
  <si>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</si>
  <si>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</si>
  <si>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</si>
  <si>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</si>
  <si>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</si>
  <si>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</si>
  <si>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</si>
  <si>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</si>
  <si>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</si>
  <si>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</si>
  <si>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</si>
  <si>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</si>
  <si>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</si>
  <si>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</si>
  <si>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</si>
  <si>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</si>
  <si>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</si>
  <si>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</si>
  <si>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</si>
  <si>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</si>
  <si>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</si>
  <si>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</si>
  <si>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</si>
  <si>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</si>
  <si>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</si>
  <si>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</si>
  <si>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</si>
  <si>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</si>
  <si>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</si>
  <si>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</si>
  <si>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</si>
  <si>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</si>
  <si>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</si>
  <si>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</si>
  <si>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</si>
  <si>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</si>
  <si>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</si>
  <si>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</si>
  <si>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</si>
  <si>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</si>
  <si>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</si>
  <si>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</si>
  <si>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</si>
  <si>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</si>
  <si>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</si>
  <si>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</si>
  <si>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</si>
  <si>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</si>
  <si>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</si>
  <si>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</si>
  <si>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</si>
  <si>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</si>
  <si>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</si>
  <si>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</si>
  <si>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</si>
  <si>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</si>
  <si>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</si>
  <si>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</si>
  <si>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</si>
  <si>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</si>
  <si>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</si>
  <si>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</si>
  <si>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</si>
  <si>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</si>
  <si>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</si>
  <si>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</si>
  <si>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</si>
  <si>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</si>
  <si>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</si>
  <si>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</si>
  <si>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</si>
  <si>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</si>
  <si>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</si>
  <si>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</si>
  <si>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</si>
  <si>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</si>
  <si>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</si>
  <si>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</si>
  <si>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</si>
  <si>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</si>
  <si>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</si>
  <si>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</si>
  <si>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</si>
  <si>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</si>
  <si>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</si>
  <si>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</si>
  <si>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</si>
  <si>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</si>
  <si>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</si>
  <si>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</si>
  <si>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</si>
  <si>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</si>
  <si>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</si>
  <si>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</si>
  <si>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</si>
  <si>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</si>
  <si>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</si>
  <si>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</si>
  <si>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</si>
  <si>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</si>
  <si>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</si>
  <si>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</si>
  <si>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</si>
  <si>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</si>
  <si>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</si>
  <si>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</si>
  <si>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</si>
  <si>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</si>
  <si>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</si>
  <si>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</si>
  <si>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</si>
  <si>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</si>
  <si>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</si>
  <si>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</si>
  <si>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</si>
  <si>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</si>
  <si>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</si>
  <si>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</si>
  <si>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</si>
  <si>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</si>
  <si>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</si>
  <si>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</si>
  <si>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</si>
  <si>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</si>
  <si>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</si>
  <si>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</si>
  <si>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</si>
  <si>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</si>
  <si>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</si>
  <si>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</si>
  <si>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</si>
  <si>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</si>
  <si>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</si>
  <si>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</si>
  <si>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</si>
  <si>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</si>
  <si>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</si>
  <si>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</si>
  <si>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</si>
  <si>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</si>
  <si>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</si>
  <si>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</si>
  <si>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</si>
  <si>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</si>
  <si>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</si>
  <si>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</si>
  <si>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</si>
  <si>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</si>
  <si>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</si>
  <si>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</si>
  <si>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</si>
  <si>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</si>
  <si>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</si>
  <si>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</si>
  <si>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</si>
  <si>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</si>
  <si>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</si>
  <si>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</si>
  <si>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</si>
  <si>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</si>
  <si>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</si>
  <si>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</si>
  <si>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</si>
  <si>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</si>
  <si>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</si>
  <si>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</si>
  <si>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</si>
  <si>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</si>
  <si>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</si>
  <si>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</si>
  <si>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</si>
  <si>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</si>
  <si>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</si>
  <si>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</si>
  <si>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</si>
  <si>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</si>
  <si>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</si>
  <si>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</si>
  <si>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</si>
  <si>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</si>
  <si>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</si>
  <si>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</si>
  <si>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</si>
  <si>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</si>
  <si>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</si>
  <si>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</si>
  <si>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</si>
  <si>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</si>
  <si>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</si>
  <si>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</si>
  <si>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</si>
  <si>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</si>
  <si>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</si>
  <si>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</si>
  <si>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</si>
  <si>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</si>
  <si>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</si>
  <si>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</si>
  <si>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</si>
  <si>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</si>
  <si>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</si>
  <si>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</si>
  <si>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</si>
  <si>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</si>
  <si>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</si>
  <si>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</si>
  <si>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</si>
  <si>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</si>
  <si>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</si>
  <si>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</si>
  <si>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</si>
  <si>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</si>
  <si>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</si>
  <si>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</si>
  <si>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</si>
  <si>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</si>
  <si>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</si>
  <si>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</si>
  <si>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</si>
  <si>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</si>
  <si>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</si>
  <si>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</si>
  <si>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</si>
  <si>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</si>
  <si>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</si>
  <si>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</si>
  <si>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</si>
  <si>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</si>
  <si>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</si>
  <si>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</si>
  <si>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</si>
  <si>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</si>
  <si>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</si>
  <si>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</si>
  <si>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</si>
  <si>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</si>
  <si>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</si>
  <si>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</si>
  <si>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</si>
  <si>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</si>
  <si>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</si>
  <si>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</si>
  <si>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</si>
  <si>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</si>
  <si>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</si>
  <si>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</si>
  <si>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</si>
  <si>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</si>
  <si>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</si>
  <si>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</si>
  <si>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</si>
  <si>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</si>
  <si>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</si>
  <si>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</si>
  <si>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</si>
  <si>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</si>
  <si>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</si>
  <si>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</si>
  <si>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</si>
  <si>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</si>
  <si>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</si>
  <si>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</si>
  <si>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</si>
  <si>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</si>
  <si>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</si>
  <si>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</si>
  <si>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</si>
  <si>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</si>
  <si>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</si>
  <si>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</si>
  <si>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</si>
  <si>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</si>
  <si>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</si>
  <si>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</si>
  <si>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</si>
  <si>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</si>
  <si>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</si>
  <si>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</si>
  <si>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</si>
  <si>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</si>
  <si>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</si>
  <si>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</si>
  <si>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</si>
  <si>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</si>
  <si>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</si>
  <si>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</si>
  <si>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</si>
  <si>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</si>
  <si>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</si>
  <si>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</si>
  <si>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</si>
  <si>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</si>
  <si>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</si>
  <si>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</si>
  <si>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</si>
  <si>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</si>
  <si>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</si>
  <si>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</si>
  <si>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</si>
  <si>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</si>
  <si>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</si>
  <si>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</si>
  <si>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</si>
  <si>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</si>
  <si>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</si>
  <si>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</si>
  <si>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</si>
  <si>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</si>
  <si>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</si>
  <si>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</si>
  <si>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</si>
  <si>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</si>
  <si>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</si>
  <si>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</si>
  <si>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</si>
  <si>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</si>
  <si>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</si>
  <si>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</si>
  <si>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</si>
  <si>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</si>
  <si>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</si>
  <si>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</si>
  <si>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</si>
  <si>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</si>
  <si>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</si>
  <si>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</si>
  <si>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</si>
  <si>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</si>
  <si>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</si>
  <si>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</si>
  <si>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</si>
  <si>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</si>
  <si>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</si>
  <si>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</si>
  <si>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</si>
  <si>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</si>
  <si>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</si>
  <si>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</si>
  <si>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</si>
  <si>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</si>
  <si>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</si>
  <si>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</si>
  <si>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</si>
  <si>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</si>
  <si>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</si>
  <si>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</si>
  <si>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</si>
  <si>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</si>
  <si>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</si>
  <si>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</si>
  <si>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</si>
  <si>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</si>
  <si>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</si>
  <si>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</si>
  <si>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</si>
  <si>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</si>
  <si>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</si>
  <si>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</si>
  <si>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</si>
  <si>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</si>
  <si>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</si>
  <si>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</si>
  <si>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</si>
  <si>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</si>
  <si>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</si>
  <si>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</si>
  <si>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</si>
  <si>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</si>
  <si>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</si>
  <si>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</si>
  <si>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</si>
  <si>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</si>
  <si>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</si>
  <si>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</si>
  <si>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</si>
  <si>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</si>
  <si>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</si>
  <si>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</si>
  <si>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</si>
  <si>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</si>
  <si>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</si>
  <si>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</si>
  <si>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</si>
  <si>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</si>
  <si>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</si>
  <si>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</si>
  <si>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</si>
  <si>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</si>
  <si>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</si>
  <si>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</si>
  <si>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</si>
  <si>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</si>
  <si>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</si>
  <si>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</si>
  <si>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</si>
  <si>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</si>
  <si>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</si>
  <si>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</si>
  <si>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</si>
  <si>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</si>
  <si>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</si>
  <si>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</si>
  <si>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</si>
  <si>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</si>
  <si>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</si>
  <si>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</si>
  <si>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</si>
  <si>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</si>
  <si>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</si>
  <si>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</si>
  <si>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</si>
  <si>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</si>
  <si>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</si>
  <si>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</si>
  <si>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</si>
  <si>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</si>
  <si>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</si>
  <si>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</si>
  <si>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</si>
  <si>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</si>
  <si>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</si>
  <si>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</si>
  <si>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</si>
  <si>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</si>
  <si>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</si>
  <si>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</si>
  <si>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</si>
  <si>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</si>
  <si>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</si>
  <si>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</si>
  <si>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</si>
  <si>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</si>
  <si>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</si>
  <si>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</si>
  <si>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</si>
  <si>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</si>
  <si>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</si>
  <si>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</si>
  <si>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</si>
  <si>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</si>
  <si>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</si>
  <si>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</si>
  <si>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</si>
  <si>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</si>
  <si>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</si>
  <si>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</si>
  <si>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</si>
  <si>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</si>
  <si>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</si>
  <si>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</si>
  <si>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</si>
  <si>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</si>
  <si>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</si>
  <si>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</si>
  <si>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</si>
  <si>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</si>
  <si>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</si>
  <si>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</si>
  <si>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</si>
  <si>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</si>
  <si>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</si>
  <si>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</si>
  <si>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</si>
  <si>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</si>
  <si>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</si>
  <si>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</si>
  <si>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</si>
  <si>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</si>
  <si>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</si>
  <si>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</si>
  <si>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</si>
  <si>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</si>
  <si>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</si>
  <si>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</si>
  <si>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</si>
  <si>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</si>
  <si>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</si>
  <si>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</si>
  <si>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</si>
  <si>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</si>
  <si>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</si>
  <si>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</si>
  <si>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</si>
  <si>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</si>
  <si>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</si>
  <si>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</si>
  <si>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</si>
  <si>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</si>
  <si>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</si>
  <si>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</si>
  <si>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</si>
  <si>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</si>
  <si>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</si>
  <si>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</si>
  <si>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</si>
  <si>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</si>
  <si>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</si>
  <si>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</si>
  <si>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</si>
  <si>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</si>
  <si>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</si>
  <si>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</si>
  <si>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</si>
  <si>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</si>
  <si>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</si>
  <si>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</si>
  <si>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</si>
  <si>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</si>
  <si>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</si>
  <si>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</si>
  <si>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</si>
  <si>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</si>
  <si>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</si>
  <si>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</si>
  <si>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</si>
  <si>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</si>
  <si>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</si>
  <si>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</si>
  <si>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</si>
  <si>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</si>
  <si>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</si>
  <si>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</si>
  <si>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</si>
  <si>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</si>
  <si>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</si>
  <si>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</si>
  <si>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</si>
  <si>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</si>
  <si>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</si>
  <si>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</si>
  <si>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</si>
  <si>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</si>
  <si>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</si>
  <si>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</si>
  <si>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</si>
  <si>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</si>
  <si>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</si>
  <si>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</si>
  <si>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</si>
  <si>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</si>
  <si>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</si>
  <si>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</si>
  <si>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</si>
  <si>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</si>
  <si>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</si>
  <si>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</si>
  <si>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</si>
  <si>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</si>
  <si>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</si>
  <si>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</si>
  <si>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</si>
  <si>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</si>
  <si>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</si>
  <si>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</si>
  <si>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</si>
  <si>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</si>
  <si>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</si>
  <si>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</si>
  <si>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</si>
  <si>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</si>
  <si>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</si>
  <si>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</si>
  <si>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</si>
  <si>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</si>
  <si>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</si>
  <si>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</si>
  <si>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</si>
  <si>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</si>
  <si>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</si>
  <si>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</si>
  <si>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</si>
  <si>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</si>
  <si>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</si>
  <si>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</si>
  <si>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</si>
  <si>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</si>
  <si>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</si>
  <si>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</si>
  <si>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</si>
  <si>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</si>
  <si>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</si>
  <si>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</si>
  <si>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</si>
  <si>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</si>
  <si>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</si>
  <si>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</si>
  <si>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</si>
  <si>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</si>
  <si>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</si>
  <si>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</si>
  <si>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</si>
  <si>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</si>
  <si>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</si>
  <si>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</si>
  <si>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</si>
  <si>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</si>
  <si>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</si>
  <si>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</si>
  <si>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</si>
  <si>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</si>
  <si>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</si>
  <si>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</si>
  <si>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</si>
  <si>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</si>
  <si>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</si>
  <si>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</si>
  <si>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</si>
  <si>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</si>
  <si>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</si>
  <si>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</si>
  <si>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</si>
  <si>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</si>
  <si>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</si>
  <si>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</si>
  <si>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</si>
  <si>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</si>
  <si>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</si>
  <si>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</si>
  <si>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</si>
  <si>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</si>
  <si>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</si>
  <si>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</si>
  <si>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</si>
  <si>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</si>
  <si>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</si>
  <si>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</si>
  <si>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</si>
  <si>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</si>
  <si>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</si>
  <si>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</si>
  <si>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</si>
  <si>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</si>
  <si>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</si>
  <si>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</si>
  <si>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</si>
  <si>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</si>
  <si>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</si>
  <si>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</si>
  <si>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</si>
  <si>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</si>
  <si>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</si>
  <si>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</si>
  <si>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</si>
  <si>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</si>
  <si>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</si>
  <si>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</si>
  <si>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</si>
  <si>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</si>
  <si>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</si>
  <si>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</si>
  <si>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</si>
  <si>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</si>
  <si>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</si>
  <si>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</si>
  <si>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</si>
  <si>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</si>
  <si>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</si>
  <si>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</si>
  <si>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</si>
  <si>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</si>
  <si>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</si>
  <si>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</si>
  <si>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</si>
  <si>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</si>
  <si>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</si>
  <si>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</si>
  <si>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</si>
  <si>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</si>
  <si>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</si>
  <si>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</si>
  <si>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</si>
  <si>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</si>
  <si>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</si>
  <si>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</si>
  <si>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</si>
  <si>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</si>
  <si>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</si>
  <si>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</si>
  <si>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</si>
  <si>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</si>
  <si>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</si>
  <si>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</si>
  <si>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</si>
  <si>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</si>
  <si>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</si>
  <si>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</si>
  <si>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</si>
  <si>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</si>
  <si>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</si>
  <si>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</si>
  <si>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</si>
  <si>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</si>
  <si>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</si>
  <si>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</si>
  <si>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</si>
  <si>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</si>
  <si>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</si>
  <si>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</si>
  <si>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</si>
  <si>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</si>
  <si>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</si>
  <si>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</si>
  <si>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</si>
  <si>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</si>
  <si>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</si>
  <si>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</si>
  <si>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</si>
  <si>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</si>
  <si>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</si>
  <si>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</si>
  <si>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</si>
  <si>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</si>
  <si>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</si>
  <si>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</si>
  <si>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</si>
  <si>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</si>
  <si>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</si>
  <si>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</si>
  <si>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</si>
  <si>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</si>
  <si>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</si>
  <si>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</si>
  <si>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</si>
  <si>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</si>
  <si>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</si>
  <si>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</si>
  <si>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</si>
  <si>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</si>
  <si>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</si>
  <si>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</si>
  <si>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</si>
  <si>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</si>
  <si>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</si>
  <si>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</si>
  <si>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</si>
  <si>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</si>
  <si>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</si>
  <si>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</si>
  <si>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</si>
  <si>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</si>
  <si>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</si>
  <si>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</si>
  <si>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</si>
  <si>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</si>
  <si>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</si>
  <si>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</si>
  <si>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</si>
  <si>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</si>
  <si>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</si>
  <si>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</si>
  <si>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</si>
  <si>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</si>
  <si>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</si>
  <si>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</si>
  <si>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</si>
  <si>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</si>
  <si>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</si>
  <si>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</si>
  <si>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</si>
  <si>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</si>
  <si>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</si>
  <si>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</si>
  <si>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</si>
  <si>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</si>
  <si>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</si>
  <si>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</si>
  <si>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</si>
  <si>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</si>
  <si>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</si>
  <si>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</si>
  <si>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</si>
  <si>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</si>
  <si>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</si>
  <si>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</si>
  <si>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</si>
  <si>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</si>
  <si>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</si>
  <si>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</si>
  <si>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</si>
  <si>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</si>
  <si>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</si>
  <si>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</si>
  <si>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</si>
  <si>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</si>
  <si>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</si>
  <si>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</si>
  <si>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</si>
  <si>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</si>
  <si>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</si>
  <si>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</si>
  <si>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</si>
  <si>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</si>
  <si>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</si>
  <si>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</si>
  <si>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</si>
  <si>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</si>
  <si>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</si>
  <si>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</si>
  <si>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</si>
  <si>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</si>
  <si>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</si>
  <si>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</si>
  <si>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</si>
  <si>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</si>
  <si>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</si>
  <si>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</si>
  <si>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</si>
  <si>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</si>
  <si>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</si>
  <si>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</si>
  <si>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</si>
  <si>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</si>
  <si>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</si>
  <si>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</si>
  <si>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</si>
  <si>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</si>
  <si>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</si>
  <si>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</si>
  <si>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</si>
  <si>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</si>
  <si>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</si>
  <si>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</si>
  <si>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</si>
  <si>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</si>
  <si>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</si>
  <si>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</si>
  <si>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</si>
  <si>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</si>
  <si>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</si>
  <si>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</si>
  <si>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</si>
  <si>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</si>
  <si>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</si>
  <si>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</si>
  <si>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</si>
  <si>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</si>
  <si>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</si>
  <si>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</si>
  <si>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</si>
  <si>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</si>
  <si>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</si>
  <si>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</si>
  <si>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</si>
  <si>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</si>
  <si>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</si>
  <si>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</si>
  <si>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</si>
  <si>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</si>
  <si>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</si>
  <si>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</si>
  <si>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</si>
  <si>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</si>
  <si>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</si>
  <si>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</si>
  <si>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</si>
  <si>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</si>
  <si>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</si>
  <si>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</si>
  <si>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</si>
  <si>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</si>
  <si>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</si>
  <si>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</si>
  <si>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</si>
  <si>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</si>
  <si>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</si>
  <si>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</si>
  <si>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</si>
  <si>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</si>
  <si>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</si>
  <si>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</si>
  <si>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</si>
  <si>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</si>
  <si>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</si>
  <si>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</si>
  <si>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</si>
  <si>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</si>
  <si>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</si>
  <si>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</si>
  <si>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</si>
  <si>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</si>
  <si>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</si>
  <si>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</si>
  <si>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</si>
  <si>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</si>
  <si>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</si>
  <si>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</si>
  <si>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</si>
  <si>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</si>
  <si>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</si>
  <si>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</si>
  <si>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</si>
  <si>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</si>
  <si>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</si>
  <si>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</si>
  <si>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</si>
  <si>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</si>
  <si>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</si>
  <si>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</si>
  <si>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</si>
  <si>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</si>
  <si>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</si>
  <si>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</si>
  <si>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</si>
  <si>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</si>
  <si>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</si>
  <si>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</si>
  <si>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</si>
  <si>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</si>
  <si>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</si>
  <si>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</si>
  <si>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</si>
  <si>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</si>
  <si>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</si>
  <si>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</si>
  <si>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</si>
  <si>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</si>
  <si>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</si>
  <si>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</si>
  <si>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</si>
  <si>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</si>
  <si>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</si>
  <si>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</si>
  <si>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</si>
  <si>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</si>
  <si>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</si>
  <si>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</si>
  <si>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</si>
  <si>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</si>
  <si>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</si>
  <si>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</si>
  <si>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</si>
  <si>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</si>
  <si>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</si>
  <si>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</si>
  <si>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</si>
  <si>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</si>
  <si>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</si>
  <si>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</si>
  <si>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</si>
  <si>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</si>
  <si>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</si>
  <si>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</si>
  <si>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</si>
  <si>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</si>
  <si>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</si>
  <si>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</si>
  <si>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</si>
  <si>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</si>
  <si>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</si>
  <si>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</si>
  <si>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</si>
  <si>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</si>
  <si>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</si>
  <si>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</si>
  <si>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</si>
  <si>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</si>
  <si>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</si>
  <si>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</si>
  <si>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</si>
  <si>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</si>
  <si>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</si>
  <si>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</si>
  <si>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</si>
  <si>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</si>
  <si>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</si>
  <si>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</si>
  <si>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</si>
  <si>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</si>
  <si>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</si>
  <si>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</si>
  <si>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</si>
  <si>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</si>
  <si>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</si>
  <si>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</si>
  <si>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</si>
  <si>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</si>
  <si>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</si>
  <si>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</si>
  <si>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</si>
  <si>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</si>
  <si>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</si>
  <si>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</si>
  <si>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</si>
  <si>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</si>
  <si>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</si>
  <si>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</si>
  <si>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</si>
  <si>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</si>
  <si>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</si>
  <si>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</si>
  <si>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</si>
  <si>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</si>
  <si>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</si>
  <si>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</si>
  <si>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</si>
  <si>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</si>
  <si>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</si>
  <si>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</si>
  <si>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</si>
  <si>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</si>
  <si>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</si>
  <si>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</si>
  <si>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</si>
  <si>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</si>
  <si>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</si>
  <si>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</si>
  <si>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</si>
  <si>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</si>
  <si>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</si>
  <si>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</si>
  <si>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</si>
  <si>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</si>
  <si>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</si>
  <si>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</si>
  <si>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</si>
  <si>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</si>
  <si>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</si>
  <si>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</si>
  <si>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</si>
  <si>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</si>
  <si>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</si>
  <si>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</si>
  <si>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</si>
  <si>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</si>
  <si>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</si>
  <si>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</si>
  <si>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</si>
  <si>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</si>
  <si>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</si>
  <si>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</si>
  <si>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</si>
  <si>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</si>
  <si>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</si>
  <si>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</si>
  <si>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</si>
  <si>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</si>
  <si>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</si>
  <si>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</si>
  <si>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</si>
  <si>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</si>
  <si>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</si>
  <si>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</si>
  <si>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</si>
  <si>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</si>
  <si>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</si>
  <si>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</si>
  <si>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</si>
  <si>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</si>
  <si>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</si>
  <si>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</si>
  <si>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</si>
  <si>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</si>
  <si>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</si>
  <si>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</si>
  <si>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</si>
  <si>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</si>
  <si>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</si>
  <si>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</si>
  <si>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</si>
  <si>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</si>
  <si>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</si>
  <si>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</si>
  <si>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</si>
  <si>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</si>
  <si>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</si>
  <si>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</si>
  <si>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</si>
  <si>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</si>
  <si>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</si>
  <si>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</si>
  <si>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</si>
  <si>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</si>
  <si>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</si>
  <si>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</si>
  <si>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</si>
  <si>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</si>
  <si>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</si>
  <si>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</si>
  <si>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</si>
  <si>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</si>
  <si>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</si>
  <si>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</si>
  <si>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</si>
  <si>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</si>
  <si>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</si>
  <si>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</si>
  <si>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</si>
  <si>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</si>
  <si>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</si>
  <si>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</si>
  <si>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</si>
  <si>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</si>
  <si>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</si>
  <si>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</si>
  <si>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</si>
  <si>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</si>
  <si>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</si>
  <si>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</si>
  <si>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</si>
  <si>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</si>
  <si>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</si>
  <si>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</si>
  <si>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</si>
  <si>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</si>
  <si>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</si>
  <si>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</si>
  <si>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</si>
  <si>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</si>
  <si>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</si>
  <si>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</si>
  <si>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</si>
  <si>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</si>
  <si>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</si>
  <si>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</si>
  <si>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</si>
  <si>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</si>
  <si>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</si>
  <si>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</si>
  <si>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</si>
  <si>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</si>
  <si>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</si>
  <si>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</si>
  <si>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</si>
  <si>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</si>
  <si>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</si>
  <si>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</si>
  <si>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TOWER RESEARCH CAPITAL MARKETS INDIA PRIVATE LIMITED</t>
  </si>
  <si>
    <t>1900-2000</t>
  </si>
  <si>
    <t>Profit of Rs.8/-</t>
  </si>
  <si>
    <t>1950-2000</t>
  </si>
  <si>
    <t>2100-2150</t>
  </si>
  <si>
    <t>900-930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</si>
  <si>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</si>
  <si>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</si>
  <si>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</si>
  <si>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</si>
  <si>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</si>
  <si>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</si>
  <si>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</si>
  <si>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Profit of Rs.11.50/-</t>
  </si>
  <si>
    <t>Profit of Rs.13/-</t>
  </si>
  <si>
    <t>Profit of Rs.130/-</t>
  </si>
  <si>
    <t>Profit of Rs.110/-</t>
  </si>
  <si>
    <t>350-360</t>
  </si>
  <si>
    <t>415-420</t>
  </si>
  <si>
    <t>PVR 1000 CE MAY</t>
  </si>
  <si>
    <t>50-60</t>
  </si>
  <si>
    <t>DLF 120 PE MAY</t>
  </si>
  <si>
    <t>Profit of Rs.28.5/-</t>
  </si>
  <si>
    <t>7.0-8.0</t>
  </si>
  <si>
    <t>270-265</t>
  </si>
  <si>
    <t>365-355</t>
  </si>
  <si>
    <t>960-970</t>
  </si>
  <si>
    <t>970-980</t>
  </si>
  <si>
    <t>HDFCBANK 1000 CE MAY</t>
  </si>
  <si>
    <t>25-30</t>
  </si>
  <si>
    <t>Loss of Rs.1.6/-</t>
  </si>
  <si>
    <t>2100-2130</t>
  </si>
  <si>
    <t>Loss of Rs.37.5/-</t>
  </si>
  <si>
    <t>Profit of Rs.5/-</t>
  </si>
  <si>
    <t>Loss of Rs.7/-</t>
  </si>
  <si>
    <t>Buy{}</t>
  </si>
  <si>
    <t>550-560</t>
  </si>
  <si>
    <t>Profit of Rs.11.5/-</t>
  </si>
  <si>
    <t>1100-1150</t>
  </si>
  <si>
    <t>600-610</t>
  </si>
  <si>
    <t>Loss of Rs.220/-</t>
  </si>
  <si>
    <t>Profit of Rs.90/-</t>
  </si>
  <si>
    <t>Profit of Rs.30/-</t>
  </si>
  <si>
    <t>Loss of Rs.11.5/-</t>
  </si>
  <si>
    <t>Profit of Rs.37.5/-</t>
  </si>
  <si>
    <t>Profit of Rs.6/-</t>
  </si>
  <si>
    <t>Profit of Rs.5.5/-</t>
  </si>
  <si>
    <t>HEROMOTOCO 2050 PE MAY</t>
  </si>
  <si>
    <t>80-90</t>
  </si>
  <si>
    <t>BAJAJ-AUTO 2500 PE MAY</t>
  </si>
  <si>
    <t>70-80</t>
  </si>
  <si>
    <t>HEROMOTOCO 2000 PE MAY</t>
  </si>
  <si>
    <t>60-70</t>
  </si>
  <si>
    <t>Profit of Rs.9.5/-</t>
  </si>
  <si>
    <t>LT 880 CE MAY</t>
  </si>
  <si>
    <t>45-50</t>
  </si>
  <si>
    <t xml:space="preserve">HDFCLIFE </t>
  </si>
  <si>
    <t>2010-2020</t>
  </si>
  <si>
    <t>2120-2150</t>
  </si>
  <si>
    <t>980-990</t>
  </si>
  <si>
    <t>Loss of Rs.30/-</t>
  </si>
  <si>
    <t>Loss of Rs.21.5/-</t>
  </si>
  <si>
    <t>Profit of Rs.15.5/-</t>
  </si>
  <si>
    <t>930-940</t>
  </si>
  <si>
    <t>Loss of Rs.9.5/-</t>
  </si>
  <si>
    <t>Profit of Rs.12/-</t>
  </si>
  <si>
    <t>Profit of Rs.6.5/-</t>
  </si>
  <si>
    <t>Profit of 1.5 Rs/-</t>
  </si>
  <si>
    <t>1350-1355</t>
  </si>
  <si>
    <t>1450-1500</t>
  </si>
  <si>
    <t>138-139</t>
  </si>
  <si>
    <t>2000-2050</t>
  </si>
  <si>
    <t>66-69</t>
  </si>
  <si>
    <t>ALPHA LEON ENTERPRISES LLP</t>
  </si>
  <si>
    <t>Reliance Naval &amp; Eng Ltd.</t>
  </si>
  <si>
    <t>YES BANK LTD</t>
  </si>
  <si>
    <t>Loss of Rs.130/-</t>
  </si>
  <si>
    <t>540-530</t>
  </si>
  <si>
    <t>655-665</t>
  </si>
  <si>
    <t>720-740</t>
  </si>
  <si>
    <t>840-845</t>
  </si>
  <si>
    <t>312-315</t>
  </si>
  <si>
    <t>340-350</t>
  </si>
  <si>
    <t>A</t>
  </si>
  <si>
    <t>ALEXANDER</t>
  </si>
  <si>
    <t>KAHAR NIKLESH KANAIYABHAI</t>
  </si>
  <si>
    <t>Healthcare Glob. Ent. Ltd</t>
  </si>
  <si>
    <t>BUENA VISTA FUND MGT LLC A/C BUENA VISTA ASIAN OPPOR MASTER FUND LTD.</t>
  </si>
  <si>
    <t>Indiabulls Hsg Fin Ltd</t>
  </si>
  <si>
    <t>PVR Limited</t>
  </si>
  <si>
    <t>GRAVITON RESEARCH CAPITAL LLP</t>
  </si>
  <si>
    <t>RBL Bank Limited</t>
  </si>
  <si>
    <t>Vikas Prop &amp; Granite Ltd</t>
  </si>
  <si>
    <t>MADAN LAL GUPTA</t>
  </si>
  <si>
    <t xml:space="preserve">ASIANPAINT </t>
  </si>
  <si>
    <t>1490-1500</t>
  </si>
  <si>
    <t>1750-1800</t>
  </si>
  <si>
    <t>1135-1145</t>
  </si>
  <si>
    <t>1250-1260</t>
  </si>
  <si>
    <t>300-304</t>
  </si>
  <si>
    <t>335-345</t>
  </si>
  <si>
    <t>280-270</t>
  </si>
  <si>
    <t>Loss of Rs.15/-</t>
  </si>
  <si>
    <t>845-850</t>
  </si>
  <si>
    <t>930-950</t>
  </si>
  <si>
    <t>HDFC 1650 CE MAY</t>
  </si>
  <si>
    <t>26-28</t>
  </si>
  <si>
    <t>GENNEX</t>
  </si>
  <si>
    <t>LIFE LINE MARKETING PVT LTD.</t>
  </si>
  <si>
    <t>MAHANIN</t>
  </si>
  <si>
    <t>SHARDA SHARMA</t>
  </si>
  <si>
    <t>SONU ARGAL</t>
  </si>
  <si>
    <t>SUNIL</t>
  </si>
  <si>
    <t>SIEMENS GAS AND POWER HOLDING BV</t>
  </si>
  <si>
    <t>SIEMENS AKTIENGESELLSCHAFT</t>
  </si>
  <si>
    <t>TRANSFD</t>
  </si>
  <si>
    <t>RAJESH JOSEPH</t>
  </si>
  <si>
    <t>YASHPAKKA</t>
  </si>
  <si>
    <t>SANTOSH INDUSTRIES LIMITED</t>
  </si>
  <si>
    <t>BCONCEPTS</t>
  </si>
  <si>
    <t>Brand Concepts Limited</t>
  </si>
  <si>
    <t>AGRAWAL MAYANK</t>
  </si>
  <si>
    <t>Equitas Holdings Limited</t>
  </si>
  <si>
    <t>HRTI PRIVATE LIMITED</t>
  </si>
  <si>
    <t>DIVYA PORTFOLIO PRIVATE LIMITED</t>
  </si>
  <si>
    <t>MORGAN STANLEY ASIA (SINGAPORE) PTE. - ODI</t>
  </si>
  <si>
    <t>SURJECTIVE RESEARCH CAPITAL LLP</t>
  </si>
  <si>
    <t>RMDRIP</t>
  </si>
  <si>
    <t>R M Drip &amp; Sprink Sys Ltd</t>
  </si>
  <si>
    <t>KETAN DEVENDRA PALIWAL</t>
  </si>
  <si>
    <t>MS PARAM VALUE INVESTMENTS</t>
  </si>
  <si>
    <t>HARSHIT SHAH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</si>
</sst>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0" fillId="59" borderId="37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/>
    </xf>
    <xf numFmtId="0" fontId="7" fillId="6" borderId="39" xfId="0" applyFont="1" applyFill="1" applyBorder="1" applyAlignment="1">
      <alignment horizontal="center" vertical="center"/>
    </xf>
    <xf numFmtId="165" fontId="7" fillId="6" borderId="39" xfId="0" applyNumberFormat="1" applyFont="1" applyFill="1" applyBorder="1" applyAlignment="1">
      <alignment horizontal="center" vertical="center"/>
    </xf>
    <xf numFmtId="165" fontId="13" fillId="6" borderId="39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0" fontId="48" fillId="0" borderId="11" xfId="9" applyFont="1" applyFill="1" applyBorder="1" applyAlignment="1">
      <alignment horizontal="center"/>
    </xf>
    <xf numFmtId="2" fontId="48" fillId="0" borderId="11" xfId="9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43971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K17" sqref="K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43971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5" t="s">
        <v>16</v>
      </c>
      <c r="B9" s="507" t="s">
        <v>17</v>
      </c>
      <c r="C9" s="507" t="s">
        <v>18</v>
      </c>
      <c r="D9" s="275" t="s">
        <v>19</v>
      </c>
      <c r="E9" s="275" t="s">
        <v>20</v>
      </c>
      <c r="F9" s="502" t="s">
        <v>21</v>
      </c>
      <c r="G9" s="503"/>
      <c r="H9" s="504"/>
      <c r="I9" s="502" t="s">
        <v>22</v>
      </c>
      <c r="J9" s="503"/>
      <c r="K9" s="504"/>
      <c r="L9" s="275"/>
      <c r="M9" s="282"/>
      <c r="N9" s="282"/>
      <c r="O9" s="282"/>
    </row>
    <row r="10" spans="1:15" ht="59.25" customHeight="1">
      <c r="A10" s="506"/>
      <c r="B10" s="508" t="s">
        <v>17</v>
      </c>
      <c r="C10" s="508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17438.75</v>
      </c>
      <c r="E11" s="304">
        <v>17640.583333333332</v>
      </c>
      <c r="F11" s="316">
        <v>17116.166666666664</v>
      </c>
      <c r="G11" s="316">
        <v>16793.583333333332</v>
      </c>
      <c r="H11" s="316">
        <v>16269.166666666664</v>
      </c>
      <c r="I11" s="316">
        <v>17963.166666666664</v>
      </c>
      <c r="J11" s="316">
        <v>18487.583333333328</v>
      </c>
      <c r="K11" s="316">
        <v>18810.166666666664</v>
      </c>
      <c r="L11" s="303">
        <v>18165</v>
      </c>
      <c r="M11" s="303">
        <v>17318</v>
      </c>
      <c r="N11" s="320">
        <v>1527850</v>
      </c>
      <c r="O11" s="321">
        <v>-1.0296389623934005E-2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8884.1</v>
      </c>
      <c r="E12" s="317">
        <v>8923.8333333333339</v>
      </c>
      <c r="F12" s="318">
        <v>8812.8666666666686</v>
      </c>
      <c r="G12" s="318">
        <v>8741.633333333335</v>
      </c>
      <c r="H12" s="318">
        <v>8630.6666666666697</v>
      </c>
      <c r="I12" s="318">
        <v>8995.0666666666675</v>
      </c>
      <c r="J12" s="318">
        <v>9106.033333333331</v>
      </c>
      <c r="K12" s="318">
        <v>9177.2666666666664</v>
      </c>
      <c r="L12" s="305">
        <v>9034.7999999999993</v>
      </c>
      <c r="M12" s="305">
        <v>8852.6</v>
      </c>
      <c r="N12" s="320">
        <v>9612750</v>
      </c>
      <c r="O12" s="321">
        <v>1.4629280727030921E-2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13333</v>
      </c>
      <c r="E13" s="317">
        <v>13294.333333333334</v>
      </c>
      <c r="F13" s="318">
        <v>13153.666666666668</v>
      </c>
      <c r="G13" s="318">
        <v>12974.333333333334</v>
      </c>
      <c r="H13" s="318">
        <v>12833.666666666668</v>
      </c>
      <c r="I13" s="318">
        <v>13473.666666666668</v>
      </c>
      <c r="J13" s="318">
        <v>13614.333333333336</v>
      </c>
      <c r="K13" s="318">
        <v>13793.666666666668</v>
      </c>
      <c r="L13" s="305">
        <v>13435</v>
      </c>
      <c r="M13" s="305">
        <v>13115</v>
      </c>
      <c r="N13" s="320">
        <v>1200</v>
      </c>
      <c r="O13" s="321">
        <v>-0.35135135135135137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1136.5999999999999</v>
      </c>
      <c r="E14" s="317">
        <v>1141.8666666666666</v>
      </c>
      <c r="F14" s="318">
        <v>1123.7333333333331</v>
      </c>
      <c r="G14" s="318">
        <v>1110.8666666666666</v>
      </c>
      <c r="H14" s="318">
        <v>1092.7333333333331</v>
      </c>
      <c r="I14" s="318">
        <v>1154.7333333333331</v>
      </c>
      <c r="J14" s="318">
        <v>1172.8666666666668</v>
      </c>
      <c r="K14" s="318">
        <v>1185.7333333333331</v>
      </c>
      <c r="L14" s="305">
        <v>1160</v>
      </c>
      <c r="M14" s="305">
        <v>1129</v>
      </c>
      <c r="N14" s="320">
        <v>1728700</v>
      </c>
      <c r="O14" s="321">
        <v>-9.2469513957117266E-4</v>
      </c>
    </row>
    <row r="15" spans="1:15" ht="15">
      <c r="A15" s="278">
        <v>5</v>
      </c>
      <c r="B15" s="405" t="s">
        <v>40</v>
      </c>
      <c r="C15" s="278" t="s">
        <v>41</v>
      </c>
      <c r="D15" s="317">
        <v>140.1</v>
      </c>
      <c r="E15" s="317">
        <v>140.18333333333334</v>
      </c>
      <c r="F15" s="318">
        <v>134.21666666666667</v>
      </c>
      <c r="G15" s="318">
        <v>128.33333333333334</v>
      </c>
      <c r="H15" s="318">
        <v>122.36666666666667</v>
      </c>
      <c r="I15" s="318">
        <v>146.06666666666666</v>
      </c>
      <c r="J15" s="318">
        <v>152.03333333333336</v>
      </c>
      <c r="K15" s="318">
        <v>157.91666666666666</v>
      </c>
      <c r="L15" s="305">
        <v>146.15</v>
      </c>
      <c r="M15" s="305">
        <v>134.30000000000001</v>
      </c>
      <c r="N15" s="320">
        <v>18724000</v>
      </c>
      <c r="O15" s="321">
        <v>7.7502691065662E-3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318.2</v>
      </c>
      <c r="E16" s="317">
        <v>311.5333333333333</v>
      </c>
      <c r="F16" s="318">
        <v>303.16666666666663</v>
      </c>
      <c r="G16" s="318">
        <v>288.13333333333333</v>
      </c>
      <c r="H16" s="318">
        <v>279.76666666666665</v>
      </c>
      <c r="I16" s="318">
        <v>326.56666666666661</v>
      </c>
      <c r="J16" s="318">
        <v>334.93333333333328</v>
      </c>
      <c r="K16" s="318">
        <v>349.96666666666658</v>
      </c>
      <c r="L16" s="305">
        <v>319.89999999999998</v>
      </c>
      <c r="M16" s="305">
        <v>296.5</v>
      </c>
      <c r="N16" s="320">
        <v>37172500</v>
      </c>
      <c r="O16" s="321">
        <v>4.5198931533811333E-2</v>
      </c>
    </row>
    <row r="17" spans="1:15" ht="15">
      <c r="A17" s="278">
        <v>7</v>
      </c>
      <c r="B17" s="405" t="s">
        <v>43</v>
      </c>
      <c r="C17" s="278" t="s">
        <v>44</v>
      </c>
      <c r="D17" s="317">
        <v>35.6</v>
      </c>
      <c r="E17" s="317">
        <v>34.216666666666661</v>
      </c>
      <c r="F17" s="318">
        <v>31.933333333333323</v>
      </c>
      <c r="G17" s="318">
        <v>28.266666666666662</v>
      </c>
      <c r="H17" s="318">
        <v>25.983333333333324</v>
      </c>
      <c r="I17" s="318">
        <v>37.883333333333326</v>
      </c>
      <c r="J17" s="318">
        <v>40.166666666666671</v>
      </c>
      <c r="K17" s="318">
        <v>43.833333333333321</v>
      </c>
      <c r="L17" s="305">
        <v>36.5</v>
      </c>
      <c r="M17" s="305">
        <v>30.55</v>
      </c>
      <c r="N17" s="320">
        <v>68440000</v>
      </c>
      <c r="O17" s="321">
        <v>0.15941046925292224</v>
      </c>
    </row>
    <row r="18" spans="1:15" ht="15">
      <c r="A18" s="278">
        <v>8</v>
      </c>
      <c r="B18" s="405" t="s">
        <v>45</v>
      </c>
      <c r="C18" s="278" t="s">
        <v>46</v>
      </c>
      <c r="D18" s="317">
        <v>563.45000000000005</v>
      </c>
      <c r="E18" s="317">
        <v>555.91666666666674</v>
      </c>
      <c r="F18" s="318">
        <v>545.73333333333346</v>
      </c>
      <c r="G18" s="318">
        <v>528.01666666666677</v>
      </c>
      <c r="H18" s="318">
        <v>517.83333333333348</v>
      </c>
      <c r="I18" s="318">
        <v>573.63333333333344</v>
      </c>
      <c r="J18" s="318">
        <v>583.81666666666683</v>
      </c>
      <c r="K18" s="318">
        <v>601.53333333333342</v>
      </c>
      <c r="L18" s="305">
        <v>566.1</v>
      </c>
      <c r="M18" s="305">
        <v>538.20000000000005</v>
      </c>
      <c r="N18" s="320">
        <v>1222200</v>
      </c>
      <c r="O18" s="321">
        <v>5.6170065675769099E-2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174.3</v>
      </c>
      <c r="E19" s="317">
        <v>173.85</v>
      </c>
      <c r="F19" s="318">
        <v>171.14999999999998</v>
      </c>
      <c r="G19" s="318">
        <v>167.99999999999997</v>
      </c>
      <c r="H19" s="318">
        <v>165.29999999999995</v>
      </c>
      <c r="I19" s="318">
        <v>177</v>
      </c>
      <c r="J19" s="318">
        <v>179.7</v>
      </c>
      <c r="K19" s="318">
        <v>182.85000000000002</v>
      </c>
      <c r="L19" s="305">
        <v>176.55</v>
      </c>
      <c r="M19" s="305">
        <v>170.7</v>
      </c>
      <c r="N19" s="320">
        <v>18042500</v>
      </c>
      <c r="O19" s="321">
        <v>6.1341140387564481E-3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1257.5999999999999</v>
      </c>
      <c r="E20" s="317">
        <v>1266.5666666666666</v>
      </c>
      <c r="F20" s="318">
        <v>1243.1333333333332</v>
      </c>
      <c r="G20" s="318">
        <v>1228.6666666666665</v>
      </c>
      <c r="H20" s="318">
        <v>1205.2333333333331</v>
      </c>
      <c r="I20" s="318">
        <v>1281.0333333333333</v>
      </c>
      <c r="J20" s="318">
        <v>1304.4666666666667</v>
      </c>
      <c r="K20" s="318">
        <v>1318.9333333333334</v>
      </c>
      <c r="L20" s="305">
        <v>1290</v>
      </c>
      <c r="M20" s="305">
        <v>1252.0999999999999</v>
      </c>
      <c r="N20" s="320">
        <v>931000</v>
      </c>
      <c r="O20" s="321">
        <v>1.1406844106463879E-2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91.85</v>
      </c>
      <c r="E21" s="317">
        <v>92.783333333333346</v>
      </c>
      <c r="F21" s="318">
        <v>89.416666666666686</v>
      </c>
      <c r="G21" s="318">
        <v>86.983333333333334</v>
      </c>
      <c r="H21" s="318">
        <v>83.616666666666674</v>
      </c>
      <c r="I21" s="318">
        <v>95.216666666666697</v>
      </c>
      <c r="J21" s="318">
        <v>98.583333333333343</v>
      </c>
      <c r="K21" s="318">
        <v>101.01666666666671</v>
      </c>
      <c r="L21" s="305">
        <v>96.15</v>
      </c>
      <c r="M21" s="305">
        <v>90.35</v>
      </c>
      <c r="N21" s="320">
        <v>10922000</v>
      </c>
      <c r="O21" s="321">
        <v>9.6806587668206462E-2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42.85</v>
      </c>
      <c r="E22" s="317">
        <v>43.449999999999996</v>
      </c>
      <c r="F22" s="318">
        <v>41.999999999999993</v>
      </c>
      <c r="G22" s="318">
        <v>41.15</v>
      </c>
      <c r="H22" s="318">
        <v>39.699999999999996</v>
      </c>
      <c r="I22" s="318">
        <v>44.29999999999999</v>
      </c>
      <c r="J22" s="318">
        <v>45.749999999999993</v>
      </c>
      <c r="K22" s="318">
        <v>46.599999999999987</v>
      </c>
      <c r="L22" s="305">
        <v>44.9</v>
      </c>
      <c r="M22" s="305">
        <v>42.6</v>
      </c>
      <c r="N22" s="320">
        <v>57172000</v>
      </c>
      <c r="O22" s="321">
        <v>2.3890540492137971E-2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1499.15</v>
      </c>
      <c r="E23" s="317">
        <v>1498.05</v>
      </c>
      <c r="F23" s="318">
        <v>1483.05</v>
      </c>
      <c r="G23" s="318">
        <v>1466.95</v>
      </c>
      <c r="H23" s="318">
        <v>1451.95</v>
      </c>
      <c r="I23" s="318">
        <v>1514.1499999999999</v>
      </c>
      <c r="J23" s="318">
        <v>1529.1499999999999</v>
      </c>
      <c r="K23" s="318">
        <v>1545.2499999999998</v>
      </c>
      <c r="L23" s="305">
        <v>1513.05</v>
      </c>
      <c r="M23" s="305">
        <v>1481.95</v>
      </c>
      <c r="N23" s="320">
        <v>5696100</v>
      </c>
      <c r="O23" s="321">
        <v>1.4479589655909382E-2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663.4</v>
      </c>
      <c r="E24" s="317">
        <v>666.15</v>
      </c>
      <c r="F24" s="318">
        <v>651.84999999999991</v>
      </c>
      <c r="G24" s="318">
        <v>640.29999999999995</v>
      </c>
      <c r="H24" s="318">
        <v>625.99999999999989</v>
      </c>
      <c r="I24" s="318">
        <v>677.69999999999993</v>
      </c>
      <c r="J24" s="318">
        <v>691.99999999999989</v>
      </c>
      <c r="K24" s="318">
        <v>703.55</v>
      </c>
      <c r="L24" s="305">
        <v>680.45</v>
      </c>
      <c r="M24" s="305">
        <v>654.6</v>
      </c>
      <c r="N24" s="320">
        <v>9851100</v>
      </c>
      <c r="O24" s="321">
        <v>-3.1369850537841149E-3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353.9</v>
      </c>
      <c r="E25" s="317">
        <v>358.83333333333331</v>
      </c>
      <c r="F25" s="318">
        <v>344.21666666666664</v>
      </c>
      <c r="G25" s="318">
        <v>334.5333333333333</v>
      </c>
      <c r="H25" s="318">
        <v>319.91666666666663</v>
      </c>
      <c r="I25" s="318">
        <v>368.51666666666665</v>
      </c>
      <c r="J25" s="318">
        <v>383.13333333333333</v>
      </c>
      <c r="K25" s="318">
        <v>392.81666666666666</v>
      </c>
      <c r="L25" s="305">
        <v>373.45</v>
      </c>
      <c r="M25" s="305">
        <v>349.15</v>
      </c>
      <c r="N25" s="320">
        <v>56736000</v>
      </c>
      <c r="O25" s="321">
        <v>5.0806774236564878E-2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2511.0500000000002</v>
      </c>
      <c r="E26" s="317">
        <v>2516.4499999999998</v>
      </c>
      <c r="F26" s="318">
        <v>2483.0499999999997</v>
      </c>
      <c r="G26" s="318">
        <v>2455.0499999999997</v>
      </c>
      <c r="H26" s="318">
        <v>2421.6499999999996</v>
      </c>
      <c r="I26" s="318">
        <v>2544.4499999999998</v>
      </c>
      <c r="J26" s="318">
        <v>2577.8499999999995</v>
      </c>
      <c r="K26" s="318">
        <v>2605.85</v>
      </c>
      <c r="L26" s="305">
        <v>2549.85</v>
      </c>
      <c r="M26" s="305">
        <v>2488.4499999999998</v>
      </c>
      <c r="N26" s="320">
        <v>1548750</v>
      </c>
      <c r="O26" s="321">
        <v>1.9417475728155338E-2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4533.45</v>
      </c>
      <c r="E27" s="317">
        <v>4518.8</v>
      </c>
      <c r="F27" s="318">
        <v>4437.75</v>
      </c>
      <c r="G27" s="318">
        <v>4342.05</v>
      </c>
      <c r="H27" s="318">
        <v>4261</v>
      </c>
      <c r="I27" s="318">
        <v>4614.5</v>
      </c>
      <c r="J27" s="318">
        <v>4695.5500000000011</v>
      </c>
      <c r="K27" s="318">
        <v>4791.25</v>
      </c>
      <c r="L27" s="305">
        <v>4599.8500000000004</v>
      </c>
      <c r="M27" s="305">
        <v>4423.1000000000004</v>
      </c>
      <c r="N27" s="320">
        <v>628000</v>
      </c>
      <c r="O27" s="321">
        <v>1.1679420056383408E-2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1963.1</v>
      </c>
      <c r="E28" s="317">
        <v>1960.7166666666665</v>
      </c>
      <c r="F28" s="318">
        <v>1916.4833333333329</v>
      </c>
      <c r="G28" s="318">
        <v>1869.8666666666663</v>
      </c>
      <c r="H28" s="318">
        <v>1825.6333333333328</v>
      </c>
      <c r="I28" s="318">
        <v>2007.333333333333</v>
      </c>
      <c r="J28" s="318">
        <v>2051.5666666666666</v>
      </c>
      <c r="K28" s="318">
        <v>2098.1833333333334</v>
      </c>
      <c r="L28" s="305">
        <v>2004.95</v>
      </c>
      <c r="M28" s="305">
        <v>1914.1</v>
      </c>
      <c r="N28" s="320">
        <v>6401750</v>
      </c>
      <c r="O28" s="321">
        <v>8.1099169324042354E-3</v>
      </c>
    </row>
    <row r="29" spans="1:15" ht="15">
      <c r="A29" s="278">
        <v>19</v>
      </c>
      <c r="B29" s="405" t="s">
        <v>45</v>
      </c>
      <c r="C29" s="278" t="s">
        <v>61</v>
      </c>
      <c r="D29" s="317">
        <v>950.45</v>
      </c>
      <c r="E29" s="317">
        <v>943.79999999999984</v>
      </c>
      <c r="F29" s="318">
        <v>927.9499999999997</v>
      </c>
      <c r="G29" s="318">
        <v>905.44999999999982</v>
      </c>
      <c r="H29" s="318">
        <v>889.59999999999968</v>
      </c>
      <c r="I29" s="318">
        <v>966.29999999999973</v>
      </c>
      <c r="J29" s="318">
        <v>982.14999999999986</v>
      </c>
      <c r="K29" s="318">
        <v>1004.6499999999997</v>
      </c>
      <c r="L29" s="305">
        <v>959.65</v>
      </c>
      <c r="M29" s="305">
        <v>921.3</v>
      </c>
      <c r="N29" s="320">
        <v>773600</v>
      </c>
      <c r="O29" s="321">
        <v>8.0446927374301674E-2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216.6</v>
      </c>
      <c r="E30" s="317">
        <v>221.06666666666669</v>
      </c>
      <c r="F30" s="318">
        <v>209.53333333333339</v>
      </c>
      <c r="G30" s="318">
        <v>202.4666666666667</v>
      </c>
      <c r="H30" s="318">
        <v>190.93333333333339</v>
      </c>
      <c r="I30" s="318">
        <v>228.13333333333338</v>
      </c>
      <c r="J30" s="318">
        <v>239.66666666666669</v>
      </c>
      <c r="K30" s="318">
        <v>246.73333333333338</v>
      </c>
      <c r="L30" s="305">
        <v>232.6</v>
      </c>
      <c r="M30" s="305">
        <v>214</v>
      </c>
      <c r="N30" s="320">
        <v>11710200</v>
      </c>
      <c r="O30" s="321">
        <v>9.1676921355856367E-2</v>
      </c>
    </row>
    <row r="31" spans="1:15" ht="15">
      <c r="A31" s="278">
        <v>21</v>
      </c>
      <c r="B31" s="405" t="s">
        <v>55</v>
      </c>
      <c r="C31" s="278" t="s">
        <v>62</v>
      </c>
      <c r="D31" s="317">
        <v>36.4</v>
      </c>
      <c r="E31" s="317">
        <v>37.166666666666664</v>
      </c>
      <c r="F31" s="318">
        <v>35.43333333333333</v>
      </c>
      <c r="G31" s="318">
        <v>34.466666666666669</v>
      </c>
      <c r="H31" s="318">
        <v>32.733333333333334</v>
      </c>
      <c r="I31" s="318">
        <v>38.133333333333326</v>
      </c>
      <c r="J31" s="318">
        <v>39.86666666666666</v>
      </c>
      <c r="K31" s="318">
        <v>40.833333333333321</v>
      </c>
      <c r="L31" s="305">
        <v>38.9</v>
      </c>
      <c r="M31" s="305">
        <v>36.200000000000003</v>
      </c>
      <c r="N31" s="320">
        <v>52794400</v>
      </c>
      <c r="O31" s="321">
        <v>9.8610775851305565E-2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1284.75</v>
      </c>
      <c r="E32" s="317">
        <v>1284.6500000000001</v>
      </c>
      <c r="F32" s="318">
        <v>1262.0000000000002</v>
      </c>
      <c r="G32" s="318">
        <v>1239.2500000000002</v>
      </c>
      <c r="H32" s="318">
        <v>1216.6000000000004</v>
      </c>
      <c r="I32" s="318">
        <v>1307.4000000000001</v>
      </c>
      <c r="J32" s="318">
        <v>1330.0499999999997</v>
      </c>
      <c r="K32" s="318">
        <v>1352.8</v>
      </c>
      <c r="L32" s="305">
        <v>1307.3</v>
      </c>
      <c r="M32" s="305">
        <v>1261.9000000000001</v>
      </c>
      <c r="N32" s="320">
        <v>1356300</v>
      </c>
      <c r="O32" s="321">
        <v>4.8899755501222494E-3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62.35</v>
      </c>
      <c r="E33" s="317">
        <v>63.449999999999996</v>
      </c>
      <c r="F33" s="318">
        <v>60.249999999999986</v>
      </c>
      <c r="G33" s="318">
        <v>58.149999999999991</v>
      </c>
      <c r="H33" s="318">
        <v>54.949999999999982</v>
      </c>
      <c r="I33" s="318">
        <v>65.549999999999983</v>
      </c>
      <c r="J33" s="318">
        <v>68.75</v>
      </c>
      <c r="K33" s="318">
        <v>70.849999999999994</v>
      </c>
      <c r="L33" s="305">
        <v>66.650000000000006</v>
      </c>
      <c r="M33" s="305">
        <v>61.35</v>
      </c>
      <c r="N33" s="320">
        <v>29238800</v>
      </c>
      <c r="O33" s="321">
        <v>5.0108462986108118E-2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437.8</v>
      </c>
      <c r="E34" s="317">
        <v>439.39999999999992</v>
      </c>
      <c r="F34" s="318">
        <v>432.79999999999984</v>
      </c>
      <c r="G34" s="318">
        <v>427.7999999999999</v>
      </c>
      <c r="H34" s="318">
        <v>421.19999999999982</v>
      </c>
      <c r="I34" s="318">
        <v>444.39999999999986</v>
      </c>
      <c r="J34" s="318">
        <v>450.99999999999989</v>
      </c>
      <c r="K34" s="318">
        <v>455.99999999999989</v>
      </c>
      <c r="L34" s="305">
        <v>446</v>
      </c>
      <c r="M34" s="305">
        <v>434.4</v>
      </c>
      <c r="N34" s="320">
        <v>4706900</v>
      </c>
      <c r="O34" s="321">
        <v>5.6404230317273797E-3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270.75</v>
      </c>
      <c r="E35" s="317">
        <v>273.66666666666669</v>
      </c>
      <c r="F35" s="318">
        <v>265.53333333333336</v>
      </c>
      <c r="G35" s="318">
        <v>260.31666666666666</v>
      </c>
      <c r="H35" s="318">
        <v>252.18333333333334</v>
      </c>
      <c r="I35" s="318">
        <v>278.88333333333338</v>
      </c>
      <c r="J35" s="318">
        <v>287.01666666666671</v>
      </c>
      <c r="K35" s="318">
        <v>292.23333333333341</v>
      </c>
      <c r="L35" s="305">
        <v>281.8</v>
      </c>
      <c r="M35" s="305">
        <v>268.45</v>
      </c>
      <c r="N35" s="320">
        <v>5362500</v>
      </c>
      <c r="O35" s="321">
        <v>-2.689313517338995E-2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597.35</v>
      </c>
      <c r="E36" s="317">
        <v>584.2166666666667</v>
      </c>
      <c r="F36" s="318">
        <v>567.73333333333335</v>
      </c>
      <c r="G36" s="318">
        <v>538.11666666666667</v>
      </c>
      <c r="H36" s="318">
        <v>521.63333333333333</v>
      </c>
      <c r="I36" s="318">
        <v>613.83333333333337</v>
      </c>
      <c r="J36" s="318">
        <v>630.31666666666672</v>
      </c>
      <c r="K36" s="318">
        <v>659.93333333333339</v>
      </c>
      <c r="L36" s="305">
        <v>600.70000000000005</v>
      </c>
      <c r="M36" s="305">
        <v>554.6</v>
      </c>
      <c r="N36" s="320">
        <v>62397210</v>
      </c>
      <c r="O36" s="321">
        <v>-1.1523912852241738E-2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25.5</v>
      </c>
      <c r="E37" s="317">
        <v>25.75</v>
      </c>
      <c r="F37" s="318">
        <v>25</v>
      </c>
      <c r="G37" s="318">
        <v>24.5</v>
      </c>
      <c r="H37" s="318">
        <v>23.75</v>
      </c>
      <c r="I37" s="318">
        <v>26.25</v>
      </c>
      <c r="J37" s="318">
        <v>27</v>
      </c>
      <c r="K37" s="318">
        <v>27.5</v>
      </c>
      <c r="L37" s="305">
        <v>26.5</v>
      </c>
      <c r="M37" s="305">
        <v>25.25</v>
      </c>
      <c r="N37" s="320">
        <v>58078400</v>
      </c>
      <c r="O37" s="321">
        <v>-6.2283547561359561E-3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336.35</v>
      </c>
      <c r="E38" s="317">
        <v>334.48333333333335</v>
      </c>
      <c r="F38" s="318">
        <v>331.36666666666667</v>
      </c>
      <c r="G38" s="318">
        <v>326.38333333333333</v>
      </c>
      <c r="H38" s="318">
        <v>323.26666666666665</v>
      </c>
      <c r="I38" s="318">
        <v>339.4666666666667</v>
      </c>
      <c r="J38" s="318">
        <v>342.58333333333337</v>
      </c>
      <c r="K38" s="318">
        <v>347.56666666666672</v>
      </c>
      <c r="L38" s="305">
        <v>337.6</v>
      </c>
      <c r="M38" s="305">
        <v>329.5</v>
      </c>
      <c r="N38" s="320">
        <v>16610600</v>
      </c>
      <c r="O38" s="321">
        <v>-3.0213508795488116E-2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9120.9</v>
      </c>
      <c r="E39" s="317">
        <v>9170.9833333333318</v>
      </c>
      <c r="F39" s="318">
        <v>8993.6666666666642</v>
      </c>
      <c r="G39" s="318">
        <v>8866.4333333333325</v>
      </c>
      <c r="H39" s="318">
        <v>8689.116666666665</v>
      </c>
      <c r="I39" s="318">
        <v>9298.2166666666635</v>
      </c>
      <c r="J39" s="318">
        <v>9475.5333333333328</v>
      </c>
      <c r="K39" s="318">
        <v>9602.7666666666628</v>
      </c>
      <c r="L39" s="305">
        <v>9348.2999999999993</v>
      </c>
      <c r="M39" s="305">
        <v>9043.75</v>
      </c>
      <c r="N39" s="320">
        <v>139240</v>
      </c>
      <c r="O39" s="321">
        <v>3.2631266686443193E-2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293.89999999999998</v>
      </c>
      <c r="E40" s="317">
        <v>296.86666666666662</v>
      </c>
      <c r="F40" s="318">
        <v>289.28333333333325</v>
      </c>
      <c r="G40" s="318">
        <v>284.66666666666663</v>
      </c>
      <c r="H40" s="318">
        <v>277.08333333333326</v>
      </c>
      <c r="I40" s="318">
        <v>301.48333333333323</v>
      </c>
      <c r="J40" s="318">
        <v>309.06666666666661</v>
      </c>
      <c r="K40" s="318">
        <v>313.68333333333322</v>
      </c>
      <c r="L40" s="305">
        <v>304.45</v>
      </c>
      <c r="M40" s="305">
        <v>292.25</v>
      </c>
      <c r="N40" s="320">
        <v>22374000</v>
      </c>
      <c r="O40" s="321">
        <v>1.1638316920322292E-2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3103.45</v>
      </c>
      <c r="E41" s="317">
        <v>3105.8166666666671</v>
      </c>
      <c r="F41" s="318">
        <v>3071.6333333333341</v>
      </c>
      <c r="G41" s="318">
        <v>3039.8166666666671</v>
      </c>
      <c r="H41" s="318">
        <v>3005.6333333333341</v>
      </c>
      <c r="I41" s="318">
        <v>3137.6333333333341</v>
      </c>
      <c r="J41" s="318">
        <v>3171.8166666666675</v>
      </c>
      <c r="K41" s="318">
        <v>3203.6333333333341</v>
      </c>
      <c r="L41" s="305">
        <v>3140</v>
      </c>
      <c r="M41" s="305">
        <v>3074</v>
      </c>
      <c r="N41" s="320">
        <v>1377000</v>
      </c>
      <c r="O41" s="321">
        <v>3.6273329319686937E-2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325.05</v>
      </c>
      <c r="E42" s="317">
        <v>325.7166666666667</v>
      </c>
      <c r="F42" s="318">
        <v>320.03333333333342</v>
      </c>
      <c r="G42" s="318">
        <v>315.01666666666671</v>
      </c>
      <c r="H42" s="318">
        <v>309.33333333333343</v>
      </c>
      <c r="I42" s="318">
        <v>330.73333333333341</v>
      </c>
      <c r="J42" s="318">
        <v>336.41666666666669</v>
      </c>
      <c r="K42" s="318">
        <v>341.43333333333339</v>
      </c>
      <c r="L42" s="305">
        <v>331.4</v>
      </c>
      <c r="M42" s="305">
        <v>320.7</v>
      </c>
      <c r="N42" s="320">
        <v>7066400</v>
      </c>
      <c r="O42" s="321">
        <v>4.1842361336360691E-2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76.099999999999994</v>
      </c>
      <c r="E43" s="317">
        <v>77</v>
      </c>
      <c r="F43" s="318">
        <v>74.599999999999994</v>
      </c>
      <c r="G43" s="318">
        <v>73.099999999999994</v>
      </c>
      <c r="H43" s="318">
        <v>70.699999999999989</v>
      </c>
      <c r="I43" s="318">
        <v>78.5</v>
      </c>
      <c r="J43" s="318">
        <v>80.900000000000006</v>
      </c>
      <c r="K43" s="318">
        <v>82.4</v>
      </c>
      <c r="L43" s="305">
        <v>79.400000000000006</v>
      </c>
      <c r="M43" s="305">
        <v>75.5</v>
      </c>
      <c r="N43" s="320">
        <v>8773000</v>
      </c>
      <c r="O43" s="321">
        <v>-5.8923512747875353E-3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259</v>
      </c>
      <c r="E44" s="317">
        <v>260.8</v>
      </c>
      <c r="F44" s="318">
        <v>253.40000000000003</v>
      </c>
      <c r="G44" s="318">
        <v>247.8</v>
      </c>
      <c r="H44" s="318">
        <v>240.40000000000003</v>
      </c>
      <c r="I44" s="318">
        <v>266.40000000000003</v>
      </c>
      <c r="J44" s="318">
        <v>273.8</v>
      </c>
      <c r="K44" s="318">
        <v>279.40000000000003</v>
      </c>
      <c r="L44" s="305">
        <v>268.2</v>
      </c>
      <c r="M44" s="305">
        <v>255.2</v>
      </c>
      <c r="N44" s="320">
        <v>2412600</v>
      </c>
      <c r="O44" s="321">
        <v>3.0761343245321711E-2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582.54999999999995</v>
      </c>
      <c r="E45" s="317">
        <v>577.58333333333337</v>
      </c>
      <c r="F45" s="318">
        <v>566.36666666666679</v>
      </c>
      <c r="G45" s="318">
        <v>550.18333333333339</v>
      </c>
      <c r="H45" s="318">
        <v>538.96666666666681</v>
      </c>
      <c r="I45" s="318">
        <v>593.76666666666677</v>
      </c>
      <c r="J45" s="318">
        <v>604.98333333333323</v>
      </c>
      <c r="K45" s="318">
        <v>621.16666666666674</v>
      </c>
      <c r="L45" s="305">
        <v>588.79999999999995</v>
      </c>
      <c r="M45" s="305">
        <v>561.4</v>
      </c>
      <c r="N45" s="320">
        <v>661600</v>
      </c>
      <c r="O45" s="321">
        <v>3.5043804755944929E-2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126.75</v>
      </c>
      <c r="E46" s="317">
        <v>128.36666666666667</v>
      </c>
      <c r="F46" s="318">
        <v>124.23333333333335</v>
      </c>
      <c r="G46" s="318">
        <v>121.71666666666667</v>
      </c>
      <c r="H46" s="318">
        <v>117.58333333333334</v>
      </c>
      <c r="I46" s="318">
        <v>130.88333333333335</v>
      </c>
      <c r="J46" s="318">
        <v>135.01666666666668</v>
      </c>
      <c r="K46" s="318">
        <v>137.53333333333336</v>
      </c>
      <c r="L46" s="305">
        <v>132.5</v>
      </c>
      <c r="M46" s="305">
        <v>125.85</v>
      </c>
      <c r="N46" s="320">
        <v>7377500</v>
      </c>
      <c r="O46" s="321">
        <v>-1.3703208556149732E-2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594.1</v>
      </c>
      <c r="E47" s="317">
        <v>598.06666666666672</v>
      </c>
      <c r="F47" s="318">
        <v>587.18333333333339</v>
      </c>
      <c r="G47" s="318">
        <v>580.26666666666665</v>
      </c>
      <c r="H47" s="318">
        <v>569.38333333333333</v>
      </c>
      <c r="I47" s="318">
        <v>604.98333333333346</v>
      </c>
      <c r="J47" s="318">
        <v>615.8666666666669</v>
      </c>
      <c r="K47" s="318">
        <v>622.78333333333353</v>
      </c>
      <c r="L47" s="305">
        <v>608.95000000000005</v>
      </c>
      <c r="M47" s="305">
        <v>591.15</v>
      </c>
      <c r="N47" s="320">
        <v>15178250</v>
      </c>
      <c r="O47" s="321">
        <v>-3.6078202250045245E-2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123.7</v>
      </c>
      <c r="E48" s="317">
        <v>123.35000000000001</v>
      </c>
      <c r="F48" s="318">
        <v>122.35000000000002</v>
      </c>
      <c r="G48" s="318">
        <v>121.00000000000001</v>
      </c>
      <c r="H48" s="318">
        <v>120.00000000000003</v>
      </c>
      <c r="I48" s="318">
        <v>124.70000000000002</v>
      </c>
      <c r="J48" s="318">
        <v>125.69999999999999</v>
      </c>
      <c r="K48" s="318">
        <v>127.05000000000001</v>
      </c>
      <c r="L48" s="305">
        <v>124.35</v>
      </c>
      <c r="M48" s="305">
        <v>122</v>
      </c>
      <c r="N48" s="320">
        <v>34123800</v>
      </c>
      <c r="O48" s="321">
        <v>6.2604131341875173E-3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1348.4</v>
      </c>
      <c r="E49" s="317">
        <v>1361.2</v>
      </c>
      <c r="F49" s="318">
        <v>1329.9</v>
      </c>
      <c r="G49" s="318">
        <v>1311.4</v>
      </c>
      <c r="H49" s="318">
        <v>1280.1000000000001</v>
      </c>
      <c r="I49" s="318">
        <v>1379.7</v>
      </c>
      <c r="J49" s="318">
        <v>1410.9999999999998</v>
      </c>
      <c r="K49" s="318">
        <v>1429.5</v>
      </c>
      <c r="L49" s="305">
        <v>1392.5</v>
      </c>
      <c r="M49" s="305">
        <v>1342.7</v>
      </c>
      <c r="N49" s="320">
        <v>1413300</v>
      </c>
      <c r="O49" s="321">
        <v>2.8004073319755601E-2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351.2</v>
      </c>
      <c r="E50" s="317">
        <v>355.31666666666666</v>
      </c>
      <c r="F50" s="318">
        <v>345.58333333333331</v>
      </c>
      <c r="G50" s="318">
        <v>339.96666666666664</v>
      </c>
      <c r="H50" s="318">
        <v>330.23333333333329</v>
      </c>
      <c r="I50" s="318">
        <v>360.93333333333334</v>
      </c>
      <c r="J50" s="318">
        <v>370.66666666666669</v>
      </c>
      <c r="K50" s="318">
        <v>376.28333333333336</v>
      </c>
      <c r="L50" s="305">
        <v>365.05</v>
      </c>
      <c r="M50" s="305">
        <v>349.7</v>
      </c>
      <c r="N50" s="320">
        <v>4249797</v>
      </c>
      <c r="O50" s="321">
        <v>2.218045112781955E-2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327.39999999999998</v>
      </c>
      <c r="E51" s="317">
        <v>325.26666666666665</v>
      </c>
      <c r="F51" s="318">
        <v>318.13333333333333</v>
      </c>
      <c r="G51" s="318">
        <v>308.86666666666667</v>
      </c>
      <c r="H51" s="318">
        <v>301.73333333333335</v>
      </c>
      <c r="I51" s="318">
        <v>334.5333333333333</v>
      </c>
      <c r="J51" s="318">
        <v>341.66666666666663</v>
      </c>
      <c r="K51" s="318">
        <v>350.93333333333328</v>
      </c>
      <c r="L51" s="305">
        <v>332.4</v>
      </c>
      <c r="M51" s="305">
        <v>316</v>
      </c>
      <c r="N51" s="320">
        <v>1553400</v>
      </c>
      <c r="O51" s="321">
        <v>-5.6314926189174414E-2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436</v>
      </c>
      <c r="E52" s="317">
        <v>437.93333333333339</v>
      </c>
      <c r="F52" s="318">
        <v>430.4166666666668</v>
      </c>
      <c r="G52" s="318">
        <v>424.83333333333343</v>
      </c>
      <c r="H52" s="318">
        <v>417.31666666666683</v>
      </c>
      <c r="I52" s="318">
        <v>443.51666666666677</v>
      </c>
      <c r="J52" s="318">
        <v>451.03333333333342</v>
      </c>
      <c r="K52" s="318">
        <v>456.61666666666673</v>
      </c>
      <c r="L52" s="305">
        <v>445.45</v>
      </c>
      <c r="M52" s="305">
        <v>432.35</v>
      </c>
      <c r="N52" s="320">
        <v>11923750</v>
      </c>
      <c r="O52" s="321">
        <v>-2.2843679573857818E-2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2324.6</v>
      </c>
      <c r="E53" s="317">
        <v>2328.583333333333</v>
      </c>
      <c r="F53" s="318">
        <v>2303.9666666666662</v>
      </c>
      <c r="G53" s="318">
        <v>2283.333333333333</v>
      </c>
      <c r="H53" s="318">
        <v>2258.7166666666662</v>
      </c>
      <c r="I53" s="318">
        <v>2349.2166666666662</v>
      </c>
      <c r="J53" s="318">
        <v>2373.833333333333</v>
      </c>
      <c r="K53" s="318">
        <v>2394.4666666666662</v>
      </c>
      <c r="L53" s="305">
        <v>2353.1999999999998</v>
      </c>
      <c r="M53" s="305">
        <v>2307.9499999999998</v>
      </c>
      <c r="N53" s="320">
        <v>2139600</v>
      </c>
      <c r="O53" s="321">
        <v>2.5891829689298044E-2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131.4</v>
      </c>
      <c r="E54" s="317">
        <v>132.4</v>
      </c>
      <c r="F54" s="318">
        <v>129.20000000000002</v>
      </c>
      <c r="G54" s="318">
        <v>127</v>
      </c>
      <c r="H54" s="318">
        <v>123.80000000000001</v>
      </c>
      <c r="I54" s="318">
        <v>134.60000000000002</v>
      </c>
      <c r="J54" s="318">
        <v>137.80000000000001</v>
      </c>
      <c r="K54" s="318">
        <v>140.00000000000003</v>
      </c>
      <c r="L54" s="305">
        <v>135.6</v>
      </c>
      <c r="M54" s="305">
        <v>130.19999999999999</v>
      </c>
      <c r="N54" s="320">
        <v>24294600</v>
      </c>
      <c r="O54" s="321">
        <v>2.1223470661672909E-2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3699.2</v>
      </c>
      <c r="E55" s="317">
        <v>3697.6666666666665</v>
      </c>
      <c r="F55" s="318">
        <v>3667.7833333333328</v>
      </c>
      <c r="G55" s="318">
        <v>3636.3666666666663</v>
      </c>
      <c r="H55" s="318">
        <v>3606.4833333333327</v>
      </c>
      <c r="I55" s="318">
        <v>3729.083333333333</v>
      </c>
      <c r="J55" s="318">
        <v>3758.9666666666672</v>
      </c>
      <c r="K55" s="318">
        <v>3790.3833333333332</v>
      </c>
      <c r="L55" s="305">
        <v>3727.55</v>
      </c>
      <c r="M55" s="305">
        <v>3666.25</v>
      </c>
      <c r="N55" s="320">
        <v>3128250</v>
      </c>
      <c r="O55" s="321">
        <v>8.462282398452611E-3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12977.95</v>
      </c>
      <c r="E56" s="317">
        <v>13072.283333333335</v>
      </c>
      <c r="F56" s="318">
        <v>12780.866666666669</v>
      </c>
      <c r="G56" s="318">
        <v>12583.783333333335</v>
      </c>
      <c r="H56" s="318">
        <v>12292.366666666669</v>
      </c>
      <c r="I56" s="318">
        <v>13269.366666666669</v>
      </c>
      <c r="J56" s="318">
        <v>13560.783333333336</v>
      </c>
      <c r="K56" s="318">
        <v>13757.866666666669</v>
      </c>
      <c r="L56" s="305">
        <v>13363.7</v>
      </c>
      <c r="M56" s="305">
        <v>12875.2</v>
      </c>
      <c r="N56" s="320">
        <v>313485</v>
      </c>
      <c r="O56" s="321">
        <v>4.0441420511118487E-2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41.9</v>
      </c>
      <c r="E57" s="317">
        <v>42.15</v>
      </c>
      <c r="F57" s="318">
        <v>40.449999999999996</v>
      </c>
      <c r="G57" s="318">
        <v>39</v>
      </c>
      <c r="H57" s="318">
        <v>37.299999999999997</v>
      </c>
      <c r="I57" s="318">
        <v>43.599999999999994</v>
      </c>
      <c r="J57" s="318">
        <v>45.3</v>
      </c>
      <c r="K57" s="318">
        <v>46.749999999999993</v>
      </c>
      <c r="L57" s="305">
        <v>43.85</v>
      </c>
      <c r="M57" s="305">
        <v>40.700000000000003</v>
      </c>
      <c r="N57" s="320">
        <v>10617600</v>
      </c>
      <c r="O57" s="321">
        <v>6.3589373722803225E-2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826.55</v>
      </c>
      <c r="E58" s="317">
        <v>825.98333333333323</v>
      </c>
      <c r="F58" s="318">
        <v>813.76666666666642</v>
      </c>
      <c r="G58" s="318">
        <v>800.98333333333323</v>
      </c>
      <c r="H58" s="318">
        <v>788.76666666666642</v>
      </c>
      <c r="I58" s="318">
        <v>838.76666666666642</v>
      </c>
      <c r="J58" s="318">
        <v>850.98333333333335</v>
      </c>
      <c r="K58" s="318">
        <v>863.76666666666642</v>
      </c>
      <c r="L58" s="305">
        <v>838.2</v>
      </c>
      <c r="M58" s="305">
        <v>813.2</v>
      </c>
      <c r="N58" s="320">
        <v>2511300</v>
      </c>
      <c r="O58" s="321">
        <v>0.1251848201084278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150.19999999999999</v>
      </c>
      <c r="E59" s="317">
        <v>150.63333333333333</v>
      </c>
      <c r="F59" s="318">
        <v>147.81666666666666</v>
      </c>
      <c r="G59" s="318">
        <v>145.43333333333334</v>
      </c>
      <c r="H59" s="318">
        <v>142.61666666666667</v>
      </c>
      <c r="I59" s="318">
        <v>153.01666666666665</v>
      </c>
      <c r="J59" s="318">
        <v>155.83333333333331</v>
      </c>
      <c r="K59" s="318">
        <v>158.21666666666664</v>
      </c>
      <c r="L59" s="305">
        <v>153.44999999999999</v>
      </c>
      <c r="M59" s="305">
        <v>148.25</v>
      </c>
      <c r="N59" s="320">
        <v>4861100</v>
      </c>
      <c r="O59" s="321">
        <v>6.9548954895489554E-2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38.200000000000003</v>
      </c>
      <c r="E60" s="317">
        <v>38.816666666666663</v>
      </c>
      <c r="F60" s="318">
        <v>36.983333333333327</v>
      </c>
      <c r="G60" s="318">
        <v>35.766666666666666</v>
      </c>
      <c r="H60" s="318">
        <v>33.93333333333333</v>
      </c>
      <c r="I60" s="318">
        <v>40.033333333333324</v>
      </c>
      <c r="J60" s="318">
        <v>41.866666666666667</v>
      </c>
      <c r="K60" s="318">
        <v>43.083333333333321</v>
      </c>
      <c r="L60" s="305">
        <v>40.65</v>
      </c>
      <c r="M60" s="305">
        <v>37.6</v>
      </c>
      <c r="N60" s="320">
        <v>60631500</v>
      </c>
      <c r="O60" s="321">
        <v>-1.156648897148726E-2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82</v>
      </c>
      <c r="E61" s="317">
        <v>81.983333333333334</v>
      </c>
      <c r="F61" s="318">
        <v>80.766666666666666</v>
      </c>
      <c r="G61" s="318">
        <v>79.533333333333331</v>
      </c>
      <c r="H61" s="318">
        <v>78.316666666666663</v>
      </c>
      <c r="I61" s="318">
        <v>83.216666666666669</v>
      </c>
      <c r="J61" s="318">
        <v>84.433333333333337</v>
      </c>
      <c r="K61" s="318">
        <v>85.666666666666671</v>
      </c>
      <c r="L61" s="305">
        <v>83.2</v>
      </c>
      <c r="M61" s="305">
        <v>80.75</v>
      </c>
      <c r="N61" s="320">
        <v>25094200</v>
      </c>
      <c r="O61" s="321">
        <v>5.6393288036843389E-2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330.55</v>
      </c>
      <c r="E62" s="317">
        <v>331.7166666666667</v>
      </c>
      <c r="F62" s="318">
        <v>325.53333333333342</v>
      </c>
      <c r="G62" s="318">
        <v>320.51666666666671</v>
      </c>
      <c r="H62" s="318">
        <v>314.33333333333343</v>
      </c>
      <c r="I62" s="318">
        <v>336.73333333333341</v>
      </c>
      <c r="J62" s="318">
        <v>342.91666666666669</v>
      </c>
      <c r="K62" s="318">
        <v>347.93333333333339</v>
      </c>
      <c r="L62" s="305">
        <v>337.9</v>
      </c>
      <c r="M62" s="305">
        <v>326.7</v>
      </c>
      <c r="N62" s="320">
        <v>3426200</v>
      </c>
      <c r="O62" s="321">
        <v>-0.10047520281446087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17.3</v>
      </c>
      <c r="E63" s="317">
        <v>17.400000000000002</v>
      </c>
      <c r="F63" s="318">
        <v>17.150000000000006</v>
      </c>
      <c r="G63" s="318">
        <v>17.000000000000004</v>
      </c>
      <c r="H63" s="318">
        <v>16.750000000000007</v>
      </c>
      <c r="I63" s="318">
        <v>17.550000000000004</v>
      </c>
      <c r="J63" s="318">
        <v>17.799999999999997</v>
      </c>
      <c r="K63" s="318">
        <v>17.950000000000003</v>
      </c>
      <c r="L63" s="305">
        <v>17.649999999999999</v>
      </c>
      <c r="M63" s="305">
        <v>17.25</v>
      </c>
      <c r="N63" s="320">
        <v>48825000</v>
      </c>
      <c r="O63" s="321">
        <v>4.8309178743961352E-2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554.5</v>
      </c>
      <c r="E64" s="317">
        <v>549.81666666666672</v>
      </c>
      <c r="F64" s="318">
        <v>541.68333333333339</v>
      </c>
      <c r="G64" s="318">
        <v>528.86666666666667</v>
      </c>
      <c r="H64" s="318">
        <v>520.73333333333335</v>
      </c>
      <c r="I64" s="318">
        <v>562.63333333333344</v>
      </c>
      <c r="J64" s="318">
        <v>570.76666666666688</v>
      </c>
      <c r="K64" s="318">
        <v>583.58333333333348</v>
      </c>
      <c r="L64" s="305">
        <v>557.95000000000005</v>
      </c>
      <c r="M64" s="305">
        <v>537</v>
      </c>
      <c r="N64" s="320">
        <v>6096000</v>
      </c>
      <c r="O64" s="321">
        <v>1.2490034546904066E-2</v>
      </c>
    </row>
    <row r="65" spans="1:15" ht="15">
      <c r="A65" s="278">
        <v>55</v>
      </c>
      <c r="B65" s="468" t="s">
        <v>40</v>
      </c>
      <c r="C65" s="278" t="s">
        <v>249</v>
      </c>
      <c r="D65" s="317">
        <v>583.04999999999995</v>
      </c>
      <c r="E65" s="317">
        <v>586.81666666666672</v>
      </c>
      <c r="F65" s="318">
        <v>570.68333333333339</v>
      </c>
      <c r="G65" s="318">
        <v>558.31666666666672</v>
      </c>
      <c r="H65" s="318">
        <v>542.18333333333339</v>
      </c>
      <c r="I65" s="318">
        <v>599.18333333333339</v>
      </c>
      <c r="J65" s="318">
        <v>615.31666666666683</v>
      </c>
      <c r="K65" s="318">
        <v>627.68333333333339</v>
      </c>
      <c r="L65" s="305">
        <v>602.95000000000005</v>
      </c>
      <c r="M65" s="305">
        <v>574.45000000000005</v>
      </c>
      <c r="N65" s="320">
        <v>244400</v>
      </c>
      <c r="O65" s="321">
        <v>3.8674033149171269E-2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511.6</v>
      </c>
      <c r="E66" s="317">
        <v>508.88333333333327</v>
      </c>
      <c r="F66" s="318">
        <v>496.76666666666654</v>
      </c>
      <c r="G66" s="318">
        <v>481.93333333333328</v>
      </c>
      <c r="H66" s="318">
        <v>469.81666666666655</v>
      </c>
      <c r="I66" s="318">
        <v>523.71666666666647</v>
      </c>
      <c r="J66" s="318">
        <v>535.83333333333326</v>
      </c>
      <c r="K66" s="318">
        <v>550.66666666666652</v>
      </c>
      <c r="L66" s="305">
        <v>521</v>
      </c>
      <c r="M66" s="305">
        <v>494.05</v>
      </c>
      <c r="N66" s="320">
        <v>19683600</v>
      </c>
      <c r="O66" s="321">
        <v>-6.6040467566510369E-5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469.4</v>
      </c>
      <c r="E67" s="317">
        <v>473</v>
      </c>
      <c r="F67" s="318">
        <v>462.7</v>
      </c>
      <c r="G67" s="318">
        <v>456</v>
      </c>
      <c r="H67" s="318">
        <v>445.7</v>
      </c>
      <c r="I67" s="318">
        <v>479.7</v>
      </c>
      <c r="J67" s="318">
        <v>489.99999999999994</v>
      </c>
      <c r="K67" s="318">
        <v>496.7</v>
      </c>
      <c r="L67" s="305">
        <v>483.3</v>
      </c>
      <c r="M67" s="305">
        <v>466.3</v>
      </c>
      <c r="N67" s="320">
        <v>5760000</v>
      </c>
      <c r="O67" s="321">
        <v>2.8204212781149589E-2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518.9</v>
      </c>
      <c r="E68" s="317">
        <v>515.19999999999993</v>
      </c>
      <c r="F68" s="318">
        <v>509.19999999999982</v>
      </c>
      <c r="G68" s="318">
        <v>499.49999999999989</v>
      </c>
      <c r="H68" s="318">
        <v>493.49999999999977</v>
      </c>
      <c r="I68" s="318">
        <v>524.89999999999986</v>
      </c>
      <c r="J68" s="318">
        <v>530.90000000000009</v>
      </c>
      <c r="K68" s="318">
        <v>540.59999999999991</v>
      </c>
      <c r="L68" s="305">
        <v>521.20000000000005</v>
      </c>
      <c r="M68" s="305">
        <v>505.5</v>
      </c>
      <c r="N68" s="320">
        <v>20764800</v>
      </c>
      <c r="O68" s="321">
        <v>1.6726076227035921E-2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1539.35</v>
      </c>
      <c r="E69" s="317">
        <v>1545.3500000000001</v>
      </c>
      <c r="F69" s="318">
        <v>1505.7000000000003</v>
      </c>
      <c r="G69" s="318">
        <v>1472.0500000000002</v>
      </c>
      <c r="H69" s="318">
        <v>1432.4000000000003</v>
      </c>
      <c r="I69" s="318">
        <v>1579.0000000000002</v>
      </c>
      <c r="J69" s="318">
        <v>1618.6500000000003</v>
      </c>
      <c r="K69" s="318">
        <v>1652.3000000000002</v>
      </c>
      <c r="L69" s="305">
        <v>1585</v>
      </c>
      <c r="M69" s="305">
        <v>1511.7</v>
      </c>
      <c r="N69" s="320">
        <v>28387000</v>
      </c>
      <c r="O69" s="321">
        <v>9.2904354380513188E-3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829.5</v>
      </c>
      <c r="E70" s="317">
        <v>838.88333333333333</v>
      </c>
      <c r="F70" s="318">
        <v>812.86666666666667</v>
      </c>
      <c r="G70" s="318">
        <v>796.23333333333335</v>
      </c>
      <c r="H70" s="318">
        <v>770.2166666666667</v>
      </c>
      <c r="I70" s="318">
        <v>855.51666666666665</v>
      </c>
      <c r="J70" s="318">
        <v>881.5333333333333</v>
      </c>
      <c r="K70" s="318">
        <v>898.16666666666663</v>
      </c>
      <c r="L70" s="305">
        <v>864.9</v>
      </c>
      <c r="M70" s="305">
        <v>822.25</v>
      </c>
      <c r="N70" s="320">
        <v>42839250</v>
      </c>
      <c r="O70" s="321">
        <v>3.6818713231073449E-3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474</v>
      </c>
      <c r="E71" s="317">
        <v>475.41666666666669</v>
      </c>
      <c r="F71" s="318">
        <v>463.58333333333337</v>
      </c>
      <c r="G71" s="318">
        <v>453.16666666666669</v>
      </c>
      <c r="H71" s="318">
        <v>441.33333333333337</v>
      </c>
      <c r="I71" s="318">
        <v>485.83333333333337</v>
      </c>
      <c r="J71" s="318">
        <v>497.66666666666674</v>
      </c>
      <c r="K71" s="318">
        <v>508.08333333333337</v>
      </c>
      <c r="L71" s="305">
        <v>487.25</v>
      </c>
      <c r="M71" s="305">
        <v>465</v>
      </c>
      <c r="N71" s="320">
        <v>13368100</v>
      </c>
      <c r="O71" s="321">
        <v>1.6334115073091419E-3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2068.15</v>
      </c>
      <c r="E72" s="317">
        <v>2081.75</v>
      </c>
      <c r="F72" s="318">
        <v>2040.25</v>
      </c>
      <c r="G72" s="318">
        <v>2012.35</v>
      </c>
      <c r="H72" s="318">
        <v>1970.85</v>
      </c>
      <c r="I72" s="318">
        <v>2109.65</v>
      </c>
      <c r="J72" s="318">
        <v>2151.15</v>
      </c>
      <c r="K72" s="318">
        <v>2179.0500000000002</v>
      </c>
      <c r="L72" s="305">
        <v>2123.25</v>
      </c>
      <c r="M72" s="305">
        <v>2053.85</v>
      </c>
      <c r="N72" s="320">
        <v>2394700</v>
      </c>
      <c r="O72" s="321">
        <v>-9.0213118146079043E-3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117.5</v>
      </c>
      <c r="E73" s="317">
        <v>118.16666666666667</v>
      </c>
      <c r="F73" s="318">
        <v>115.83333333333334</v>
      </c>
      <c r="G73" s="318">
        <v>114.16666666666667</v>
      </c>
      <c r="H73" s="318">
        <v>111.83333333333334</v>
      </c>
      <c r="I73" s="318">
        <v>119.83333333333334</v>
      </c>
      <c r="J73" s="318">
        <v>122.16666666666669</v>
      </c>
      <c r="K73" s="318">
        <v>123.83333333333334</v>
      </c>
      <c r="L73" s="305">
        <v>120.5</v>
      </c>
      <c r="M73" s="305">
        <v>116.5</v>
      </c>
      <c r="N73" s="320">
        <v>30118000</v>
      </c>
      <c r="O73" s="321">
        <v>5.0542397711814152E-2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171.8</v>
      </c>
      <c r="E74" s="317">
        <v>174.48333333333335</v>
      </c>
      <c r="F74" s="318">
        <v>168.1166666666667</v>
      </c>
      <c r="G74" s="318">
        <v>164.43333333333337</v>
      </c>
      <c r="H74" s="318">
        <v>158.06666666666672</v>
      </c>
      <c r="I74" s="318">
        <v>178.16666666666669</v>
      </c>
      <c r="J74" s="318">
        <v>184.53333333333336</v>
      </c>
      <c r="K74" s="318">
        <v>188.21666666666667</v>
      </c>
      <c r="L74" s="305">
        <v>180.85</v>
      </c>
      <c r="M74" s="305">
        <v>170.8</v>
      </c>
      <c r="N74" s="320">
        <v>19718100</v>
      </c>
      <c r="O74" s="321">
        <v>2.6679579499835987E-2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1981.65</v>
      </c>
      <c r="E75" s="317">
        <v>1993.8833333333332</v>
      </c>
      <c r="F75" s="318">
        <v>1959.7666666666664</v>
      </c>
      <c r="G75" s="318">
        <v>1937.8833333333332</v>
      </c>
      <c r="H75" s="318">
        <v>1903.7666666666664</v>
      </c>
      <c r="I75" s="318">
        <v>2015.7666666666664</v>
      </c>
      <c r="J75" s="318">
        <v>2049.8833333333332</v>
      </c>
      <c r="K75" s="318">
        <v>2071.7666666666664</v>
      </c>
      <c r="L75" s="305">
        <v>2028</v>
      </c>
      <c r="M75" s="305">
        <v>1972</v>
      </c>
      <c r="N75" s="320">
        <v>17932800</v>
      </c>
      <c r="O75" s="321">
        <v>3.801205133102957E-2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118.15</v>
      </c>
      <c r="E76" s="317">
        <v>118.15000000000002</v>
      </c>
      <c r="F76" s="318">
        <v>113.15000000000003</v>
      </c>
      <c r="G76" s="318">
        <v>108.15000000000002</v>
      </c>
      <c r="H76" s="318">
        <v>103.15000000000003</v>
      </c>
      <c r="I76" s="318">
        <v>123.15000000000003</v>
      </c>
      <c r="J76" s="318">
        <v>128.15</v>
      </c>
      <c r="K76" s="318">
        <v>133.15000000000003</v>
      </c>
      <c r="L76" s="305">
        <v>123.15</v>
      </c>
      <c r="M76" s="305">
        <v>113.15</v>
      </c>
      <c r="N76" s="320">
        <v>14302100</v>
      </c>
      <c r="O76" s="321">
        <v>2.389696670317791E-2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300.89999999999998</v>
      </c>
      <c r="E77" s="317">
        <v>303.36666666666662</v>
      </c>
      <c r="F77" s="318">
        <v>294.58333333333326</v>
      </c>
      <c r="G77" s="318">
        <v>288.26666666666665</v>
      </c>
      <c r="H77" s="318">
        <v>279.48333333333329</v>
      </c>
      <c r="I77" s="318">
        <v>309.68333333333322</v>
      </c>
      <c r="J77" s="318">
        <v>318.46666666666664</v>
      </c>
      <c r="K77" s="318">
        <v>324.78333333333319</v>
      </c>
      <c r="L77" s="305">
        <v>312.14999999999998</v>
      </c>
      <c r="M77" s="305">
        <v>297.05</v>
      </c>
      <c r="N77" s="320">
        <v>88136125</v>
      </c>
      <c r="O77" s="321">
        <v>1.3262725260828327E-2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360.75</v>
      </c>
      <c r="E78" s="317">
        <v>363.86666666666662</v>
      </c>
      <c r="F78" s="318">
        <v>354.48333333333323</v>
      </c>
      <c r="G78" s="318">
        <v>348.21666666666664</v>
      </c>
      <c r="H78" s="318">
        <v>338.83333333333326</v>
      </c>
      <c r="I78" s="318">
        <v>370.13333333333321</v>
      </c>
      <c r="J78" s="318">
        <v>379.51666666666654</v>
      </c>
      <c r="K78" s="318">
        <v>385.78333333333319</v>
      </c>
      <c r="L78" s="305">
        <v>373.25</v>
      </c>
      <c r="M78" s="305">
        <v>357.6</v>
      </c>
      <c r="N78" s="320">
        <v>7363500</v>
      </c>
      <c r="O78" s="321">
        <v>-9.68327617510591E-3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5.5</v>
      </c>
      <c r="E79" s="317">
        <v>5.2833333333333341</v>
      </c>
      <c r="F79" s="318">
        <v>4.9166666666666679</v>
      </c>
      <c r="G79" s="318">
        <v>4.3333333333333339</v>
      </c>
      <c r="H79" s="318">
        <v>3.9666666666666677</v>
      </c>
      <c r="I79" s="318">
        <v>5.866666666666668</v>
      </c>
      <c r="J79" s="318">
        <v>6.2333333333333334</v>
      </c>
      <c r="K79" s="318">
        <v>6.8166666666666682</v>
      </c>
      <c r="L79" s="305">
        <v>5.65</v>
      </c>
      <c r="M79" s="305">
        <v>4.7</v>
      </c>
      <c r="N79" s="320">
        <v>550270000</v>
      </c>
      <c r="O79" s="321">
        <v>0.28342857142857142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19.5</v>
      </c>
      <c r="E80" s="317">
        <v>19.733333333333331</v>
      </c>
      <c r="F80" s="318">
        <v>19.166666666666661</v>
      </c>
      <c r="G80" s="318">
        <v>18.833333333333329</v>
      </c>
      <c r="H80" s="318">
        <v>18.266666666666659</v>
      </c>
      <c r="I80" s="318">
        <v>20.066666666666663</v>
      </c>
      <c r="J80" s="318">
        <v>20.633333333333333</v>
      </c>
      <c r="K80" s="318">
        <v>20.966666666666665</v>
      </c>
      <c r="L80" s="305">
        <v>20.3</v>
      </c>
      <c r="M80" s="305">
        <v>19.399999999999999</v>
      </c>
      <c r="N80" s="320">
        <v>135819000</v>
      </c>
      <c r="O80" s="321">
        <v>2.0642960201995911E-2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451.5</v>
      </c>
      <c r="E81" s="317">
        <v>451.40000000000003</v>
      </c>
      <c r="F81" s="318">
        <v>444.10000000000008</v>
      </c>
      <c r="G81" s="318">
        <v>436.70000000000005</v>
      </c>
      <c r="H81" s="318">
        <v>429.40000000000009</v>
      </c>
      <c r="I81" s="318">
        <v>458.80000000000007</v>
      </c>
      <c r="J81" s="318">
        <v>466.1</v>
      </c>
      <c r="K81" s="318">
        <v>473.50000000000006</v>
      </c>
      <c r="L81" s="305">
        <v>458.7</v>
      </c>
      <c r="M81" s="305">
        <v>444</v>
      </c>
      <c r="N81" s="320">
        <v>4917000</v>
      </c>
      <c r="O81" s="321">
        <v>-4.4543429844097994E-3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887.55</v>
      </c>
      <c r="E82" s="317">
        <v>891.88333333333321</v>
      </c>
      <c r="F82" s="318">
        <v>866.46666666666647</v>
      </c>
      <c r="G82" s="318">
        <v>845.38333333333321</v>
      </c>
      <c r="H82" s="318">
        <v>819.96666666666647</v>
      </c>
      <c r="I82" s="318">
        <v>912.96666666666647</v>
      </c>
      <c r="J82" s="318">
        <v>938.38333333333321</v>
      </c>
      <c r="K82" s="318">
        <v>959.46666666666647</v>
      </c>
      <c r="L82" s="305">
        <v>917.3</v>
      </c>
      <c r="M82" s="305">
        <v>870.8</v>
      </c>
      <c r="N82" s="320">
        <v>3637600</v>
      </c>
      <c r="O82" s="321">
        <v>-1.3178124313639359E-3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368.65</v>
      </c>
      <c r="E83" s="317">
        <v>372.40000000000003</v>
      </c>
      <c r="F83" s="318">
        <v>357.75000000000006</v>
      </c>
      <c r="G83" s="318">
        <v>346.85</v>
      </c>
      <c r="H83" s="318">
        <v>332.20000000000005</v>
      </c>
      <c r="I83" s="318">
        <v>383.30000000000007</v>
      </c>
      <c r="J83" s="318">
        <v>397.95000000000005</v>
      </c>
      <c r="K83" s="318">
        <v>408.85000000000008</v>
      </c>
      <c r="L83" s="305">
        <v>387.05</v>
      </c>
      <c r="M83" s="305">
        <v>361.5</v>
      </c>
      <c r="N83" s="320">
        <v>19668400</v>
      </c>
      <c r="O83" s="321">
        <v>2.9823863279368337E-2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216.65</v>
      </c>
      <c r="E84" s="317">
        <v>212.91666666666666</v>
      </c>
      <c r="F84" s="318">
        <v>206.43333333333331</v>
      </c>
      <c r="G84" s="318">
        <v>196.21666666666664</v>
      </c>
      <c r="H84" s="318">
        <v>189.73333333333329</v>
      </c>
      <c r="I84" s="318">
        <v>223.13333333333333</v>
      </c>
      <c r="J84" s="318">
        <v>229.61666666666667</v>
      </c>
      <c r="K84" s="318">
        <v>239.83333333333334</v>
      </c>
      <c r="L84" s="305">
        <v>219.4</v>
      </c>
      <c r="M84" s="305">
        <v>202.7</v>
      </c>
      <c r="N84" s="320">
        <v>9380000</v>
      </c>
      <c r="O84" s="321">
        <v>0.15945611866501855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668.7</v>
      </c>
      <c r="E85" s="317">
        <v>665.86666666666667</v>
      </c>
      <c r="F85" s="318">
        <v>657.2833333333333</v>
      </c>
      <c r="G85" s="318">
        <v>645.86666666666667</v>
      </c>
      <c r="H85" s="318">
        <v>637.2833333333333</v>
      </c>
      <c r="I85" s="318">
        <v>677.2833333333333</v>
      </c>
      <c r="J85" s="318">
        <v>685.86666666666656</v>
      </c>
      <c r="K85" s="318">
        <v>697.2833333333333</v>
      </c>
      <c r="L85" s="305">
        <v>674.45</v>
      </c>
      <c r="M85" s="305">
        <v>654.45000000000005</v>
      </c>
      <c r="N85" s="320">
        <v>49812000</v>
      </c>
      <c r="O85" s="321">
        <v>2.1030623539540032E-2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71.900000000000006</v>
      </c>
      <c r="E86" s="317">
        <v>72.316666666666663</v>
      </c>
      <c r="F86" s="318">
        <v>71.083333333333329</v>
      </c>
      <c r="G86" s="318">
        <v>70.266666666666666</v>
      </c>
      <c r="H86" s="318">
        <v>69.033333333333331</v>
      </c>
      <c r="I86" s="318">
        <v>73.133333333333326</v>
      </c>
      <c r="J86" s="318">
        <v>74.366666666666674</v>
      </c>
      <c r="K86" s="318">
        <v>75.183333333333323</v>
      </c>
      <c r="L86" s="305">
        <v>73.55</v>
      </c>
      <c r="M86" s="305">
        <v>71.5</v>
      </c>
      <c r="N86" s="320">
        <v>56964600</v>
      </c>
      <c r="O86" s="321">
        <v>3.9371743988495132E-3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170.85</v>
      </c>
      <c r="E87" s="317">
        <v>169.16666666666666</v>
      </c>
      <c r="F87" s="318">
        <v>166.63333333333333</v>
      </c>
      <c r="G87" s="318">
        <v>162.41666666666666</v>
      </c>
      <c r="H87" s="318">
        <v>159.88333333333333</v>
      </c>
      <c r="I87" s="318">
        <v>173.38333333333333</v>
      </c>
      <c r="J87" s="318">
        <v>175.91666666666669</v>
      </c>
      <c r="K87" s="318">
        <v>180.13333333333333</v>
      </c>
      <c r="L87" s="305">
        <v>171.7</v>
      </c>
      <c r="M87" s="305">
        <v>164.95</v>
      </c>
      <c r="N87" s="320">
        <v>42180000</v>
      </c>
      <c r="O87" s="321">
        <v>-6.1450302539066181E-3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91.65</v>
      </c>
      <c r="E88" s="317">
        <v>91.733333333333348</v>
      </c>
      <c r="F88" s="318">
        <v>89.066666666666691</v>
      </c>
      <c r="G88" s="318">
        <v>86.483333333333348</v>
      </c>
      <c r="H88" s="318">
        <v>83.816666666666691</v>
      </c>
      <c r="I88" s="318">
        <v>94.316666666666691</v>
      </c>
      <c r="J88" s="318">
        <v>96.983333333333348</v>
      </c>
      <c r="K88" s="318">
        <v>99.566666666666691</v>
      </c>
      <c r="L88" s="305">
        <v>94.4</v>
      </c>
      <c r="M88" s="305">
        <v>89.15</v>
      </c>
      <c r="N88" s="320">
        <v>14365000</v>
      </c>
      <c r="O88" s="321">
        <v>-4.8493245583650845E-3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169.5</v>
      </c>
      <c r="E89" s="317">
        <v>169.53333333333333</v>
      </c>
      <c r="F89" s="318">
        <v>165.81666666666666</v>
      </c>
      <c r="G89" s="318">
        <v>162.13333333333333</v>
      </c>
      <c r="H89" s="318">
        <v>158.41666666666666</v>
      </c>
      <c r="I89" s="318">
        <v>173.21666666666667</v>
      </c>
      <c r="J89" s="318">
        <v>176.93333333333331</v>
      </c>
      <c r="K89" s="318">
        <v>180.61666666666667</v>
      </c>
      <c r="L89" s="305">
        <v>173.25</v>
      </c>
      <c r="M89" s="305">
        <v>165.85</v>
      </c>
      <c r="N89" s="320">
        <v>24582400</v>
      </c>
      <c r="O89" s="321">
        <v>-2.7125432368468962E-2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1477.05</v>
      </c>
      <c r="E90" s="317">
        <v>1492.3833333333332</v>
      </c>
      <c r="F90" s="318">
        <v>1440.2166666666665</v>
      </c>
      <c r="G90" s="318">
        <v>1403.3833333333332</v>
      </c>
      <c r="H90" s="318">
        <v>1351.2166666666665</v>
      </c>
      <c r="I90" s="318">
        <v>1529.2166666666665</v>
      </c>
      <c r="J90" s="318">
        <v>1581.3833333333334</v>
      </c>
      <c r="K90" s="318">
        <v>1618.2166666666665</v>
      </c>
      <c r="L90" s="305">
        <v>1544.55</v>
      </c>
      <c r="M90" s="305">
        <v>1455.55</v>
      </c>
      <c r="N90" s="320">
        <v>2280500</v>
      </c>
      <c r="O90" s="321">
        <v>9.9301036394311884E-2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333.95</v>
      </c>
      <c r="E91" s="317">
        <v>334.9</v>
      </c>
      <c r="F91" s="318">
        <v>329.19999999999993</v>
      </c>
      <c r="G91" s="318">
        <v>324.44999999999993</v>
      </c>
      <c r="H91" s="318">
        <v>318.74999999999989</v>
      </c>
      <c r="I91" s="318">
        <v>339.65</v>
      </c>
      <c r="J91" s="318">
        <v>345.35</v>
      </c>
      <c r="K91" s="318">
        <v>350.1</v>
      </c>
      <c r="L91" s="305">
        <v>340.6</v>
      </c>
      <c r="M91" s="305">
        <v>330.15</v>
      </c>
      <c r="N91" s="320">
        <v>1650600</v>
      </c>
      <c r="O91" s="321">
        <v>-1.5859766277128547E-2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1129.2</v>
      </c>
      <c r="E92" s="317">
        <v>1139.4833333333333</v>
      </c>
      <c r="F92" s="318">
        <v>1111.7166666666667</v>
      </c>
      <c r="G92" s="318">
        <v>1094.2333333333333</v>
      </c>
      <c r="H92" s="318">
        <v>1066.4666666666667</v>
      </c>
      <c r="I92" s="318">
        <v>1156.9666666666667</v>
      </c>
      <c r="J92" s="318">
        <v>1184.7333333333336</v>
      </c>
      <c r="K92" s="318">
        <v>1202.2166666666667</v>
      </c>
      <c r="L92" s="305">
        <v>1167.25</v>
      </c>
      <c r="M92" s="305">
        <v>1122</v>
      </c>
      <c r="N92" s="320">
        <v>9570000</v>
      </c>
      <c r="O92" s="321">
        <v>5.7552048799893916E-2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51.65</v>
      </c>
      <c r="E93" s="317">
        <v>52.300000000000004</v>
      </c>
      <c r="F93" s="318">
        <v>50.500000000000007</v>
      </c>
      <c r="G93" s="318">
        <v>49.35</v>
      </c>
      <c r="H93" s="318">
        <v>47.550000000000004</v>
      </c>
      <c r="I93" s="318">
        <v>53.45000000000001</v>
      </c>
      <c r="J93" s="318">
        <v>55.250000000000007</v>
      </c>
      <c r="K93" s="318">
        <v>56.400000000000013</v>
      </c>
      <c r="L93" s="305">
        <v>54.1</v>
      </c>
      <c r="M93" s="305">
        <v>51.15</v>
      </c>
      <c r="N93" s="320">
        <v>33952400</v>
      </c>
      <c r="O93" s="321">
        <v>0.11060082692207045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228.15</v>
      </c>
      <c r="E94" s="317">
        <v>228.93333333333331</v>
      </c>
      <c r="F94" s="318">
        <v>222.36666666666662</v>
      </c>
      <c r="G94" s="318">
        <v>216.58333333333331</v>
      </c>
      <c r="H94" s="318">
        <v>210.01666666666662</v>
      </c>
      <c r="I94" s="318">
        <v>234.71666666666661</v>
      </c>
      <c r="J94" s="318">
        <v>241.28333333333327</v>
      </c>
      <c r="K94" s="318">
        <v>247.06666666666661</v>
      </c>
      <c r="L94" s="305">
        <v>235.5</v>
      </c>
      <c r="M94" s="305">
        <v>223.15</v>
      </c>
      <c r="N94" s="320">
        <v>9168500</v>
      </c>
      <c r="O94" s="321">
        <v>-1.4468295514398426E-2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796.3</v>
      </c>
      <c r="E95" s="317">
        <v>807.44999999999993</v>
      </c>
      <c r="F95" s="318">
        <v>779.89999999999986</v>
      </c>
      <c r="G95" s="318">
        <v>763.49999999999989</v>
      </c>
      <c r="H95" s="318">
        <v>735.94999999999982</v>
      </c>
      <c r="I95" s="318">
        <v>823.84999999999991</v>
      </c>
      <c r="J95" s="318">
        <v>851.39999999999986</v>
      </c>
      <c r="K95" s="318">
        <v>867.8</v>
      </c>
      <c r="L95" s="305">
        <v>835</v>
      </c>
      <c r="M95" s="305">
        <v>791.05</v>
      </c>
      <c r="N95" s="320">
        <v>11849900</v>
      </c>
      <c r="O95" s="321">
        <v>4.4637701601350548E-2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841.4</v>
      </c>
      <c r="E96" s="317">
        <v>848.5</v>
      </c>
      <c r="F96" s="318">
        <v>825.65</v>
      </c>
      <c r="G96" s="318">
        <v>809.9</v>
      </c>
      <c r="H96" s="318">
        <v>787.05</v>
      </c>
      <c r="I96" s="318">
        <v>864.25</v>
      </c>
      <c r="J96" s="318">
        <v>887.09999999999991</v>
      </c>
      <c r="K96" s="318">
        <v>902.85</v>
      </c>
      <c r="L96" s="305">
        <v>871.35</v>
      </c>
      <c r="M96" s="305">
        <v>832.75</v>
      </c>
      <c r="N96" s="320">
        <v>8994600</v>
      </c>
      <c r="O96" s="321">
        <v>2.3940439192650525E-2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382.45</v>
      </c>
      <c r="E97" s="317">
        <v>381.18333333333334</v>
      </c>
      <c r="F97" s="318">
        <v>371.9666666666667</v>
      </c>
      <c r="G97" s="318">
        <v>361.48333333333335</v>
      </c>
      <c r="H97" s="318">
        <v>352.26666666666671</v>
      </c>
      <c r="I97" s="318">
        <v>391.66666666666669</v>
      </c>
      <c r="J97" s="318">
        <v>400.88333333333327</v>
      </c>
      <c r="K97" s="318">
        <v>411.36666666666667</v>
      </c>
      <c r="L97" s="305">
        <v>390.4</v>
      </c>
      <c r="M97" s="305">
        <v>370.7</v>
      </c>
      <c r="N97" s="320">
        <v>14775600</v>
      </c>
      <c r="O97" s="321">
        <v>-2.2284348284105182E-3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134.55000000000001</v>
      </c>
      <c r="E98" s="317">
        <v>137.18333333333334</v>
      </c>
      <c r="F98" s="318">
        <v>130.66666666666669</v>
      </c>
      <c r="G98" s="318">
        <v>126.78333333333336</v>
      </c>
      <c r="H98" s="318">
        <v>120.26666666666671</v>
      </c>
      <c r="I98" s="318">
        <v>141.06666666666666</v>
      </c>
      <c r="J98" s="318">
        <v>147.58333333333331</v>
      </c>
      <c r="K98" s="318">
        <v>151.46666666666664</v>
      </c>
      <c r="L98" s="305">
        <v>143.69999999999999</v>
      </c>
      <c r="M98" s="305">
        <v>133.30000000000001</v>
      </c>
      <c r="N98" s="320">
        <v>16201700</v>
      </c>
      <c r="O98" s="321">
        <v>1.2821474563344711E-2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117.15</v>
      </c>
      <c r="E99" s="317">
        <v>119.43333333333334</v>
      </c>
      <c r="F99" s="318">
        <v>114.26666666666668</v>
      </c>
      <c r="G99" s="318">
        <v>111.38333333333334</v>
      </c>
      <c r="H99" s="318">
        <v>106.21666666666668</v>
      </c>
      <c r="I99" s="318">
        <v>122.31666666666668</v>
      </c>
      <c r="J99" s="318">
        <v>127.48333333333333</v>
      </c>
      <c r="K99" s="318">
        <v>130.36666666666667</v>
      </c>
      <c r="L99" s="305">
        <v>124.6</v>
      </c>
      <c r="M99" s="305">
        <v>116.55</v>
      </c>
      <c r="N99" s="320">
        <v>15732000</v>
      </c>
      <c r="O99" s="321">
        <v>2.7027027027027029E-2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311.75</v>
      </c>
      <c r="E100" s="317">
        <v>309.96666666666664</v>
      </c>
      <c r="F100" s="318">
        <v>307.13333333333327</v>
      </c>
      <c r="G100" s="318">
        <v>302.51666666666665</v>
      </c>
      <c r="H100" s="318">
        <v>299.68333333333328</v>
      </c>
      <c r="I100" s="318">
        <v>314.58333333333326</v>
      </c>
      <c r="J100" s="318">
        <v>317.41666666666663</v>
      </c>
      <c r="K100" s="318">
        <v>322.03333333333325</v>
      </c>
      <c r="L100" s="305">
        <v>312.8</v>
      </c>
      <c r="M100" s="305">
        <v>305.35000000000002</v>
      </c>
      <c r="N100" s="320">
        <v>11249600</v>
      </c>
      <c r="O100" s="321">
        <v>-6.9997969794066504E-3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4811.8</v>
      </c>
      <c r="E101" s="317">
        <v>4824.0166666666664</v>
      </c>
      <c r="F101" s="318">
        <v>4740.7833333333328</v>
      </c>
      <c r="G101" s="318">
        <v>4669.7666666666664</v>
      </c>
      <c r="H101" s="318">
        <v>4586.5333333333328</v>
      </c>
      <c r="I101" s="318">
        <v>4895.0333333333328</v>
      </c>
      <c r="J101" s="318">
        <v>4978.2666666666664</v>
      </c>
      <c r="K101" s="318">
        <v>5049.2833333333328</v>
      </c>
      <c r="L101" s="305">
        <v>4907.25</v>
      </c>
      <c r="M101" s="305">
        <v>4753</v>
      </c>
      <c r="N101" s="320">
        <v>3226900</v>
      </c>
      <c r="O101" s="321">
        <v>1.8628333695550933E-3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554.25</v>
      </c>
      <c r="E102" s="317">
        <v>551.7166666666667</v>
      </c>
      <c r="F102" s="318">
        <v>543.98333333333335</v>
      </c>
      <c r="G102" s="318">
        <v>533.7166666666667</v>
      </c>
      <c r="H102" s="318">
        <v>525.98333333333335</v>
      </c>
      <c r="I102" s="318">
        <v>561.98333333333335</v>
      </c>
      <c r="J102" s="318">
        <v>569.7166666666667</v>
      </c>
      <c r="K102" s="318">
        <v>579.98333333333335</v>
      </c>
      <c r="L102" s="305">
        <v>559.45000000000005</v>
      </c>
      <c r="M102" s="305">
        <v>541.45000000000005</v>
      </c>
      <c r="N102" s="320">
        <v>10663750</v>
      </c>
      <c r="O102" s="321">
        <v>-6.9840530788033992E-3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425.95</v>
      </c>
      <c r="E103" s="317">
        <v>427.68333333333339</v>
      </c>
      <c r="F103" s="318">
        <v>417.36666666666679</v>
      </c>
      <c r="G103" s="318">
        <v>408.78333333333342</v>
      </c>
      <c r="H103" s="318">
        <v>398.46666666666681</v>
      </c>
      <c r="I103" s="318">
        <v>436.26666666666677</v>
      </c>
      <c r="J103" s="318">
        <v>446.58333333333337</v>
      </c>
      <c r="K103" s="318">
        <v>455.16666666666674</v>
      </c>
      <c r="L103" s="305">
        <v>438</v>
      </c>
      <c r="M103" s="305">
        <v>419.1</v>
      </c>
      <c r="N103" s="320">
        <v>1748500</v>
      </c>
      <c r="O103" s="321">
        <v>2.9862174578866769E-2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889.95</v>
      </c>
      <c r="E104" s="317">
        <v>890.6</v>
      </c>
      <c r="F104" s="318">
        <v>870.2</v>
      </c>
      <c r="G104" s="318">
        <v>850.45</v>
      </c>
      <c r="H104" s="318">
        <v>830.05000000000007</v>
      </c>
      <c r="I104" s="318">
        <v>910.35</v>
      </c>
      <c r="J104" s="318">
        <v>930.74999999999989</v>
      </c>
      <c r="K104" s="318">
        <v>950.5</v>
      </c>
      <c r="L104" s="305">
        <v>911</v>
      </c>
      <c r="M104" s="305">
        <v>870.85</v>
      </c>
      <c r="N104" s="320">
        <v>1545600</v>
      </c>
      <c r="O104" s="321">
        <v>3.7454691904953687E-2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915</v>
      </c>
      <c r="E105" s="317">
        <v>905.93333333333339</v>
      </c>
      <c r="F105" s="318">
        <v>892.06666666666683</v>
      </c>
      <c r="G105" s="318">
        <v>869.13333333333344</v>
      </c>
      <c r="H105" s="318">
        <v>855.26666666666688</v>
      </c>
      <c r="I105" s="318">
        <v>928.86666666666679</v>
      </c>
      <c r="J105" s="318">
        <v>942.73333333333335</v>
      </c>
      <c r="K105" s="318">
        <v>965.66666666666674</v>
      </c>
      <c r="L105" s="305">
        <v>919.8</v>
      </c>
      <c r="M105" s="305">
        <v>883</v>
      </c>
      <c r="N105" s="320">
        <v>752800</v>
      </c>
      <c r="O105" s="321">
        <v>-9.0821256038647338E-2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79.25</v>
      </c>
      <c r="E106" s="317">
        <v>79.399999999999991</v>
      </c>
      <c r="F106" s="318">
        <v>78.09999999999998</v>
      </c>
      <c r="G106" s="318">
        <v>76.949999999999989</v>
      </c>
      <c r="H106" s="318">
        <v>75.649999999999977</v>
      </c>
      <c r="I106" s="318">
        <v>80.549999999999983</v>
      </c>
      <c r="J106" s="318">
        <v>81.849999999999994</v>
      </c>
      <c r="K106" s="318">
        <v>82.999999999999986</v>
      </c>
      <c r="L106" s="305">
        <v>80.7</v>
      </c>
      <c r="M106" s="305">
        <v>78.25</v>
      </c>
      <c r="N106" s="320">
        <v>18949000</v>
      </c>
      <c r="O106" s="321">
        <v>-1.7371914540551751E-2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56652.55</v>
      </c>
      <c r="E107" s="317">
        <v>56826.583333333336</v>
      </c>
      <c r="F107" s="318">
        <v>56325.966666666674</v>
      </c>
      <c r="G107" s="318">
        <v>55999.383333333339</v>
      </c>
      <c r="H107" s="318">
        <v>55498.766666666677</v>
      </c>
      <c r="I107" s="318">
        <v>57153.166666666672</v>
      </c>
      <c r="J107" s="318">
        <v>57653.783333333326</v>
      </c>
      <c r="K107" s="318">
        <v>57980.366666666669</v>
      </c>
      <c r="L107" s="305">
        <v>57327.199999999997</v>
      </c>
      <c r="M107" s="305">
        <v>56500</v>
      </c>
      <c r="N107" s="320">
        <v>15880</v>
      </c>
      <c r="O107" s="321">
        <v>1.9255455712451863E-2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781.85</v>
      </c>
      <c r="E108" s="317">
        <v>783.91666666666663</v>
      </c>
      <c r="F108" s="318">
        <v>765.23333333333323</v>
      </c>
      <c r="G108" s="318">
        <v>748.61666666666656</v>
      </c>
      <c r="H108" s="318">
        <v>729.93333333333317</v>
      </c>
      <c r="I108" s="318">
        <v>800.5333333333333</v>
      </c>
      <c r="J108" s="318">
        <v>819.2166666666667</v>
      </c>
      <c r="K108" s="318">
        <v>835.83333333333337</v>
      </c>
      <c r="L108" s="305">
        <v>802.6</v>
      </c>
      <c r="M108" s="305">
        <v>767.3</v>
      </c>
      <c r="N108" s="320">
        <v>2202000</v>
      </c>
      <c r="O108" s="321">
        <v>5.0447227191413237E-2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</v>
      </c>
      <c r="E109" s="317">
        <v>28.083333333333332</v>
      </c>
      <c r="F109" s="318">
        <v>27.616666666666664</v>
      </c>
      <c r="G109" s="318">
        <v>27.233333333333331</v>
      </c>
      <c r="H109" s="318">
        <v>26.766666666666662</v>
      </c>
      <c r="I109" s="318">
        <v>28.466666666666665</v>
      </c>
      <c r="J109" s="318">
        <v>28.933333333333334</v>
      </c>
      <c r="K109" s="318">
        <v>29.316666666666666</v>
      </c>
      <c r="L109" s="305">
        <v>28.55</v>
      </c>
      <c r="M109" s="305">
        <v>27.7</v>
      </c>
      <c r="N109" s="320">
        <v>25779300</v>
      </c>
      <c r="O109" s="321">
        <v>-1.3874225384438834E-2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2450.4</v>
      </c>
      <c r="E110" s="317">
        <v>2457.2833333333333</v>
      </c>
      <c r="F110" s="318">
        <v>2404.1166666666668</v>
      </c>
      <c r="G110" s="318">
        <v>2357.8333333333335</v>
      </c>
      <c r="H110" s="318">
        <v>2304.666666666667</v>
      </c>
      <c r="I110" s="318">
        <v>2503.5666666666666</v>
      </c>
      <c r="J110" s="318">
        <v>2556.7333333333336</v>
      </c>
      <c r="K110" s="318">
        <v>2603.0166666666664</v>
      </c>
      <c r="L110" s="305">
        <v>2510.4499999999998</v>
      </c>
      <c r="M110" s="305">
        <v>2411</v>
      </c>
      <c r="N110" s="320">
        <v>765600</v>
      </c>
      <c r="O110" s="321">
        <v>6.5108514190317199E-2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21.65</v>
      </c>
      <c r="E111" s="317">
        <v>21.883333333333336</v>
      </c>
      <c r="F111" s="318">
        <v>21.216666666666672</v>
      </c>
      <c r="G111" s="318">
        <v>20.783333333333335</v>
      </c>
      <c r="H111" s="318">
        <v>20.116666666666671</v>
      </c>
      <c r="I111" s="318">
        <v>22.316666666666674</v>
      </c>
      <c r="J111" s="318">
        <v>22.983333333333338</v>
      </c>
      <c r="K111" s="318">
        <v>23.416666666666675</v>
      </c>
      <c r="L111" s="305">
        <v>22.55</v>
      </c>
      <c r="M111" s="305">
        <v>21.45</v>
      </c>
      <c r="N111" s="320">
        <v>20133000</v>
      </c>
      <c r="O111" s="321">
        <v>4.046511627906977E-2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16167.25</v>
      </c>
      <c r="E112" s="317">
        <v>16242.4</v>
      </c>
      <c r="F112" s="318">
        <v>16055.849999999999</v>
      </c>
      <c r="G112" s="318">
        <v>15944.449999999999</v>
      </c>
      <c r="H112" s="318">
        <v>15757.899999999998</v>
      </c>
      <c r="I112" s="318">
        <v>16353.8</v>
      </c>
      <c r="J112" s="318">
        <v>16540.349999999999</v>
      </c>
      <c r="K112" s="318">
        <v>16651.75</v>
      </c>
      <c r="L112" s="305">
        <v>16428.95</v>
      </c>
      <c r="M112" s="305">
        <v>16131</v>
      </c>
      <c r="N112" s="320">
        <v>389850</v>
      </c>
      <c r="O112" s="321">
        <v>2.9306930693069305E-2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1375.65</v>
      </c>
      <c r="E113" s="317">
        <v>1377.7</v>
      </c>
      <c r="F113" s="318">
        <v>1347.95</v>
      </c>
      <c r="G113" s="318">
        <v>1320.25</v>
      </c>
      <c r="H113" s="318">
        <v>1290.5</v>
      </c>
      <c r="I113" s="318">
        <v>1405.4</v>
      </c>
      <c r="J113" s="318">
        <v>1435.15</v>
      </c>
      <c r="K113" s="318">
        <v>1462.8500000000001</v>
      </c>
      <c r="L113" s="305">
        <v>1407.45</v>
      </c>
      <c r="M113" s="305">
        <v>1350</v>
      </c>
      <c r="N113" s="320">
        <v>420000</v>
      </c>
      <c r="O113" s="321">
        <v>-4.9235993208828523E-2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71.5</v>
      </c>
      <c r="E114" s="317">
        <v>72.066666666666663</v>
      </c>
      <c r="F114" s="318">
        <v>70.533333333333331</v>
      </c>
      <c r="G114" s="318">
        <v>69.566666666666663</v>
      </c>
      <c r="H114" s="318">
        <v>68.033333333333331</v>
      </c>
      <c r="I114" s="318">
        <v>73.033333333333331</v>
      </c>
      <c r="J114" s="318">
        <v>74.566666666666663</v>
      </c>
      <c r="K114" s="318">
        <v>75.533333333333331</v>
      </c>
      <c r="L114" s="305">
        <v>73.599999999999994</v>
      </c>
      <c r="M114" s="305">
        <v>71.099999999999994</v>
      </c>
      <c r="N114" s="320">
        <v>26850700</v>
      </c>
      <c r="O114" s="321">
        <v>3.9971028750479302E-2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91.1</v>
      </c>
      <c r="E115" s="317">
        <v>90.416666666666671</v>
      </c>
      <c r="F115" s="318">
        <v>88.88333333333334</v>
      </c>
      <c r="G115" s="318">
        <v>86.666666666666671</v>
      </c>
      <c r="H115" s="318">
        <v>85.13333333333334</v>
      </c>
      <c r="I115" s="318">
        <v>92.63333333333334</v>
      </c>
      <c r="J115" s="318">
        <v>94.166666666666671</v>
      </c>
      <c r="K115" s="318">
        <v>96.38333333333334</v>
      </c>
      <c r="L115" s="305">
        <v>91.95</v>
      </c>
      <c r="M115" s="305">
        <v>88.2</v>
      </c>
      <c r="N115" s="320">
        <v>48077700</v>
      </c>
      <c r="O115" s="321">
        <v>1.2023617820719271E-2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77.099999999999994</v>
      </c>
      <c r="E116" s="317">
        <v>76.683333333333337</v>
      </c>
      <c r="F116" s="318">
        <v>74.466666666666669</v>
      </c>
      <c r="G116" s="318">
        <v>71.833333333333329</v>
      </c>
      <c r="H116" s="318">
        <v>69.61666666666666</v>
      </c>
      <c r="I116" s="318">
        <v>79.316666666666677</v>
      </c>
      <c r="J116" s="318">
        <v>81.533333333333346</v>
      </c>
      <c r="K116" s="318">
        <v>84.166666666666686</v>
      </c>
      <c r="L116" s="305">
        <v>78.900000000000006</v>
      </c>
      <c r="M116" s="305">
        <v>74.05</v>
      </c>
      <c r="N116" s="320">
        <v>55109700</v>
      </c>
      <c r="O116" s="321">
        <v>4.4087789195119903E-3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17530.95</v>
      </c>
      <c r="E117" s="317">
        <v>17731.633333333335</v>
      </c>
      <c r="F117" s="318">
        <v>17199.316666666669</v>
      </c>
      <c r="G117" s="318">
        <v>16867.683333333334</v>
      </c>
      <c r="H117" s="318">
        <v>16335.366666666669</v>
      </c>
      <c r="I117" s="318">
        <v>18063.26666666667</v>
      </c>
      <c r="J117" s="318">
        <v>18595.583333333336</v>
      </c>
      <c r="K117" s="318">
        <v>18927.216666666671</v>
      </c>
      <c r="L117" s="305">
        <v>18263.95</v>
      </c>
      <c r="M117" s="305">
        <v>17400</v>
      </c>
      <c r="N117" s="320">
        <v>134225</v>
      </c>
      <c r="O117" s="321">
        <v>-5.1880674448767832E-3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868.25</v>
      </c>
      <c r="E118" s="317">
        <v>866.76666666666677</v>
      </c>
      <c r="F118" s="318">
        <v>849.43333333333351</v>
      </c>
      <c r="G118" s="318">
        <v>830.61666666666679</v>
      </c>
      <c r="H118" s="318">
        <v>813.28333333333353</v>
      </c>
      <c r="I118" s="318">
        <v>885.58333333333348</v>
      </c>
      <c r="J118" s="318">
        <v>902.91666666666674</v>
      </c>
      <c r="K118" s="318">
        <v>921.73333333333346</v>
      </c>
      <c r="L118" s="305">
        <v>884.1</v>
      </c>
      <c r="M118" s="305">
        <v>847.95</v>
      </c>
      <c r="N118" s="320">
        <v>4202783</v>
      </c>
      <c r="O118" s="321">
        <v>4.2532977420045401E-2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223.95</v>
      </c>
      <c r="E119" s="317">
        <v>225.48333333333332</v>
      </c>
      <c r="F119" s="318">
        <v>218.61666666666665</v>
      </c>
      <c r="G119" s="318">
        <v>213.28333333333333</v>
      </c>
      <c r="H119" s="318">
        <v>206.41666666666666</v>
      </c>
      <c r="I119" s="318">
        <v>230.81666666666663</v>
      </c>
      <c r="J119" s="318">
        <v>237.68333333333331</v>
      </c>
      <c r="K119" s="318">
        <v>243.01666666666662</v>
      </c>
      <c r="L119" s="305">
        <v>232.35</v>
      </c>
      <c r="M119" s="305">
        <v>220.15</v>
      </c>
      <c r="N119" s="320">
        <v>12114000</v>
      </c>
      <c r="O119" s="321">
        <v>-4.9504950495049506E-4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80.150000000000006</v>
      </c>
      <c r="E120" s="317">
        <v>80.8</v>
      </c>
      <c r="F120" s="318">
        <v>78.699999999999989</v>
      </c>
      <c r="G120" s="318">
        <v>77.249999999999986</v>
      </c>
      <c r="H120" s="318">
        <v>75.149999999999977</v>
      </c>
      <c r="I120" s="318">
        <v>82.25</v>
      </c>
      <c r="J120" s="318">
        <v>84.35</v>
      </c>
      <c r="K120" s="318">
        <v>85.800000000000011</v>
      </c>
      <c r="L120" s="305">
        <v>82.9</v>
      </c>
      <c r="M120" s="305">
        <v>79.349999999999994</v>
      </c>
      <c r="N120" s="320">
        <v>37689800</v>
      </c>
      <c r="O120" s="321">
        <v>8.4605175846051758E-3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1363.85</v>
      </c>
      <c r="E121" s="317">
        <v>1358.95</v>
      </c>
      <c r="F121" s="318">
        <v>1332.3000000000002</v>
      </c>
      <c r="G121" s="318">
        <v>1300.7500000000002</v>
      </c>
      <c r="H121" s="318">
        <v>1274.1000000000004</v>
      </c>
      <c r="I121" s="318">
        <v>1390.5</v>
      </c>
      <c r="J121" s="318">
        <v>1417.15</v>
      </c>
      <c r="K121" s="318">
        <v>1448.6999999999998</v>
      </c>
      <c r="L121" s="305">
        <v>1385.6</v>
      </c>
      <c r="M121" s="305">
        <v>1327.4</v>
      </c>
      <c r="N121" s="320">
        <v>2385500</v>
      </c>
      <c r="O121" s="321">
        <v>2.1408691928923144E-2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26.45</v>
      </c>
      <c r="E122" s="317">
        <v>26.849999999999998</v>
      </c>
      <c r="F122" s="318">
        <v>25.899999999999995</v>
      </c>
      <c r="G122" s="318">
        <v>25.349999999999998</v>
      </c>
      <c r="H122" s="318">
        <v>24.399999999999995</v>
      </c>
      <c r="I122" s="318">
        <v>27.399999999999995</v>
      </c>
      <c r="J122" s="318">
        <v>28.349999999999998</v>
      </c>
      <c r="K122" s="318">
        <v>28.899999999999995</v>
      </c>
      <c r="L122" s="305">
        <v>27.8</v>
      </c>
      <c r="M122" s="305">
        <v>26.3</v>
      </c>
      <c r="N122" s="320">
        <v>50981100</v>
      </c>
      <c r="O122" s="321">
        <v>1.7054953297876159E-2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158.15</v>
      </c>
      <c r="E123" s="317">
        <v>157.05000000000001</v>
      </c>
      <c r="F123" s="318">
        <v>155.30000000000001</v>
      </c>
      <c r="G123" s="318">
        <v>152.44999999999999</v>
      </c>
      <c r="H123" s="318">
        <v>150.69999999999999</v>
      </c>
      <c r="I123" s="318">
        <v>159.90000000000003</v>
      </c>
      <c r="J123" s="318">
        <v>161.65000000000003</v>
      </c>
      <c r="K123" s="318">
        <v>164.50000000000006</v>
      </c>
      <c r="L123" s="305">
        <v>158.80000000000001</v>
      </c>
      <c r="M123" s="305">
        <v>154.19999999999999</v>
      </c>
      <c r="N123" s="320">
        <v>31244000</v>
      </c>
      <c r="O123" s="321">
        <v>8.6518595041322321E-3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785.8</v>
      </c>
      <c r="E124" s="317">
        <v>765.56666666666661</v>
      </c>
      <c r="F124" s="318">
        <v>733.23333333333323</v>
      </c>
      <c r="G124" s="318">
        <v>680.66666666666663</v>
      </c>
      <c r="H124" s="318">
        <v>648.33333333333326</v>
      </c>
      <c r="I124" s="318">
        <v>818.13333333333321</v>
      </c>
      <c r="J124" s="318">
        <v>850.4666666666667</v>
      </c>
      <c r="K124" s="318">
        <v>903.03333333333319</v>
      </c>
      <c r="L124" s="305">
        <v>797.9</v>
      </c>
      <c r="M124" s="305">
        <v>713</v>
      </c>
      <c r="N124" s="320">
        <v>1929200</v>
      </c>
      <c r="O124" s="321">
        <v>0.11954503249767874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540</v>
      </c>
      <c r="E125" s="317">
        <v>542.19999999999993</v>
      </c>
      <c r="F125" s="318">
        <v>532.39999999999986</v>
      </c>
      <c r="G125" s="318">
        <v>524.79999999999995</v>
      </c>
      <c r="H125" s="318">
        <v>514.99999999999989</v>
      </c>
      <c r="I125" s="318">
        <v>549.79999999999984</v>
      </c>
      <c r="J125" s="318">
        <v>559.5999999999998</v>
      </c>
      <c r="K125" s="318">
        <v>567.19999999999982</v>
      </c>
      <c r="L125" s="305">
        <v>552</v>
      </c>
      <c r="M125" s="305">
        <v>534.6</v>
      </c>
      <c r="N125" s="320">
        <v>520000</v>
      </c>
      <c r="O125" s="321">
        <v>3.0864197530864196E-3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109.9</v>
      </c>
      <c r="E126" s="317">
        <v>110.63333333333334</v>
      </c>
      <c r="F126" s="318">
        <v>107.06666666666668</v>
      </c>
      <c r="G126" s="318">
        <v>104.23333333333333</v>
      </c>
      <c r="H126" s="318">
        <v>100.66666666666667</v>
      </c>
      <c r="I126" s="318">
        <v>113.46666666666668</v>
      </c>
      <c r="J126" s="318">
        <v>117.03333333333335</v>
      </c>
      <c r="K126" s="318">
        <v>119.86666666666669</v>
      </c>
      <c r="L126" s="305">
        <v>114.2</v>
      </c>
      <c r="M126" s="305">
        <v>107.8</v>
      </c>
      <c r="N126" s="320">
        <v>20685300</v>
      </c>
      <c r="O126" s="321">
        <v>-4.2728358153698062E-2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87.4</v>
      </c>
      <c r="E127" s="317">
        <v>88.933333333333337</v>
      </c>
      <c r="F127" s="318">
        <v>85.166666666666671</v>
      </c>
      <c r="G127" s="318">
        <v>82.933333333333337</v>
      </c>
      <c r="H127" s="318">
        <v>79.166666666666671</v>
      </c>
      <c r="I127" s="318">
        <v>91.166666666666671</v>
      </c>
      <c r="J127" s="318">
        <v>94.933333333333323</v>
      </c>
      <c r="K127" s="318">
        <v>97.166666666666671</v>
      </c>
      <c r="L127" s="305">
        <v>92.7</v>
      </c>
      <c r="M127" s="305">
        <v>86.7</v>
      </c>
      <c r="N127" s="320">
        <v>22752000</v>
      </c>
      <c r="O127" s="321">
        <v>5.656171635553079E-2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1411.9</v>
      </c>
      <c r="E128" s="317">
        <v>1427.4333333333334</v>
      </c>
      <c r="F128" s="318">
        <v>1391.4666666666667</v>
      </c>
      <c r="G128" s="318">
        <v>1371.0333333333333</v>
      </c>
      <c r="H128" s="318">
        <v>1335.0666666666666</v>
      </c>
      <c r="I128" s="318">
        <v>1447.8666666666668</v>
      </c>
      <c r="J128" s="318">
        <v>1483.8333333333335</v>
      </c>
      <c r="K128" s="318">
        <v>1504.2666666666669</v>
      </c>
      <c r="L128" s="305">
        <v>1463.4</v>
      </c>
      <c r="M128" s="305">
        <v>1407</v>
      </c>
      <c r="N128" s="320">
        <v>29949530</v>
      </c>
      <c r="O128" s="321">
        <v>1.1995972902411139E-2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26.8</v>
      </c>
      <c r="E129" s="317">
        <v>26.866666666666664</v>
      </c>
      <c r="F129" s="318">
        <v>25.983333333333327</v>
      </c>
      <c r="G129" s="318">
        <v>25.166666666666664</v>
      </c>
      <c r="H129" s="318">
        <v>24.283333333333328</v>
      </c>
      <c r="I129" s="318">
        <v>27.683333333333326</v>
      </c>
      <c r="J129" s="318">
        <v>28.566666666666659</v>
      </c>
      <c r="K129" s="318">
        <v>29.383333333333326</v>
      </c>
      <c r="L129" s="305">
        <v>27.75</v>
      </c>
      <c r="M129" s="305">
        <v>26.05</v>
      </c>
      <c r="N129" s="320">
        <v>49922600</v>
      </c>
      <c r="O129" s="321">
        <v>-5.5881991395205902E-2</v>
      </c>
    </row>
    <row r="130" spans="1:15" ht="15">
      <c r="A130" s="278">
        <v>120</v>
      </c>
      <c r="B130" s="468" t="s">
        <v>58</v>
      </c>
      <c r="C130" s="278" t="s">
        <v>281</v>
      </c>
      <c r="D130" s="317">
        <v>704.2</v>
      </c>
      <c r="E130" s="317">
        <v>707.98333333333323</v>
      </c>
      <c r="F130" s="318">
        <v>695.21666666666647</v>
      </c>
      <c r="G130" s="318">
        <v>686.23333333333323</v>
      </c>
      <c r="H130" s="318">
        <v>673.46666666666647</v>
      </c>
      <c r="I130" s="318">
        <v>716.96666666666647</v>
      </c>
      <c r="J130" s="318">
        <v>729.73333333333312</v>
      </c>
      <c r="K130" s="318">
        <v>738.71666666666647</v>
      </c>
      <c r="L130" s="305">
        <v>720.75</v>
      </c>
      <c r="M130" s="305">
        <v>699</v>
      </c>
      <c r="N130" s="320">
        <v>2269500</v>
      </c>
      <c r="O130" s="321">
        <v>3.5946593632317697E-2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152.4</v>
      </c>
      <c r="E131" s="317">
        <v>154.1</v>
      </c>
      <c r="F131" s="318">
        <v>150.19999999999999</v>
      </c>
      <c r="G131" s="318">
        <v>148</v>
      </c>
      <c r="H131" s="318">
        <v>144.1</v>
      </c>
      <c r="I131" s="318">
        <v>156.29999999999998</v>
      </c>
      <c r="J131" s="318">
        <v>160.20000000000002</v>
      </c>
      <c r="K131" s="318">
        <v>162.39999999999998</v>
      </c>
      <c r="L131" s="305">
        <v>158</v>
      </c>
      <c r="M131" s="305">
        <v>151.9</v>
      </c>
      <c r="N131" s="320">
        <v>109818000</v>
      </c>
      <c r="O131" s="321">
        <v>-2.0990649619714854E-3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18381.75</v>
      </c>
      <c r="E132" s="317">
        <v>18436.966666666667</v>
      </c>
      <c r="F132" s="318">
        <v>18025.933333333334</v>
      </c>
      <c r="G132" s="318">
        <v>17670.116666666669</v>
      </c>
      <c r="H132" s="318">
        <v>17259.083333333336</v>
      </c>
      <c r="I132" s="318">
        <v>18792.783333333333</v>
      </c>
      <c r="J132" s="318">
        <v>19203.816666666666</v>
      </c>
      <c r="K132" s="318">
        <v>19559.633333333331</v>
      </c>
      <c r="L132" s="305">
        <v>18848</v>
      </c>
      <c r="M132" s="305">
        <v>18081.150000000001</v>
      </c>
      <c r="N132" s="320">
        <v>150750</v>
      </c>
      <c r="O132" s="321">
        <v>1.8925312605610003E-2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1022.8</v>
      </c>
      <c r="E133" s="317">
        <v>1022.6</v>
      </c>
      <c r="F133" s="318">
        <v>1003.2</v>
      </c>
      <c r="G133" s="318">
        <v>983.6</v>
      </c>
      <c r="H133" s="318">
        <v>964.2</v>
      </c>
      <c r="I133" s="318">
        <v>1042.2</v>
      </c>
      <c r="J133" s="318">
        <v>1061.5999999999999</v>
      </c>
      <c r="K133" s="318">
        <v>1081.2</v>
      </c>
      <c r="L133" s="305">
        <v>1042</v>
      </c>
      <c r="M133" s="305">
        <v>1003</v>
      </c>
      <c r="N133" s="320">
        <v>2004750</v>
      </c>
      <c r="O133" s="321">
        <v>2.7442371020856203E-4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3328.9</v>
      </c>
      <c r="E134" s="317">
        <v>3382.5</v>
      </c>
      <c r="F134" s="318">
        <v>3256.25</v>
      </c>
      <c r="G134" s="318">
        <v>3183.6</v>
      </c>
      <c r="H134" s="318">
        <v>3057.35</v>
      </c>
      <c r="I134" s="318">
        <v>3455.15</v>
      </c>
      <c r="J134" s="318">
        <v>3581.4</v>
      </c>
      <c r="K134" s="318">
        <v>3654.05</v>
      </c>
      <c r="L134" s="305">
        <v>3508.75</v>
      </c>
      <c r="M134" s="305">
        <v>3309.85</v>
      </c>
      <c r="N134" s="320">
        <v>570000</v>
      </c>
      <c r="O134" s="321">
        <v>4.4912923923006415E-2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585.20000000000005</v>
      </c>
      <c r="E135" s="317">
        <v>592.85</v>
      </c>
      <c r="F135" s="318">
        <v>567.35</v>
      </c>
      <c r="G135" s="318">
        <v>549.5</v>
      </c>
      <c r="H135" s="318">
        <v>524</v>
      </c>
      <c r="I135" s="318">
        <v>610.70000000000005</v>
      </c>
      <c r="J135" s="318">
        <v>636.20000000000005</v>
      </c>
      <c r="K135" s="318">
        <v>654.05000000000007</v>
      </c>
      <c r="L135" s="305">
        <v>618.35</v>
      </c>
      <c r="M135" s="305">
        <v>575</v>
      </c>
      <c r="N135" s="320">
        <v>2649650</v>
      </c>
      <c r="O135" s="321">
        <v>-3.0515358299335906E-2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440.55</v>
      </c>
      <c r="E136" s="317">
        <v>444.23333333333329</v>
      </c>
      <c r="F136" s="318">
        <v>433.96666666666658</v>
      </c>
      <c r="G136" s="318">
        <v>427.38333333333327</v>
      </c>
      <c r="H136" s="318">
        <v>417.11666666666656</v>
      </c>
      <c r="I136" s="318">
        <v>450.81666666666661</v>
      </c>
      <c r="J136" s="318">
        <v>461.08333333333337</v>
      </c>
      <c r="K136" s="318">
        <v>467.66666666666663</v>
      </c>
      <c r="L136" s="305">
        <v>454.5</v>
      </c>
      <c r="M136" s="305">
        <v>437.65</v>
      </c>
      <c r="N136" s="320">
        <v>41509500</v>
      </c>
      <c r="O136" s="321">
        <v>-1.3776644210471294E-2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369.15</v>
      </c>
      <c r="E137" s="317">
        <v>366.41666666666669</v>
      </c>
      <c r="F137" s="318">
        <v>361.03333333333336</v>
      </c>
      <c r="G137" s="318">
        <v>352.91666666666669</v>
      </c>
      <c r="H137" s="318">
        <v>347.53333333333336</v>
      </c>
      <c r="I137" s="318">
        <v>374.53333333333336</v>
      </c>
      <c r="J137" s="318">
        <v>379.91666666666669</v>
      </c>
      <c r="K137" s="318">
        <v>388.03333333333336</v>
      </c>
      <c r="L137" s="305">
        <v>371.8</v>
      </c>
      <c r="M137" s="305">
        <v>358.3</v>
      </c>
      <c r="N137" s="320">
        <v>4035900</v>
      </c>
      <c r="O137" s="321">
        <v>-7.9640144532114147E-3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275.60000000000002</v>
      </c>
      <c r="E138" s="317">
        <v>277.73333333333335</v>
      </c>
      <c r="F138" s="318">
        <v>271.91666666666669</v>
      </c>
      <c r="G138" s="318">
        <v>268.23333333333335</v>
      </c>
      <c r="H138" s="318">
        <v>262.41666666666669</v>
      </c>
      <c r="I138" s="318">
        <v>281.41666666666669</v>
      </c>
      <c r="J138" s="318">
        <v>287.23333333333329</v>
      </c>
      <c r="K138" s="318">
        <v>290.91666666666669</v>
      </c>
      <c r="L138" s="305">
        <v>283.55</v>
      </c>
      <c r="M138" s="305">
        <v>274.05</v>
      </c>
      <c r="N138" s="320">
        <v>1857600</v>
      </c>
      <c r="O138" s="321">
        <v>8.3048363458720076E-3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358.05</v>
      </c>
      <c r="E139" s="317">
        <v>356.5333333333333</v>
      </c>
      <c r="F139" s="318">
        <v>350.76666666666659</v>
      </c>
      <c r="G139" s="318">
        <v>343.48333333333329</v>
      </c>
      <c r="H139" s="318">
        <v>337.71666666666658</v>
      </c>
      <c r="I139" s="318">
        <v>363.81666666666661</v>
      </c>
      <c r="J139" s="318">
        <v>369.58333333333326</v>
      </c>
      <c r="K139" s="318">
        <v>376.86666666666662</v>
      </c>
      <c r="L139" s="305">
        <v>362.3</v>
      </c>
      <c r="M139" s="305">
        <v>349.25</v>
      </c>
      <c r="N139" s="320">
        <v>10157400</v>
      </c>
      <c r="O139" s="321">
        <v>-2.6145482785399948E-2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82.05</v>
      </c>
      <c r="E140" s="317">
        <v>83.183333333333323</v>
      </c>
      <c r="F140" s="318">
        <v>80.516666666666652</v>
      </c>
      <c r="G140" s="318">
        <v>78.983333333333334</v>
      </c>
      <c r="H140" s="318">
        <v>76.316666666666663</v>
      </c>
      <c r="I140" s="318">
        <v>84.71666666666664</v>
      </c>
      <c r="J140" s="318">
        <v>87.383333333333297</v>
      </c>
      <c r="K140" s="318">
        <v>88.916666666666629</v>
      </c>
      <c r="L140" s="305">
        <v>85.85</v>
      </c>
      <c r="M140" s="305">
        <v>81.650000000000006</v>
      </c>
      <c r="N140" s="320">
        <v>64401800</v>
      </c>
      <c r="O140" s="321">
        <v>-8.5380347433047406E-3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32.4</v>
      </c>
      <c r="E141" s="317">
        <v>31.866666666666671</v>
      </c>
      <c r="F141" s="318">
        <v>30.983333333333341</v>
      </c>
      <c r="G141" s="318">
        <v>29.56666666666667</v>
      </c>
      <c r="H141" s="318">
        <v>28.683333333333341</v>
      </c>
      <c r="I141" s="318">
        <v>33.283333333333346</v>
      </c>
      <c r="J141" s="318">
        <v>34.166666666666671</v>
      </c>
      <c r="K141" s="318">
        <v>35.583333333333343</v>
      </c>
      <c r="L141" s="305">
        <v>32.75</v>
      </c>
      <c r="M141" s="305">
        <v>30.45</v>
      </c>
      <c r="N141" s="320">
        <v>58752000</v>
      </c>
      <c r="O141" s="321">
        <v>2.3037141513869298E-2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272.10000000000002</v>
      </c>
      <c r="E142" s="317">
        <v>273.08333333333331</v>
      </c>
      <c r="F142" s="318">
        <v>265.41666666666663</v>
      </c>
      <c r="G142" s="318">
        <v>258.73333333333329</v>
      </c>
      <c r="H142" s="318">
        <v>251.06666666666661</v>
      </c>
      <c r="I142" s="318">
        <v>279.76666666666665</v>
      </c>
      <c r="J142" s="318">
        <v>287.43333333333328</v>
      </c>
      <c r="K142" s="318">
        <v>294.11666666666667</v>
      </c>
      <c r="L142" s="305">
        <v>280.75</v>
      </c>
      <c r="M142" s="305">
        <v>266.39999999999998</v>
      </c>
      <c r="N142" s="320">
        <v>20291500</v>
      </c>
      <c r="O142" s="321">
        <v>-7.6475300157474585E-2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1949.7</v>
      </c>
      <c r="E143" s="317">
        <v>1940.8666666666668</v>
      </c>
      <c r="F143" s="318">
        <v>1917.0833333333335</v>
      </c>
      <c r="G143" s="318">
        <v>1884.4666666666667</v>
      </c>
      <c r="H143" s="318">
        <v>1860.6833333333334</v>
      </c>
      <c r="I143" s="318">
        <v>1973.4833333333336</v>
      </c>
      <c r="J143" s="318">
        <v>1997.2666666666669</v>
      </c>
      <c r="K143" s="318">
        <v>2029.8833333333337</v>
      </c>
      <c r="L143" s="305">
        <v>1964.65</v>
      </c>
      <c r="M143" s="305">
        <v>1908.25</v>
      </c>
      <c r="N143" s="320">
        <v>14077300</v>
      </c>
      <c r="O143" s="321">
        <v>1.2810043707394284E-2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512.45000000000005</v>
      </c>
      <c r="E144" s="317">
        <v>511.76666666666671</v>
      </c>
      <c r="F144" s="318">
        <v>503.83333333333337</v>
      </c>
      <c r="G144" s="318">
        <v>495.21666666666664</v>
      </c>
      <c r="H144" s="318">
        <v>487.2833333333333</v>
      </c>
      <c r="I144" s="318">
        <v>520.38333333333344</v>
      </c>
      <c r="J144" s="318">
        <v>528.31666666666672</v>
      </c>
      <c r="K144" s="318">
        <v>536.93333333333351</v>
      </c>
      <c r="L144" s="305">
        <v>519.70000000000005</v>
      </c>
      <c r="M144" s="305">
        <v>503.15</v>
      </c>
      <c r="N144" s="320">
        <v>15362400</v>
      </c>
      <c r="O144" s="321">
        <v>-1.1657531073882498E-2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827.1</v>
      </c>
      <c r="E145" s="317">
        <v>829.16666666666663</v>
      </c>
      <c r="F145" s="318">
        <v>814.33333333333326</v>
      </c>
      <c r="G145" s="318">
        <v>801.56666666666661</v>
      </c>
      <c r="H145" s="318">
        <v>786.73333333333323</v>
      </c>
      <c r="I145" s="318">
        <v>841.93333333333328</v>
      </c>
      <c r="J145" s="318">
        <v>856.76666666666654</v>
      </c>
      <c r="K145" s="318">
        <v>869.5333333333333</v>
      </c>
      <c r="L145" s="305">
        <v>844</v>
      </c>
      <c r="M145" s="305">
        <v>816.4</v>
      </c>
      <c r="N145" s="320">
        <v>7582500</v>
      </c>
      <c r="O145" s="321">
        <v>-6.9190471483641393E-4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2491.3000000000002</v>
      </c>
      <c r="E146" s="317">
        <v>2493.7333333333331</v>
      </c>
      <c r="F146" s="318">
        <v>2458.3666666666663</v>
      </c>
      <c r="G146" s="318">
        <v>2425.4333333333334</v>
      </c>
      <c r="H146" s="318">
        <v>2390.0666666666666</v>
      </c>
      <c r="I146" s="318">
        <v>2526.6666666666661</v>
      </c>
      <c r="J146" s="318">
        <v>2562.0333333333328</v>
      </c>
      <c r="K146" s="318">
        <v>2594.9666666666658</v>
      </c>
      <c r="L146" s="305">
        <v>2529.1</v>
      </c>
      <c r="M146" s="305">
        <v>2460.8000000000002</v>
      </c>
      <c r="N146" s="320">
        <v>797000</v>
      </c>
      <c r="O146" s="321">
        <v>-8.7064676616915426E-3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303.60000000000002</v>
      </c>
      <c r="E147" s="317">
        <v>304.93333333333334</v>
      </c>
      <c r="F147" s="318">
        <v>290.91666666666669</v>
      </c>
      <c r="G147" s="318">
        <v>278.23333333333335</v>
      </c>
      <c r="H147" s="318">
        <v>264.2166666666667</v>
      </c>
      <c r="I147" s="318">
        <v>317.61666666666667</v>
      </c>
      <c r="J147" s="318">
        <v>331.63333333333333</v>
      </c>
      <c r="K147" s="318">
        <v>344.31666666666666</v>
      </c>
      <c r="L147" s="305">
        <v>318.95</v>
      </c>
      <c r="M147" s="305">
        <v>292.25</v>
      </c>
      <c r="N147" s="320">
        <v>2643000</v>
      </c>
      <c r="O147" s="321">
        <v>0.18413978494623656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302.55</v>
      </c>
      <c r="E148" s="317">
        <v>304.35000000000002</v>
      </c>
      <c r="F148" s="318">
        <v>297.35000000000002</v>
      </c>
      <c r="G148" s="318">
        <v>292.14999999999998</v>
      </c>
      <c r="H148" s="318">
        <v>285.14999999999998</v>
      </c>
      <c r="I148" s="318">
        <v>309.55000000000007</v>
      </c>
      <c r="J148" s="318">
        <v>316.55000000000007</v>
      </c>
      <c r="K148" s="318">
        <v>321.75000000000011</v>
      </c>
      <c r="L148" s="305">
        <v>311.35000000000002</v>
      </c>
      <c r="M148" s="305">
        <v>299.14999999999998</v>
      </c>
      <c r="N148" s="320">
        <v>4506300</v>
      </c>
      <c r="O148" s="321">
        <v>-4.6285714285714284E-2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876</v>
      </c>
      <c r="E149" s="317">
        <v>879.68333333333339</v>
      </c>
      <c r="F149" s="318">
        <v>867.31666666666683</v>
      </c>
      <c r="G149" s="318">
        <v>858.63333333333344</v>
      </c>
      <c r="H149" s="318">
        <v>846.26666666666688</v>
      </c>
      <c r="I149" s="318">
        <v>888.36666666666679</v>
      </c>
      <c r="J149" s="318">
        <v>900.73333333333335</v>
      </c>
      <c r="K149" s="318">
        <v>909.41666666666674</v>
      </c>
      <c r="L149" s="305">
        <v>892.05</v>
      </c>
      <c r="M149" s="305">
        <v>871</v>
      </c>
      <c r="N149" s="320">
        <v>987000</v>
      </c>
      <c r="O149" s="321">
        <v>-8.4388185654008432E-3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151.35</v>
      </c>
      <c r="E150" s="317">
        <v>151.28333333333333</v>
      </c>
      <c r="F150" s="318">
        <v>145.96666666666667</v>
      </c>
      <c r="G150" s="318">
        <v>140.58333333333334</v>
      </c>
      <c r="H150" s="318">
        <v>135.26666666666668</v>
      </c>
      <c r="I150" s="318">
        <v>156.66666666666666</v>
      </c>
      <c r="J150" s="318">
        <v>161.98333333333332</v>
      </c>
      <c r="K150" s="318">
        <v>167.36666666666665</v>
      </c>
      <c r="L150" s="305">
        <v>156.6</v>
      </c>
      <c r="M150" s="305">
        <v>145.9</v>
      </c>
      <c r="N150" s="320">
        <v>4793700</v>
      </c>
      <c r="O150" s="321">
        <v>5.8959971723955111E-2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3426</v>
      </c>
      <c r="E151" s="317">
        <v>3413.7333333333336</v>
      </c>
      <c r="F151" s="318">
        <v>3341.6166666666672</v>
      </c>
      <c r="G151" s="318">
        <v>3257.2333333333336</v>
      </c>
      <c r="H151" s="318">
        <v>3185.1166666666672</v>
      </c>
      <c r="I151" s="318">
        <v>3498.1166666666672</v>
      </c>
      <c r="J151" s="318">
        <v>3570.233333333334</v>
      </c>
      <c r="K151" s="318">
        <v>3654.6166666666672</v>
      </c>
      <c r="L151" s="305">
        <v>3485.85</v>
      </c>
      <c r="M151" s="305">
        <v>3329.35</v>
      </c>
      <c r="N151" s="320">
        <v>2371600</v>
      </c>
      <c r="O151" s="321">
        <v>-1.2491672218520987E-2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338.55</v>
      </c>
      <c r="E152" s="317">
        <v>350.23333333333329</v>
      </c>
      <c r="F152" s="318">
        <v>322.46666666666658</v>
      </c>
      <c r="G152" s="318">
        <v>306.38333333333327</v>
      </c>
      <c r="H152" s="318">
        <v>278.61666666666656</v>
      </c>
      <c r="I152" s="318">
        <v>366.31666666666661</v>
      </c>
      <c r="J152" s="318">
        <v>394.08333333333337</v>
      </c>
      <c r="K152" s="318">
        <v>410.16666666666663</v>
      </c>
      <c r="L152" s="305">
        <v>378</v>
      </c>
      <c r="M152" s="305">
        <v>334.15</v>
      </c>
      <c r="N152" s="320">
        <v>18290400</v>
      </c>
      <c r="O152" s="321">
        <v>0.11474490635494311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90.1</v>
      </c>
      <c r="E153" s="317">
        <v>91.25</v>
      </c>
      <c r="F153" s="318">
        <v>88.5</v>
      </c>
      <c r="G153" s="318">
        <v>86.9</v>
      </c>
      <c r="H153" s="318">
        <v>84.15</v>
      </c>
      <c r="I153" s="318">
        <v>92.85</v>
      </c>
      <c r="J153" s="318">
        <v>95.6</v>
      </c>
      <c r="K153" s="318">
        <v>97.199999999999989</v>
      </c>
      <c r="L153" s="305">
        <v>94</v>
      </c>
      <c r="M153" s="305">
        <v>89.65</v>
      </c>
      <c r="N153" s="320">
        <v>106613100</v>
      </c>
      <c r="O153" s="321">
        <v>-7.3074054520619117E-3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435.8</v>
      </c>
      <c r="E154" s="317">
        <v>440.40000000000003</v>
      </c>
      <c r="F154" s="318">
        <v>427.75000000000006</v>
      </c>
      <c r="G154" s="318">
        <v>419.70000000000005</v>
      </c>
      <c r="H154" s="318">
        <v>407.05000000000007</v>
      </c>
      <c r="I154" s="318">
        <v>448.45000000000005</v>
      </c>
      <c r="J154" s="318">
        <v>461.1</v>
      </c>
      <c r="K154" s="318">
        <v>469.15000000000003</v>
      </c>
      <c r="L154" s="305">
        <v>453.05</v>
      </c>
      <c r="M154" s="305">
        <v>432.35</v>
      </c>
      <c r="N154" s="320">
        <v>3906000</v>
      </c>
      <c r="O154" s="321">
        <v>5.7676685621445976E-2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184.6</v>
      </c>
      <c r="E155" s="317">
        <v>182.86666666666665</v>
      </c>
      <c r="F155" s="318">
        <v>180.5333333333333</v>
      </c>
      <c r="G155" s="318">
        <v>176.46666666666667</v>
      </c>
      <c r="H155" s="318">
        <v>174.13333333333333</v>
      </c>
      <c r="I155" s="318">
        <v>186.93333333333328</v>
      </c>
      <c r="J155" s="318">
        <v>189.26666666666659</v>
      </c>
      <c r="K155" s="318">
        <v>193.33333333333326</v>
      </c>
      <c r="L155" s="305">
        <v>185.2</v>
      </c>
      <c r="M155" s="305">
        <v>178.8</v>
      </c>
      <c r="N155" s="320">
        <v>24435200</v>
      </c>
      <c r="O155" s="321">
        <v>1.8269102547006269E-2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27.5</v>
      </c>
      <c r="E156" s="317">
        <v>27.583333333333332</v>
      </c>
      <c r="F156" s="318">
        <v>27.116666666666664</v>
      </c>
      <c r="G156" s="318">
        <v>26.733333333333331</v>
      </c>
      <c r="H156" s="318">
        <v>26.266666666666662</v>
      </c>
      <c r="I156" s="318">
        <v>27.966666666666665</v>
      </c>
      <c r="J156" s="318">
        <v>28.433333333333334</v>
      </c>
      <c r="K156" s="318">
        <v>28.816666666666666</v>
      </c>
      <c r="L156" s="305">
        <v>28.05</v>
      </c>
      <c r="M156" s="305">
        <v>27.2</v>
      </c>
      <c r="N156" s="320">
        <v>24085600</v>
      </c>
      <c r="O156" s="321">
        <v>-0.12303748798462032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150.6</v>
      </c>
      <c r="E157" s="317">
        <v>151.45000000000002</v>
      </c>
      <c r="F157" s="318">
        <v>146.90000000000003</v>
      </c>
      <c r="G157" s="318">
        <v>143.20000000000002</v>
      </c>
      <c r="H157" s="318">
        <v>138.65000000000003</v>
      </c>
      <c r="I157" s="318">
        <v>155.15000000000003</v>
      </c>
      <c r="J157" s="318">
        <v>159.70000000000005</v>
      </c>
      <c r="K157" s="318">
        <v>163.40000000000003</v>
      </c>
      <c r="L157" s="305">
        <v>156</v>
      </c>
      <c r="M157" s="305">
        <v>147.75</v>
      </c>
      <c r="N157" s="320">
        <v>25900000</v>
      </c>
      <c r="O157" s="321">
        <v>7.5233597597504139E-3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43971</v>
      </c>
    </row>
    <row r="7" spans="1:15">
      <c r="A7"/>
    </row>
    <row r="8" spans="1:15" ht="28.5" customHeight="1">
      <c r="A8" s="510" t="s">
        <v>16</v>
      </c>
      <c r="B8" s="511" t="s">
        <v>18</v>
      </c>
      <c r="C8" s="509" t="s">
        <v>19</v>
      </c>
      <c r="D8" s="509" t="s">
        <v>20</v>
      </c>
      <c r="E8" s="509" t="s">
        <v>21</v>
      </c>
      <c r="F8" s="509"/>
      <c r="G8" s="509"/>
      <c r="H8" s="509" t="s">
        <v>22</v>
      </c>
      <c r="I8" s="509"/>
      <c r="J8" s="509"/>
      <c r="K8" s="275"/>
      <c r="L8" s="283"/>
      <c r="M8" s="283"/>
    </row>
    <row r="9" spans="1:15" ht="36" customHeight="1">
      <c r="A9" s="505"/>
      <c r="B9" s="507"/>
      <c r="C9" s="512" t="s">
        <v>23</v>
      </c>
      <c r="D9" s="512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8879.1</v>
      </c>
      <c r="D10" s="304">
        <v>8921.5833333333339</v>
      </c>
      <c r="E10" s="304">
        <v>8812.8166666666675</v>
      </c>
      <c r="F10" s="304">
        <v>8746.5333333333328</v>
      </c>
      <c r="G10" s="304">
        <v>8637.7666666666664</v>
      </c>
      <c r="H10" s="304">
        <v>8987.8666666666686</v>
      </c>
      <c r="I10" s="304">
        <v>9096.633333333335</v>
      </c>
      <c r="J10" s="304">
        <v>9162.9166666666697</v>
      </c>
      <c r="K10" s="303">
        <v>9030.35</v>
      </c>
      <c r="L10" s="303">
        <v>8855.2999999999993</v>
      </c>
      <c r="M10" s="308"/>
    </row>
    <row r="11" spans="1:15">
      <c r="A11" s="302">
        <v>2</v>
      </c>
      <c r="B11" s="278" t="s">
        <v>221</v>
      </c>
      <c r="C11" s="305">
        <v>17486.25</v>
      </c>
      <c r="D11" s="280">
        <v>17684.066666666669</v>
      </c>
      <c r="E11" s="280">
        <v>17192.833333333339</v>
      </c>
      <c r="F11" s="280">
        <v>16899.416666666672</v>
      </c>
      <c r="G11" s="280">
        <v>16408.183333333342</v>
      </c>
      <c r="H11" s="280">
        <v>17977.483333333337</v>
      </c>
      <c r="I11" s="280">
        <v>18468.716666666667</v>
      </c>
      <c r="J11" s="280">
        <v>18762.133333333335</v>
      </c>
      <c r="K11" s="305">
        <v>18175.3</v>
      </c>
      <c r="L11" s="305">
        <v>17390.650000000001</v>
      </c>
      <c r="M11" s="308"/>
    </row>
    <row r="12" spans="1:15">
      <c r="A12" s="302">
        <v>3</v>
      </c>
      <c r="B12" s="286" t="s">
        <v>222</v>
      </c>
      <c r="C12" s="305">
        <v>1313.9</v>
      </c>
      <c r="D12" s="280">
        <v>1311.4833333333333</v>
      </c>
      <c r="E12" s="280">
        <v>1296.3166666666666</v>
      </c>
      <c r="F12" s="280">
        <v>1278.7333333333333</v>
      </c>
      <c r="G12" s="280">
        <v>1263.5666666666666</v>
      </c>
      <c r="H12" s="280">
        <v>1329.0666666666666</v>
      </c>
      <c r="I12" s="280">
        <v>1344.2333333333331</v>
      </c>
      <c r="J12" s="280">
        <v>1361.8166666666666</v>
      </c>
      <c r="K12" s="305">
        <v>1326.65</v>
      </c>
      <c r="L12" s="305">
        <v>1293.9000000000001</v>
      </c>
      <c r="M12" s="308"/>
    </row>
    <row r="13" spans="1:15">
      <c r="A13" s="302">
        <v>4</v>
      </c>
      <c r="B13" s="278" t="s">
        <v>223</v>
      </c>
      <c r="C13" s="305">
        <v>2671.2</v>
      </c>
      <c r="D13" s="280">
        <v>2677.2333333333331</v>
      </c>
      <c r="E13" s="280">
        <v>2645.4666666666662</v>
      </c>
      <c r="F13" s="280">
        <v>2619.7333333333331</v>
      </c>
      <c r="G13" s="280">
        <v>2587.9666666666662</v>
      </c>
      <c r="H13" s="280">
        <v>2702.9666666666662</v>
      </c>
      <c r="I13" s="280">
        <v>2734.7333333333336</v>
      </c>
      <c r="J13" s="280">
        <v>2760.4666666666662</v>
      </c>
      <c r="K13" s="305">
        <v>2709</v>
      </c>
      <c r="L13" s="305">
        <v>2651.5</v>
      </c>
      <c r="M13" s="308"/>
    </row>
    <row r="14" spans="1:15">
      <c r="A14" s="302">
        <v>5</v>
      </c>
      <c r="B14" s="278" t="s">
        <v>224</v>
      </c>
      <c r="C14" s="305">
        <v>13446.6</v>
      </c>
      <c r="D14" s="280">
        <v>13389.466666666667</v>
      </c>
      <c r="E14" s="280">
        <v>13254.733333333334</v>
      </c>
      <c r="F14" s="280">
        <v>13062.866666666667</v>
      </c>
      <c r="G14" s="280">
        <v>12928.133333333333</v>
      </c>
      <c r="H14" s="280">
        <v>13581.333333333334</v>
      </c>
      <c r="I14" s="280">
        <v>13716.066666666668</v>
      </c>
      <c r="J14" s="280">
        <v>13907.933333333334</v>
      </c>
      <c r="K14" s="305">
        <v>13524.2</v>
      </c>
      <c r="L14" s="305">
        <v>13197.6</v>
      </c>
      <c r="M14" s="308"/>
    </row>
    <row r="15" spans="1:15">
      <c r="A15" s="302">
        <v>6</v>
      </c>
      <c r="B15" s="278" t="s">
        <v>225</v>
      </c>
      <c r="C15" s="305">
        <v>2185.65</v>
      </c>
      <c r="D15" s="280">
        <v>2192.7666666666664</v>
      </c>
      <c r="E15" s="280">
        <v>2168.5333333333328</v>
      </c>
      <c r="F15" s="280">
        <v>2151.4166666666665</v>
      </c>
      <c r="G15" s="280">
        <v>2127.1833333333329</v>
      </c>
      <c r="H15" s="280">
        <v>2209.8833333333328</v>
      </c>
      <c r="I15" s="280">
        <v>2234.1166666666663</v>
      </c>
      <c r="J15" s="280">
        <v>2251.2333333333327</v>
      </c>
      <c r="K15" s="305">
        <v>2217</v>
      </c>
      <c r="L15" s="305">
        <v>2175.65</v>
      </c>
      <c r="M15" s="308"/>
    </row>
    <row r="16" spans="1:15">
      <c r="A16" s="302">
        <v>7</v>
      </c>
      <c r="B16" s="278" t="s">
        <v>226</v>
      </c>
      <c r="C16" s="305">
        <v>3451.8</v>
      </c>
      <c r="D16" s="280">
        <v>3466.5833333333335</v>
      </c>
      <c r="E16" s="280">
        <v>3422.3166666666671</v>
      </c>
      <c r="F16" s="280">
        <v>3392.8333333333335</v>
      </c>
      <c r="G16" s="280">
        <v>3348.5666666666671</v>
      </c>
      <c r="H16" s="280">
        <v>3496.0666666666671</v>
      </c>
      <c r="I16" s="280">
        <v>3540.3333333333335</v>
      </c>
      <c r="J16" s="280">
        <v>3569.8166666666671</v>
      </c>
      <c r="K16" s="305">
        <v>3510.85</v>
      </c>
      <c r="L16" s="305">
        <v>3437.1</v>
      </c>
      <c r="M16" s="308"/>
    </row>
    <row r="17" spans="1:13">
      <c r="A17" s="302">
        <v>8</v>
      </c>
      <c r="B17" s="278" t="s">
        <v>39</v>
      </c>
      <c r="C17" s="278">
        <v>1138.45</v>
      </c>
      <c r="D17" s="280">
        <v>1142.4833333333333</v>
      </c>
      <c r="E17" s="280">
        <v>1125.9666666666667</v>
      </c>
      <c r="F17" s="280">
        <v>1113.4833333333333</v>
      </c>
      <c r="G17" s="280">
        <v>1096.9666666666667</v>
      </c>
      <c r="H17" s="280">
        <v>1154.9666666666667</v>
      </c>
      <c r="I17" s="280">
        <v>1171.4833333333336</v>
      </c>
      <c r="J17" s="280">
        <v>1183.9666666666667</v>
      </c>
      <c r="K17" s="278">
        <v>1159</v>
      </c>
      <c r="L17" s="278">
        <v>1130</v>
      </c>
      <c r="M17" s="278">
        <v>11.494450000000001</v>
      </c>
    </row>
    <row r="18" spans="1:13">
      <c r="A18" s="302">
        <v>9</v>
      </c>
      <c r="B18" s="278" t="s">
        <v>227</v>
      </c>
      <c r="C18" s="278">
        <v>385.85</v>
      </c>
      <c r="D18" s="280">
        <v>394.31666666666666</v>
      </c>
      <c r="E18" s="280">
        <v>374.63333333333333</v>
      </c>
      <c r="F18" s="280">
        <v>363.41666666666669</v>
      </c>
      <c r="G18" s="280">
        <v>343.73333333333335</v>
      </c>
      <c r="H18" s="280">
        <v>405.5333333333333</v>
      </c>
      <c r="I18" s="280">
        <v>425.21666666666658</v>
      </c>
      <c r="J18" s="280">
        <v>436.43333333333328</v>
      </c>
      <c r="K18" s="278">
        <v>414</v>
      </c>
      <c r="L18" s="278">
        <v>383.1</v>
      </c>
      <c r="M18" s="278">
        <v>5.8405899999999997</v>
      </c>
    </row>
    <row r="19" spans="1:13">
      <c r="A19" s="302">
        <v>10</v>
      </c>
      <c r="B19" s="278" t="s">
        <v>42</v>
      </c>
      <c r="C19" s="278">
        <v>319.2</v>
      </c>
      <c r="D19" s="280">
        <v>312.48333333333329</v>
      </c>
      <c r="E19" s="280">
        <v>304.06666666666661</v>
      </c>
      <c r="F19" s="280">
        <v>288.93333333333334</v>
      </c>
      <c r="G19" s="280">
        <v>280.51666666666665</v>
      </c>
      <c r="H19" s="280">
        <v>327.61666666666656</v>
      </c>
      <c r="I19" s="280">
        <v>336.03333333333319</v>
      </c>
      <c r="J19" s="280">
        <v>351.16666666666652</v>
      </c>
      <c r="K19" s="278">
        <v>320.89999999999998</v>
      </c>
      <c r="L19" s="278">
        <v>297.35000000000002</v>
      </c>
      <c r="M19" s="278">
        <v>105.40356</v>
      </c>
    </row>
    <row r="20" spans="1:13">
      <c r="A20" s="302">
        <v>11</v>
      </c>
      <c r="B20" s="278" t="s">
        <v>44</v>
      </c>
      <c r="C20" s="278">
        <v>35.299999999999997</v>
      </c>
      <c r="D20" s="280">
        <v>34.099999999999994</v>
      </c>
      <c r="E20" s="280">
        <v>31.79999999999999</v>
      </c>
      <c r="F20" s="280">
        <v>28.299999999999997</v>
      </c>
      <c r="G20" s="280">
        <v>25.999999999999993</v>
      </c>
      <c r="H20" s="280">
        <v>37.599999999999987</v>
      </c>
      <c r="I20" s="280">
        <v>39.9</v>
      </c>
      <c r="J20" s="280">
        <v>43.399999999999984</v>
      </c>
      <c r="K20" s="278">
        <v>36.4</v>
      </c>
      <c r="L20" s="278">
        <v>30.6</v>
      </c>
      <c r="M20" s="278">
        <v>653.01341000000002</v>
      </c>
    </row>
    <row r="21" spans="1:13">
      <c r="A21" s="302">
        <v>12</v>
      </c>
      <c r="B21" s="278" t="s">
        <v>228</v>
      </c>
      <c r="C21" s="278">
        <v>42.8</v>
      </c>
      <c r="D21" s="280">
        <v>42.75</v>
      </c>
      <c r="E21" s="280">
        <v>42.05</v>
      </c>
      <c r="F21" s="280">
        <v>41.3</v>
      </c>
      <c r="G21" s="280">
        <v>40.599999999999994</v>
      </c>
      <c r="H21" s="280">
        <v>43.5</v>
      </c>
      <c r="I21" s="280">
        <v>44.2</v>
      </c>
      <c r="J21" s="280">
        <v>44.95</v>
      </c>
      <c r="K21" s="278">
        <v>43.45</v>
      </c>
      <c r="L21" s="278">
        <v>42</v>
      </c>
      <c r="M21" s="278">
        <v>8.5233600000000003</v>
      </c>
    </row>
    <row r="22" spans="1:13">
      <c r="A22" s="302">
        <v>13</v>
      </c>
      <c r="B22" s="278" t="s">
        <v>229</v>
      </c>
      <c r="C22" s="278">
        <v>103.15</v>
      </c>
      <c r="D22" s="280">
        <v>102.18333333333334</v>
      </c>
      <c r="E22" s="280">
        <v>99.866666666666674</v>
      </c>
      <c r="F22" s="280">
        <v>96.583333333333343</v>
      </c>
      <c r="G22" s="280">
        <v>94.26666666666668</v>
      </c>
      <c r="H22" s="280">
        <v>105.46666666666667</v>
      </c>
      <c r="I22" s="280">
        <v>107.78333333333333</v>
      </c>
      <c r="J22" s="280">
        <v>111.06666666666666</v>
      </c>
      <c r="K22" s="278">
        <v>104.5</v>
      </c>
      <c r="L22" s="278">
        <v>98.9</v>
      </c>
      <c r="M22" s="278">
        <v>19.77054</v>
      </c>
    </row>
    <row r="23" spans="1:13">
      <c r="A23" s="302">
        <v>14</v>
      </c>
      <c r="B23" s="278" t="s">
        <v>230</v>
      </c>
      <c r="C23" s="278">
        <v>1394.45</v>
      </c>
      <c r="D23" s="280">
        <v>1395.2833333333335</v>
      </c>
      <c r="E23" s="280">
        <v>1354.5666666666671</v>
      </c>
      <c r="F23" s="280">
        <v>1314.6833333333336</v>
      </c>
      <c r="G23" s="280">
        <v>1273.9666666666672</v>
      </c>
      <c r="H23" s="280">
        <v>1435.166666666667</v>
      </c>
      <c r="I23" s="280">
        <v>1475.8833333333337</v>
      </c>
      <c r="J23" s="280">
        <v>1515.7666666666669</v>
      </c>
      <c r="K23" s="278">
        <v>1436</v>
      </c>
      <c r="L23" s="278">
        <v>1355.4</v>
      </c>
      <c r="M23" s="278">
        <v>1.7240899999999999</v>
      </c>
    </row>
    <row r="24" spans="1:13">
      <c r="A24" s="302">
        <v>15</v>
      </c>
      <c r="B24" s="278" t="s">
        <v>231</v>
      </c>
      <c r="C24" s="278">
        <v>2372.85</v>
      </c>
      <c r="D24" s="280">
        <v>2380.4833333333336</v>
      </c>
      <c r="E24" s="280">
        <v>2339.2166666666672</v>
      </c>
      <c r="F24" s="280">
        <v>2305.5833333333335</v>
      </c>
      <c r="G24" s="280">
        <v>2264.3166666666671</v>
      </c>
      <c r="H24" s="280">
        <v>2414.1166666666672</v>
      </c>
      <c r="I24" s="280">
        <v>2455.3833333333337</v>
      </c>
      <c r="J24" s="280">
        <v>2489.0166666666673</v>
      </c>
      <c r="K24" s="278">
        <v>2421.75</v>
      </c>
      <c r="L24" s="278">
        <v>2346.85</v>
      </c>
      <c r="M24" s="278">
        <v>0.74441999999999997</v>
      </c>
    </row>
    <row r="25" spans="1:13">
      <c r="A25" s="302">
        <v>16</v>
      </c>
      <c r="B25" s="278" t="s">
        <v>46</v>
      </c>
      <c r="C25" s="278">
        <v>564.9</v>
      </c>
      <c r="D25" s="280">
        <v>558.96666666666658</v>
      </c>
      <c r="E25" s="280">
        <v>546.48333333333312</v>
      </c>
      <c r="F25" s="280">
        <v>528.06666666666649</v>
      </c>
      <c r="G25" s="280">
        <v>515.58333333333303</v>
      </c>
      <c r="H25" s="280">
        <v>577.38333333333321</v>
      </c>
      <c r="I25" s="280">
        <v>589.86666666666656</v>
      </c>
      <c r="J25" s="280">
        <v>608.2833333333333</v>
      </c>
      <c r="K25" s="278">
        <v>571.45000000000005</v>
      </c>
      <c r="L25" s="278">
        <v>540.54999999999995</v>
      </c>
      <c r="M25" s="278">
        <v>16.4907</v>
      </c>
    </row>
    <row r="26" spans="1:13">
      <c r="A26" s="302">
        <v>17</v>
      </c>
      <c r="B26" s="278" t="s">
        <v>47</v>
      </c>
      <c r="C26" s="278">
        <v>174.6</v>
      </c>
      <c r="D26" s="280">
        <v>173.88333333333333</v>
      </c>
      <c r="E26" s="280">
        <v>170.96666666666664</v>
      </c>
      <c r="F26" s="280">
        <v>167.33333333333331</v>
      </c>
      <c r="G26" s="280">
        <v>164.41666666666663</v>
      </c>
      <c r="H26" s="280">
        <v>177.51666666666665</v>
      </c>
      <c r="I26" s="280">
        <v>180.43333333333334</v>
      </c>
      <c r="J26" s="280">
        <v>184.06666666666666</v>
      </c>
      <c r="K26" s="278">
        <v>176.8</v>
      </c>
      <c r="L26" s="278">
        <v>170.25</v>
      </c>
      <c r="M26" s="278">
        <v>35.122259999999997</v>
      </c>
    </row>
    <row r="27" spans="1:13">
      <c r="A27" s="302">
        <v>18</v>
      </c>
      <c r="B27" s="278" t="s">
        <v>48</v>
      </c>
      <c r="C27" s="278">
        <v>1274.25</v>
      </c>
      <c r="D27" s="280">
        <v>1281.0833333333333</v>
      </c>
      <c r="E27" s="280">
        <v>1260.1666666666665</v>
      </c>
      <c r="F27" s="280">
        <v>1246.0833333333333</v>
      </c>
      <c r="G27" s="280">
        <v>1225.1666666666665</v>
      </c>
      <c r="H27" s="280">
        <v>1295.1666666666665</v>
      </c>
      <c r="I27" s="280">
        <v>1316.083333333333</v>
      </c>
      <c r="J27" s="280">
        <v>1330.1666666666665</v>
      </c>
      <c r="K27" s="278">
        <v>1302</v>
      </c>
      <c r="L27" s="278">
        <v>1267</v>
      </c>
      <c r="M27" s="278">
        <v>9.6016399999999997</v>
      </c>
    </row>
    <row r="28" spans="1:13">
      <c r="A28" s="302">
        <v>19</v>
      </c>
      <c r="B28" s="278" t="s">
        <v>49</v>
      </c>
      <c r="C28" s="278">
        <v>91.8</v>
      </c>
      <c r="D28" s="280">
        <v>92.583333333333329</v>
      </c>
      <c r="E28" s="280">
        <v>89.266666666666652</v>
      </c>
      <c r="F28" s="280">
        <v>86.73333333333332</v>
      </c>
      <c r="G28" s="280">
        <v>83.416666666666643</v>
      </c>
      <c r="H28" s="280">
        <v>95.11666666666666</v>
      </c>
      <c r="I28" s="280">
        <v>98.433333333333351</v>
      </c>
      <c r="J28" s="280">
        <v>100.96666666666667</v>
      </c>
      <c r="K28" s="278">
        <v>95.9</v>
      </c>
      <c r="L28" s="278">
        <v>90.05</v>
      </c>
      <c r="M28" s="278">
        <v>139.87957</v>
      </c>
    </row>
    <row r="29" spans="1:13">
      <c r="A29" s="302">
        <v>20</v>
      </c>
      <c r="B29" s="278" t="s">
        <v>50</v>
      </c>
      <c r="C29" s="278">
        <v>43.05</v>
      </c>
      <c r="D29" s="280">
        <v>43.716666666666669</v>
      </c>
      <c r="E29" s="280">
        <v>42.183333333333337</v>
      </c>
      <c r="F29" s="280">
        <v>41.31666666666667</v>
      </c>
      <c r="G29" s="280">
        <v>39.783333333333339</v>
      </c>
      <c r="H29" s="280">
        <v>44.583333333333336</v>
      </c>
      <c r="I29" s="280">
        <v>46.116666666666667</v>
      </c>
      <c r="J29" s="280">
        <v>46.983333333333334</v>
      </c>
      <c r="K29" s="278">
        <v>45.25</v>
      </c>
      <c r="L29" s="278">
        <v>42.85</v>
      </c>
      <c r="M29" s="278">
        <v>269.33091000000002</v>
      </c>
    </row>
    <row r="30" spans="1:13">
      <c r="A30" s="302">
        <v>21</v>
      </c>
      <c r="B30" s="278" t="s">
        <v>52</v>
      </c>
      <c r="C30" s="278">
        <v>1503.95</v>
      </c>
      <c r="D30" s="280">
        <v>1501.2833333333335</v>
      </c>
      <c r="E30" s="280">
        <v>1485.616666666667</v>
      </c>
      <c r="F30" s="280">
        <v>1467.2833333333335</v>
      </c>
      <c r="G30" s="280">
        <v>1451.616666666667</v>
      </c>
      <c r="H30" s="280">
        <v>1519.616666666667</v>
      </c>
      <c r="I30" s="280">
        <v>1535.2833333333335</v>
      </c>
      <c r="J30" s="280">
        <v>1553.616666666667</v>
      </c>
      <c r="K30" s="278">
        <v>1516.95</v>
      </c>
      <c r="L30" s="278">
        <v>1482.95</v>
      </c>
      <c r="M30" s="278">
        <v>31.641369999999998</v>
      </c>
    </row>
    <row r="31" spans="1:13">
      <c r="A31" s="302">
        <v>22</v>
      </c>
      <c r="B31" s="278" t="s">
        <v>54</v>
      </c>
      <c r="C31" s="278">
        <v>662.4</v>
      </c>
      <c r="D31" s="280">
        <v>665.96666666666658</v>
      </c>
      <c r="E31" s="280">
        <v>652.13333333333321</v>
      </c>
      <c r="F31" s="280">
        <v>641.86666666666667</v>
      </c>
      <c r="G31" s="280">
        <v>628.0333333333333</v>
      </c>
      <c r="H31" s="280">
        <v>676.23333333333312</v>
      </c>
      <c r="I31" s="280">
        <v>690.06666666666638</v>
      </c>
      <c r="J31" s="280">
        <v>700.33333333333303</v>
      </c>
      <c r="K31" s="278">
        <v>679.8</v>
      </c>
      <c r="L31" s="278">
        <v>655.7</v>
      </c>
      <c r="M31" s="278">
        <v>44.528840000000002</v>
      </c>
    </row>
    <row r="32" spans="1:13">
      <c r="A32" s="302">
        <v>23</v>
      </c>
      <c r="B32" s="278" t="s">
        <v>232</v>
      </c>
      <c r="C32" s="278">
        <v>2337.5</v>
      </c>
      <c r="D32" s="280">
        <v>2333.0333333333333</v>
      </c>
      <c r="E32" s="280">
        <v>2310.4666666666667</v>
      </c>
      <c r="F32" s="280">
        <v>2283.4333333333334</v>
      </c>
      <c r="G32" s="280">
        <v>2260.8666666666668</v>
      </c>
      <c r="H32" s="280">
        <v>2360.0666666666666</v>
      </c>
      <c r="I32" s="280">
        <v>2382.6333333333332</v>
      </c>
      <c r="J32" s="280">
        <v>2409.6666666666665</v>
      </c>
      <c r="K32" s="278">
        <v>2355.6</v>
      </c>
      <c r="L32" s="278">
        <v>2306</v>
      </c>
      <c r="M32" s="278">
        <v>2.5405799999999998</v>
      </c>
    </row>
    <row r="33" spans="1:13">
      <c r="A33" s="302">
        <v>24</v>
      </c>
      <c r="B33" s="278" t="s">
        <v>56</v>
      </c>
      <c r="C33" s="278">
        <v>354.5</v>
      </c>
      <c r="D33" s="280">
        <v>359.0333333333333</v>
      </c>
      <c r="E33" s="280">
        <v>345.56666666666661</v>
      </c>
      <c r="F33" s="280">
        <v>336.63333333333333</v>
      </c>
      <c r="G33" s="280">
        <v>323.16666666666663</v>
      </c>
      <c r="H33" s="280">
        <v>367.96666666666658</v>
      </c>
      <c r="I33" s="280">
        <v>381.43333333333328</v>
      </c>
      <c r="J33" s="280">
        <v>390.36666666666656</v>
      </c>
      <c r="K33" s="278">
        <v>372.5</v>
      </c>
      <c r="L33" s="278">
        <v>350.1</v>
      </c>
      <c r="M33" s="278">
        <v>428.89861999999999</v>
      </c>
    </row>
    <row r="34" spans="1:13">
      <c r="A34" s="302">
        <v>25</v>
      </c>
      <c r="B34" s="278" t="s">
        <v>57</v>
      </c>
      <c r="C34" s="278">
        <v>2509.3000000000002</v>
      </c>
      <c r="D34" s="280">
        <v>2517.0666666666671</v>
      </c>
      <c r="E34" s="280">
        <v>2479.1333333333341</v>
      </c>
      <c r="F34" s="280">
        <v>2448.9666666666672</v>
      </c>
      <c r="G34" s="280">
        <v>2411.0333333333342</v>
      </c>
      <c r="H34" s="280">
        <v>2547.233333333334</v>
      </c>
      <c r="I34" s="280">
        <v>2585.1666666666674</v>
      </c>
      <c r="J34" s="280">
        <v>2615.3333333333339</v>
      </c>
      <c r="K34" s="278">
        <v>2555</v>
      </c>
      <c r="L34" s="278">
        <v>2486.9</v>
      </c>
      <c r="M34" s="278">
        <v>6.4158799999999996</v>
      </c>
    </row>
    <row r="35" spans="1:13">
      <c r="A35" s="302">
        <v>26</v>
      </c>
      <c r="B35" s="278" t="s">
        <v>60</v>
      </c>
      <c r="C35" s="278">
        <v>1964.95</v>
      </c>
      <c r="D35" s="280">
        <v>1963.5666666666666</v>
      </c>
      <c r="E35" s="280">
        <v>1923.5833333333333</v>
      </c>
      <c r="F35" s="280">
        <v>1882.2166666666667</v>
      </c>
      <c r="G35" s="280">
        <v>1842.2333333333333</v>
      </c>
      <c r="H35" s="280">
        <v>2004.9333333333332</v>
      </c>
      <c r="I35" s="280">
        <v>2044.9166666666667</v>
      </c>
      <c r="J35" s="280">
        <v>2086.2833333333328</v>
      </c>
      <c r="K35" s="278">
        <v>2003.55</v>
      </c>
      <c r="L35" s="278">
        <v>1922.2</v>
      </c>
      <c r="M35" s="278">
        <v>94.137219999999999</v>
      </c>
    </row>
    <row r="36" spans="1:13">
      <c r="A36" s="302">
        <v>27</v>
      </c>
      <c r="B36" s="278" t="s">
        <v>59</v>
      </c>
      <c r="C36" s="278">
        <v>4535.45</v>
      </c>
      <c r="D36" s="280">
        <v>4521.2333333333336</v>
      </c>
      <c r="E36" s="280">
        <v>4447.4666666666672</v>
      </c>
      <c r="F36" s="280">
        <v>4359.4833333333336</v>
      </c>
      <c r="G36" s="280">
        <v>4285.7166666666672</v>
      </c>
      <c r="H36" s="280">
        <v>4609.2166666666672</v>
      </c>
      <c r="I36" s="280">
        <v>4682.9833333333336</v>
      </c>
      <c r="J36" s="280">
        <v>4770.9666666666672</v>
      </c>
      <c r="K36" s="278">
        <v>4595</v>
      </c>
      <c r="L36" s="278">
        <v>4433.25</v>
      </c>
      <c r="M36" s="278">
        <v>5.7415099999999999</v>
      </c>
    </row>
    <row r="37" spans="1:13">
      <c r="A37" s="302">
        <v>28</v>
      </c>
      <c r="B37" s="278" t="s">
        <v>233</v>
      </c>
      <c r="C37" s="278">
        <v>1888.6</v>
      </c>
      <c r="D37" s="280">
        <v>1885.3500000000001</v>
      </c>
      <c r="E37" s="280">
        <v>1863.2500000000002</v>
      </c>
      <c r="F37" s="280">
        <v>1837.9</v>
      </c>
      <c r="G37" s="280">
        <v>1815.8000000000002</v>
      </c>
      <c r="H37" s="280">
        <v>1910.7000000000003</v>
      </c>
      <c r="I37" s="280">
        <v>1932.8000000000002</v>
      </c>
      <c r="J37" s="280">
        <v>1958.1500000000003</v>
      </c>
      <c r="K37" s="278">
        <v>1907.45</v>
      </c>
      <c r="L37" s="278">
        <v>1860</v>
      </c>
      <c r="M37" s="278">
        <v>1.23108</v>
      </c>
    </row>
    <row r="38" spans="1:13">
      <c r="A38" s="302">
        <v>29</v>
      </c>
      <c r="B38" s="278" t="s">
        <v>61</v>
      </c>
      <c r="C38" s="278">
        <v>949.85</v>
      </c>
      <c r="D38" s="280">
        <v>944.11666666666667</v>
      </c>
      <c r="E38" s="280">
        <v>929.73333333333335</v>
      </c>
      <c r="F38" s="280">
        <v>909.61666666666667</v>
      </c>
      <c r="G38" s="280">
        <v>895.23333333333335</v>
      </c>
      <c r="H38" s="280">
        <v>964.23333333333335</v>
      </c>
      <c r="I38" s="280">
        <v>978.61666666666679</v>
      </c>
      <c r="J38" s="280">
        <v>998.73333333333335</v>
      </c>
      <c r="K38" s="278">
        <v>958.5</v>
      </c>
      <c r="L38" s="278">
        <v>924</v>
      </c>
      <c r="M38" s="278">
        <v>5.8420399999999999</v>
      </c>
    </row>
    <row r="39" spans="1:13">
      <c r="A39" s="302">
        <v>30</v>
      </c>
      <c r="B39" s="278" t="s">
        <v>234</v>
      </c>
      <c r="C39" s="278">
        <v>220.4</v>
      </c>
      <c r="D39" s="280">
        <v>224.06666666666669</v>
      </c>
      <c r="E39" s="280">
        <v>212.63333333333338</v>
      </c>
      <c r="F39" s="280">
        <v>204.8666666666667</v>
      </c>
      <c r="G39" s="280">
        <v>193.43333333333339</v>
      </c>
      <c r="H39" s="280">
        <v>231.83333333333337</v>
      </c>
      <c r="I39" s="280">
        <v>243.26666666666671</v>
      </c>
      <c r="J39" s="280">
        <v>251.03333333333336</v>
      </c>
      <c r="K39" s="278">
        <v>235.5</v>
      </c>
      <c r="L39" s="278">
        <v>216.3</v>
      </c>
      <c r="M39" s="278">
        <v>164.06583000000001</v>
      </c>
    </row>
    <row r="40" spans="1:13">
      <c r="A40" s="302">
        <v>31</v>
      </c>
      <c r="B40" s="278" t="s">
        <v>62</v>
      </c>
      <c r="C40" s="278">
        <v>36.5</v>
      </c>
      <c r="D40" s="280">
        <v>37.366666666666667</v>
      </c>
      <c r="E40" s="280">
        <v>35.433333333333337</v>
      </c>
      <c r="F40" s="280">
        <v>34.366666666666667</v>
      </c>
      <c r="G40" s="280">
        <v>32.433333333333337</v>
      </c>
      <c r="H40" s="280">
        <v>38.433333333333337</v>
      </c>
      <c r="I40" s="280">
        <v>40.36666666666666</v>
      </c>
      <c r="J40" s="280">
        <v>41.433333333333337</v>
      </c>
      <c r="K40" s="278">
        <v>39.299999999999997</v>
      </c>
      <c r="L40" s="278">
        <v>36.299999999999997</v>
      </c>
      <c r="M40" s="278">
        <v>436.13740000000001</v>
      </c>
    </row>
    <row r="41" spans="1:13">
      <c r="A41" s="302">
        <v>32</v>
      </c>
      <c r="B41" s="278" t="s">
        <v>63</v>
      </c>
      <c r="C41" s="278">
        <v>31.35</v>
      </c>
      <c r="D41" s="280">
        <v>31.633333333333336</v>
      </c>
      <c r="E41" s="280">
        <v>30.866666666666674</v>
      </c>
      <c r="F41" s="280">
        <v>30.383333333333336</v>
      </c>
      <c r="G41" s="280">
        <v>29.616666666666674</v>
      </c>
      <c r="H41" s="280">
        <v>32.116666666666674</v>
      </c>
      <c r="I41" s="280">
        <v>32.883333333333333</v>
      </c>
      <c r="J41" s="280">
        <v>33.366666666666674</v>
      </c>
      <c r="K41" s="278">
        <v>32.4</v>
      </c>
      <c r="L41" s="278">
        <v>31.15</v>
      </c>
      <c r="M41" s="278">
        <v>26.713419999999999</v>
      </c>
    </row>
    <row r="42" spans="1:13">
      <c r="A42" s="302">
        <v>33</v>
      </c>
      <c r="B42" s="278" t="s">
        <v>64</v>
      </c>
      <c r="C42" s="278">
        <v>1289.25</v>
      </c>
      <c r="D42" s="280">
        <v>1286.8</v>
      </c>
      <c r="E42" s="280">
        <v>1266.0999999999999</v>
      </c>
      <c r="F42" s="280">
        <v>1242.95</v>
      </c>
      <c r="G42" s="280">
        <v>1222.25</v>
      </c>
      <c r="H42" s="280">
        <v>1309.9499999999998</v>
      </c>
      <c r="I42" s="280">
        <v>1330.65</v>
      </c>
      <c r="J42" s="280">
        <v>1353.7999999999997</v>
      </c>
      <c r="K42" s="278">
        <v>1307.5</v>
      </c>
      <c r="L42" s="278">
        <v>1263.6500000000001</v>
      </c>
      <c r="M42" s="278">
        <v>12.296760000000001</v>
      </c>
    </row>
    <row r="43" spans="1:13">
      <c r="A43" s="302">
        <v>34</v>
      </c>
      <c r="B43" s="278" t="s">
        <v>67</v>
      </c>
      <c r="C43" s="278">
        <v>439.3</v>
      </c>
      <c r="D43" s="280">
        <v>440.48333333333335</v>
      </c>
      <c r="E43" s="280">
        <v>433.81666666666672</v>
      </c>
      <c r="F43" s="280">
        <v>428.33333333333337</v>
      </c>
      <c r="G43" s="280">
        <v>421.66666666666674</v>
      </c>
      <c r="H43" s="280">
        <v>445.9666666666667</v>
      </c>
      <c r="I43" s="280">
        <v>452.63333333333333</v>
      </c>
      <c r="J43" s="280">
        <v>458.11666666666667</v>
      </c>
      <c r="K43" s="278">
        <v>447.15</v>
      </c>
      <c r="L43" s="278">
        <v>435</v>
      </c>
      <c r="M43" s="278">
        <v>16.13504</v>
      </c>
    </row>
    <row r="44" spans="1:13">
      <c r="A44" s="302">
        <v>35</v>
      </c>
      <c r="B44" s="278" t="s">
        <v>66</v>
      </c>
      <c r="C44" s="278">
        <v>62.3</v>
      </c>
      <c r="D44" s="280">
        <v>63.533333333333331</v>
      </c>
      <c r="E44" s="280">
        <v>60.416666666666657</v>
      </c>
      <c r="F44" s="280">
        <v>58.533333333333324</v>
      </c>
      <c r="G44" s="280">
        <v>55.41666666666665</v>
      </c>
      <c r="H44" s="280">
        <v>65.416666666666657</v>
      </c>
      <c r="I44" s="280">
        <v>68.533333333333331</v>
      </c>
      <c r="J44" s="280">
        <v>70.416666666666671</v>
      </c>
      <c r="K44" s="278">
        <v>66.650000000000006</v>
      </c>
      <c r="L44" s="278">
        <v>61.65</v>
      </c>
      <c r="M44" s="278">
        <v>210.96347</v>
      </c>
    </row>
    <row r="45" spans="1:13">
      <c r="A45" s="302">
        <v>36</v>
      </c>
      <c r="B45" s="278" t="s">
        <v>68</v>
      </c>
      <c r="C45" s="278">
        <v>270.60000000000002</v>
      </c>
      <c r="D45" s="280">
        <v>273.63333333333338</v>
      </c>
      <c r="E45" s="280">
        <v>265.96666666666675</v>
      </c>
      <c r="F45" s="280">
        <v>261.33333333333337</v>
      </c>
      <c r="G45" s="280">
        <v>253.66666666666674</v>
      </c>
      <c r="H45" s="280">
        <v>278.26666666666677</v>
      </c>
      <c r="I45" s="280">
        <v>285.93333333333339</v>
      </c>
      <c r="J45" s="280">
        <v>290.56666666666678</v>
      </c>
      <c r="K45" s="278">
        <v>281.3</v>
      </c>
      <c r="L45" s="278">
        <v>269</v>
      </c>
      <c r="M45" s="278">
        <v>26.237919999999999</v>
      </c>
    </row>
    <row r="46" spans="1:13">
      <c r="A46" s="302">
        <v>37</v>
      </c>
      <c r="B46" s="278" t="s">
        <v>71</v>
      </c>
      <c r="C46" s="278">
        <v>25.4</v>
      </c>
      <c r="D46" s="280">
        <v>25.75</v>
      </c>
      <c r="E46" s="280">
        <v>24.95</v>
      </c>
      <c r="F46" s="280">
        <v>24.5</v>
      </c>
      <c r="G46" s="280">
        <v>23.7</v>
      </c>
      <c r="H46" s="280">
        <v>26.2</v>
      </c>
      <c r="I46" s="280">
        <v>26.999999999999996</v>
      </c>
      <c r="J46" s="280">
        <v>27.45</v>
      </c>
      <c r="K46" s="278">
        <v>26.55</v>
      </c>
      <c r="L46" s="278">
        <v>25.3</v>
      </c>
      <c r="M46" s="278">
        <v>502.09528999999998</v>
      </c>
    </row>
    <row r="47" spans="1:13">
      <c r="A47" s="302">
        <v>38</v>
      </c>
      <c r="B47" s="278" t="s">
        <v>75</v>
      </c>
      <c r="C47" s="278">
        <v>293.3</v>
      </c>
      <c r="D47" s="280">
        <v>296.5</v>
      </c>
      <c r="E47" s="280">
        <v>288.60000000000002</v>
      </c>
      <c r="F47" s="280">
        <v>283.90000000000003</v>
      </c>
      <c r="G47" s="280">
        <v>276.00000000000006</v>
      </c>
      <c r="H47" s="280">
        <v>301.2</v>
      </c>
      <c r="I47" s="280">
        <v>309.09999999999997</v>
      </c>
      <c r="J47" s="280">
        <v>313.79999999999995</v>
      </c>
      <c r="K47" s="278">
        <v>304.39999999999998</v>
      </c>
      <c r="L47" s="278">
        <v>291.8</v>
      </c>
      <c r="M47" s="278">
        <v>60.229500000000002</v>
      </c>
    </row>
    <row r="48" spans="1:13">
      <c r="A48" s="302">
        <v>39</v>
      </c>
      <c r="B48" s="278" t="s">
        <v>70</v>
      </c>
      <c r="C48" s="278">
        <v>598.79999999999995</v>
      </c>
      <c r="D48" s="280">
        <v>586.43333333333328</v>
      </c>
      <c r="E48" s="280">
        <v>569.36666666666656</v>
      </c>
      <c r="F48" s="280">
        <v>539.93333333333328</v>
      </c>
      <c r="G48" s="280">
        <v>522.86666666666656</v>
      </c>
      <c r="H48" s="280">
        <v>615.86666666666656</v>
      </c>
      <c r="I48" s="280">
        <v>632.93333333333339</v>
      </c>
      <c r="J48" s="280">
        <v>662.36666666666656</v>
      </c>
      <c r="K48" s="278">
        <v>603.5</v>
      </c>
      <c r="L48" s="278">
        <v>557</v>
      </c>
      <c r="M48" s="278">
        <v>719.09586000000002</v>
      </c>
    </row>
    <row r="49" spans="1:13">
      <c r="A49" s="302">
        <v>40</v>
      </c>
      <c r="B49" s="278" t="s">
        <v>126</v>
      </c>
      <c r="C49" s="278">
        <v>218.75</v>
      </c>
      <c r="D49" s="280">
        <v>215.18333333333331</v>
      </c>
      <c r="E49" s="280">
        <v>209.56666666666661</v>
      </c>
      <c r="F49" s="280">
        <v>200.3833333333333</v>
      </c>
      <c r="G49" s="280">
        <v>194.76666666666659</v>
      </c>
      <c r="H49" s="280">
        <v>224.36666666666662</v>
      </c>
      <c r="I49" s="280">
        <v>229.98333333333335</v>
      </c>
      <c r="J49" s="280">
        <v>239.16666666666663</v>
      </c>
      <c r="K49" s="278">
        <v>220.8</v>
      </c>
      <c r="L49" s="278">
        <v>206</v>
      </c>
      <c r="M49" s="278">
        <v>153.51228</v>
      </c>
    </row>
    <row r="50" spans="1:13">
      <c r="A50" s="302">
        <v>41</v>
      </c>
      <c r="B50" s="278" t="s">
        <v>72</v>
      </c>
      <c r="C50" s="278">
        <v>336.6</v>
      </c>
      <c r="D50" s="280">
        <v>334.8</v>
      </c>
      <c r="E50" s="280">
        <v>331.1</v>
      </c>
      <c r="F50" s="280">
        <v>325.60000000000002</v>
      </c>
      <c r="G50" s="280">
        <v>321.90000000000003</v>
      </c>
      <c r="H50" s="280">
        <v>340.3</v>
      </c>
      <c r="I50" s="280">
        <v>343.99999999999994</v>
      </c>
      <c r="J50" s="280">
        <v>349.5</v>
      </c>
      <c r="K50" s="278">
        <v>338.5</v>
      </c>
      <c r="L50" s="278">
        <v>329.3</v>
      </c>
      <c r="M50" s="278">
        <v>81.042990000000003</v>
      </c>
    </row>
    <row r="51" spans="1:13">
      <c r="A51" s="302">
        <v>42</v>
      </c>
      <c r="B51" s="278" t="s">
        <v>235</v>
      </c>
      <c r="C51" s="278">
        <v>804.3</v>
      </c>
      <c r="D51" s="280">
        <v>810.43333333333339</v>
      </c>
      <c r="E51" s="280">
        <v>793.86666666666679</v>
      </c>
      <c r="F51" s="280">
        <v>783.43333333333339</v>
      </c>
      <c r="G51" s="280">
        <v>766.86666666666679</v>
      </c>
      <c r="H51" s="280">
        <v>820.86666666666679</v>
      </c>
      <c r="I51" s="280">
        <v>837.43333333333339</v>
      </c>
      <c r="J51" s="280">
        <v>847.86666666666679</v>
      </c>
      <c r="K51" s="278">
        <v>827</v>
      </c>
      <c r="L51" s="278">
        <v>800</v>
      </c>
      <c r="M51" s="278">
        <v>0.318</v>
      </c>
    </row>
    <row r="52" spans="1:13">
      <c r="A52" s="302">
        <v>43</v>
      </c>
      <c r="B52" s="278" t="s">
        <v>73</v>
      </c>
      <c r="C52" s="278">
        <v>9149.25</v>
      </c>
      <c r="D52" s="280">
        <v>9194.1833333333325</v>
      </c>
      <c r="E52" s="280">
        <v>9027.116666666665</v>
      </c>
      <c r="F52" s="280">
        <v>8904.9833333333318</v>
      </c>
      <c r="G52" s="280">
        <v>8737.9166666666642</v>
      </c>
      <c r="H52" s="280">
        <v>9316.3166666666657</v>
      </c>
      <c r="I52" s="280">
        <v>9483.383333333335</v>
      </c>
      <c r="J52" s="280">
        <v>9605.5166666666664</v>
      </c>
      <c r="K52" s="278">
        <v>9361.25</v>
      </c>
      <c r="L52" s="278">
        <v>9072.0499999999993</v>
      </c>
      <c r="M52" s="278">
        <v>0.24817</v>
      </c>
    </row>
    <row r="53" spans="1:13">
      <c r="A53" s="302">
        <v>44</v>
      </c>
      <c r="B53" s="278" t="s">
        <v>76</v>
      </c>
      <c r="C53" s="278">
        <v>3104</v>
      </c>
      <c r="D53" s="280">
        <v>3112.65</v>
      </c>
      <c r="E53" s="280">
        <v>3077.4</v>
      </c>
      <c r="F53" s="280">
        <v>3050.8</v>
      </c>
      <c r="G53" s="280">
        <v>3015.55</v>
      </c>
      <c r="H53" s="280">
        <v>3139.25</v>
      </c>
      <c r="I53" s="280">
        <v>3174.5</v>
      </c>
      <c r="J53" s="280">
        <v>3201.1</v>
      </c>
      <c r="K53" s="278">
        <v>3147.9</v>
      </c>
      <c r="L53" s="278">
        <v>3086.05</v>
      </c>
      <c r="M53" s="278">
        <v>5.3721699999999997</v>
      </c>
    </row>
    <row r="54" spans="1:13">
      <c r="A54" s="302">
        <v>45</v>
      </c>
      <c r="B54" s="278" t="s">
        <v>82</v>
      </c>
      <c r="C54" s="278">
        <v>581.35</v>
      </c>
      <c r="D54" s="280">
        <v>579.36666666666667</v>
      </c>
      <c r="E54" s="280">
        <v>570.38333333333333</v>
      </c>
      <c r="F54" s="280">
        <v>559.41666666666663</v>
      </c>
      <c r="G54" s="280">
        <v>550.43333333333328</v>
      </c>
      <c r="H54" s="280">
        <v>590.33333333333337</v>
      </c>
      <c r="I54" s="280">
        <v>599.31666666666672</v>
      </c>
      <c r="J54" s="280">
        <v>610.28333333333342</v>
      </c>
      <c r="K54" s="278">
        <v>588.35</v>
      </c>
      <c r="L54" s="278">
        <v>568.4</v>
      </c>
      <c r="M54" s="278">
        <v>7.0955899999999996</v>
      </c>
    </row>
    <row r="55" spans="1:13">
      <c r="A55" s="302">
        <v>46</v>
      </c>
      <c r="B55" s="278" t="s">
        <v>77</v>
      </c>
      <c r="C55" s="278">
        <v>325.89999999999998</v>
      </c>
      <c r="D55" s="280">
        <v>326.06666666666666</v>
      </c>
      <c r="E55" s="280">
        <v>321.18333333333334</v>
      </c>
      <c r="F55" s="280">
        <v>316.4666666666667</v>
      </c>
      <c r="G55" s="280">
        <v>311.58333333333337</v>
      </c>
      <c r="H55" s="280">
        <v>330.7833333333333</v>
      </c>
      <c r="I55" s="280">
        <v>335.66666666666663</v>
      </c>
      <c r="J55" s="280">
        <v>340.38333333333327</v>
      </c>
      <c r="K55" s="278">
        <v>330.95</v>
      </c>
      <c r="L55" s="278">
        <v>321.35000000000002</v>
      </c>
      <c r="M55" s="278">
        <v>27.73188</v>
      </c>
    </row>
    <row r="56" spans="1:13">
      <c r="A56" s="302">
        <v>47</v>
      </c>
      <c r="B56" s="278" t="s">
        <v>78</v>
      </c>
      <c r="C56" s="278">
        <v>76.400000000000006</v>
      </c>
      <c r="D56" s="280">
        <v>77.233333333333334</v>
      </c>
      <c r="E56" s="280">
        <v>75.066666666666663</v>
      </c>
      <c r="F56" s="280">
        <v>73.733333333333334</v>
      </c>
      <c r="G56" s="280">
        <v>71.566666666666663</v>
      </c>
      <c r="H56" s="280">
        <v>78.566666666666663</v>
      </c>
      <c r="I56" s="280">
        <v>80.73333333333332</v>
      </c>
      <c r="J56" s="280">
        <v>82.066666666666663</v>
      </c>
      <c r="K56" s="278">
        <v>79.400000000000006</v>
      </c>
      <c r="L56" s="278">
        <v>75.900000000000006</v>
      </c>
      <c r="M56" s="278">
        <v>101.17728</v>
      </c>
    </row>
    <row r="57" spans="1:13">
      <c r="A57" s="302">
        <v>48</v>
      </c>
      <c r="B57" s="278" t="s">
        <v>79</v>
      </c>
      <c r="C57" s="278">
        <v>108.55</v>
      </c>
      <c r="D57" s="280">
        <v>109.55</v>
      </c>
      <c r="E57" s="280">
        <v>106.25</v>
      </c>
      <c r="F57" s="280">
        <v>103.95</v>
      </c>
      <c r="G57" s="280">
        <v>100.65</v>
      </c>
      <c r="H57" s="280">
        <v>111.85</v>
      </c>
      <c r="I57" s="280">
        <v>115.14999999999998</v>
      </c>
      <c r="J57" s="280">
        <v>117.44999999999999</v>
      </c>
      <c r="K57" s="278">
        <v>112.85</v>
      </c>
      <c r="L57" s="278">
        <v>107.25</v>
      </c>
      <c r="M57" s="278">
        <v>10.41818</v>
      </c>
    </row>
    <row r="58" spans="1:13">
      <c r="A58" s="302">
        <v>49</v>
      </c>
      <c r="B58" s="278" t="s">
        <v>83</v>
      </c>
      <c r="C58" s="278">
        <v>127.1</v>
      </c>
      <c r="D58" s="280">
        <v>128.6</v>
      </c>
      <c r="E58" s="280">
        <v>124.85</v>
      </c>
      <c r="F58" s="280">
        <v>122.6</v>
      </c>
      <c r="G58" s="280">
        <v>118.85</v>
      </c>
      <c r="H58" s="280">
        <v>130.85</v>
      </c>
      <c r="I58" s="280">
        <v>134.6</v>
      </c>
      <c r="J58" s="280">
        <v>136.85</v>
      </c>
      <c r="K58" s="278">
        <v>132.35</v>
      </c>
      <c r="L58" s="278">
        <v>126.35</v>
      </c>
      <c r="M58" s="278">
        <v>122.30168</v>
      </c>
    </row>
    <row r="59" spans="1:13">
      <c r="A59" s="302">
        <v>50</v>
      </c>
      <c r="B59" s="278" t="s">
        <v>84</v>
      </c>
      <c r="C59" s="278">
        <v>594.95000000000005</v>
      </c>
      <c r="D59" s="280">
        <v>597.98333333333335</v>
      </c>
      <c r="E59" s="280">
        <v>587.16666666666674</v>
      </c>
      <c r="F59" s="280">
        <v>579.38333333333344</v>
      </c>
      <c r="G59" s="280">
        <v>568.56666666666683</v>
      </c>
      <c r="H59" s="280">
        <v>605.76666666666665</v>
      </c>
      <c r="I59" s="280">
        <v>616.58333333333326</v>
      </c>
      <c r="J59" s="280">
        <v>624.36666666666656</v>
      </c>
      <c r="K59" s="278">
        <v>608.79999999999995</v>
      </c>
      <c r="L59" s="278">
        <v>590.20000000000005</v>
      </c>
      <c r="M59" s="278">
        <v>109.52723</v>
      </c>
    </row>
    <row r="60" spans="1:13">
      <c r="A60" s="302">
        <v>51</v>
      </c>
      <c r="B60" s="278" t="s">
        <v>236</v>
      </c>
      <c r="C60" s="278">
        <v>126.95</v>
      </c>
      <c r="D60" s="280">
        <v>126.3</v>
      </c>
      <c r="E60" s="280">
        <v>124.1</v>
      </c>
      <c r="F60" s="280">
        <v>121.25</v>
      </c>
      <c r="G60" s="280">
        <v>119.05</v>
      </c>
      <c r="H60" s="280">
        <v>129.14999999999998</v>
      </c>
      <c r="I60" s="280">
        <v>131.35000000000002</v>
      </c>
      <c r="J60" s="280">
        <v>134.19999999999999</v>
      </c>
      <c r="K60" s="278">
        <v>128.5</v>
      </c>
      <c r="L60" s="278">
        <v>123.45</v>
      </c>
      <c r="M60" s="278">
        <v>9.5117399999999996</v>
      </c>
    </row>
    <row r="61" spans="1:13">
      <c r="A61" s="302">
        <v>52</v>
      </c>
      <c r="B61" s="278" t="s">
        <v>85</v>
      </c>
      <c r="C61" s="278">
        <v>123.6</v>
      </c>
      <c r="D61" s="280">
        <v>123.18333333333334</v>
      </c>
      <c r="E61" s="280">
        <v>122.21666666666667</v>
      </c>
      <c r="F61" s="280">
        <v>120.83333333333333</v>
      </c>
      <c r="G61" s="280">
        <v>119.86666666666666</v>
      </c>
      <c r="H61" s="280">
        <v>124.56666666666668</v>
      </c>
      <c r="I61" s="280">
        <v>125.53333333333335</v>
      </c>
      <c r="J61" s="280">
        <v>126.91666666666669</v>
      </c>
      <c r="K61" s="278">
        <v>124.15</v>
      </c>
      <c r="L61" s="278">
        <v>121.8</v>
      </c>
      <c r="M61" s="278">
        <v>95.379369999999994</v>
      </c>
    </row>
    <row r="62" spans="1:13">
      <c r="A62" s="302">
        <v>53</v>
      </c>
      <c r="B62" s="278" t="s">
        <v>86</v>
      </c>
      <c r="C62" s="278">
        <v>1349.55</v>
      </c>
      <c r="D62" s="280">
        <v>1362.5333333333335</v>
      </c>
      <c r="E62" s="280">
        <v>1330.5666666666671</v>
      </c>
      <c r="F62" s="280">
        <v>1311.5833333333335</v>
      </c>
      <c r="G62" s="280">
        <v>1279.616666666667</v>
      </c>
      <c r="H62" s="280">
        <v>1381.5166666666671</v>
      </c>
      <c r="I62" s="280">
        <v>1413.4833333333338</v>
      </c>
      <c r="J62" s="280">
        <v>1432.4666666666672</v>
      </c>
      <c r="K62" s="278">
        <v>1394.5</v>
      </c>
      <c r="L62" s="278">
        <v>1343.55</v>
      </c>
      <c r="M62" s="278">
        <v>11.45758</v>
      </c>
    </row>
    <row r="63" spans="1:13">
      <c r="A63" s="302">
        <v>54</v>
      </c>
      <c r="B63" s="278" t="s">
        <v>87</v>
      </c>
      <c r="C63" s="278">
        <v>350.55</v>
      </c>
      <c r="D63" s="280">
        <v>354.41666666666669</v>
      </c>
      <c r="E63" s="280">
        <v>344.03333333333336</v>
      </c>
      <c r="F63" s="280">
        <v>337.51666666666665</v>
      </c>
      <c r="G63" s="280">
        <v>327.13333333333333</v>
      </c>
      <c r="H63" s="280">
        <v>360.93333333333339</v>
      </c>
      <c r="I63" s="280">
        <v>371.31666666666672</v>
      </c>
      <c r="J63" s="280">
        <v>377.83333333333343</v>
      </c>
      <c r="K63" s="278">
        <v>364.8</v>
      </c>
      <c r="L63" s="278">
        <v>347.9</v>
      </c>
      <c r="M63" s="278">
        <v>25.383099999999999</v>
      </c>
    </row>
    <row r="64" spans="1:13">
      <c r="A64" s="302">
        <v>55</v>
      </c>
      <c r="B64" s="278" t="s">
        <v>237</v>
      </c>
      <c r="C64" s="278">
        <v>606.4</v>
      </c>
      <c r="D64" s="280">
        <v>606.4666666666667</v>
      </c>
      <c r="E64" s="280">
        <v>589.93333333333339</v>
      </c>
      <c r="F64" s="280">
        <v>573.4666666666667</v>
      </c>
      <c r="G64" s="280">
        <v>556.93333333333339</v>
      </c>
      <c r="H64" s="280">
        <v>622.93333333333339</v>
      </c>
      <c r="I64" s="280">
        <v>639.4666666666667</v>
      </c>
      <c r="J64" s="280">
        <v>655.93333333333339</v>
      </c>
      <c r="K64" s="278">
        <v>623</v>
      </c>
      <c r="L64" s="278">
        <v>590</v>
      </c>
      <c r="M64" s="278">
        <v>3.0202499999999999</v>
      </c>
    </row>
    <row r="65" spans="1:13">
      <c r="A65" s="302">
        <v>56</v>
      </c>
      <c r="B65" s="278" t="s">
        <v>238</v>
      </c>
      <c r="C65" s="278">
        <v>202.15</v>
      </c>
      <c r="D65" s="280">
        <v>202.96666666666667</v>
      </c>
      <c r="E65" s="280">
        <v>198.93333333333334</v>
      </c>
      <c r="F65" s="280">
        <v>195.71666666666667</v>
      </c>
      <c r="G65" s="280">
        <v>191.68333333333334</v>
      </c>
      <c r="H65" s="280">
        <v>206.18333333333334</v>
      </c>
      <c r="I65" s="280">
        <v>210.2166666666667</v>
      </c>
      <c r="J65" s="280">
        <v>213.43333333333334</v>
      </c>
      <c r="K65" s="278">
        <v>207</v>
      </c>
      <c r="L65" s="278">
        <v>199.75</v>
      </c>
      <c r="M65" s="278">
        <v>14.904960000000001</v>
      </c>
    </row>
    <row r="66" spans="1:13">
      <c r="A66" s="302">
        <v>57</v>
      </c>
      <c r="B66" s="278" t="s">
        <v>88</v>
      </c>
      <c r="C66" s="278">
        <v>326.95</v>
      </c>
      <c r="D66" s="280">
        <v>324.9666666666667</v>
      </c>
      <c r="E66" s="280">
        <v>317.93333333333339</v>
      </c>
      <c r="F66" s="280">
        <v>308.91666666666669</v>
      </c>
      <c r="G66" s="280">
        <v>301.88333333333338</v>
      </c>
      <c r="H66" s="280">
        <v>333.98333333333341</v>
      </c>
      <c r="I66" s="280">
        <v>341.01666666666671</v>
      </c>
      <c r="J66" s="280">
        <v>350.03333333333342</v>
      </c>
      <c r="K66" s="278">
        <v>332</v>
      </c>
      <c r="L66" s="278">
        <v>315.95</v>
      </c>
      <c r="M66" s="278">
        <v>21.20543</v>
      </c>
    </row>
    <row r="67" spans="1:13">
      <c r="A67" s="302">
        <v>58</v>
      </c>
      <c r="B67" s="278" t="s">
        <v>94</v>
      </c>
      <c r="C67" s="278">
        <v>131.44999999999999</v>
      </c>
      <c r="D67" s="280">
        <v>132.43333333333331</v>
      </c>
      <c r="E67" s="280">
        <v>129.41666666666663</v>
      </c>
      <c r="F67" s="280">
        <v>127.38333333333333</v>
      </c>
      <c r="G67" s="280">
        <v>124.36666666666665</v>
      </c>
      <c r="H67" s="280">
        <v>134.46666666666661</v>
      </c>
      <c r="I67" s="280">
        <v>137.48333333333332</v>
      </c>
      <c r="J67" s="280">
        <v>139.51666666666659</v>
      </c>
      <c r="K67" s="278">
        <v>135.44999999999999</v>
      </c>
      <c r="L67" s="278">
        <v>130.4</v>
      </c>
      <c r="M67" s="278">
        <v>60.686889999999998</v>
      </c>
    </row>
    <row r="68" spans="1:13">
      <c r="A68" s="302">
        <v>59</v>
      </c>
      <c r="B68" s="278" t="s">
        <v>89</v>
      </c>
      <c r="C68" s="278">
        <v>437.1</v>
      </c>
      <c r="D68" s="280">
        <v>439.25</v>
      </c>
      <c r="E68" s="280">
        <v>431.35</v>
      </c>
      <c r="F68" s="280">
        <v>425.6</v>
      </c>
      <c r="G68" s="280">
        <v>417.70000000000005</v>
      </c>
      <c r="H68" s="280">
        <v>445</v>
      </c>
      <c r="I68" s="280">
        <v>452.9</v>
      </c>
      <c r="J68" s="280">
        <v>458.65</v>
      </c>
      <c r="K68" s="278">
        <v>447.15</v>
      </c>
      <c r="L68" s="278">
        <v>433.5</v>
      </c>
      <c r="M68" s="278">
        <v>36.310470000000002</v>
      </c>
    </row>
    <row r="69" spans="1:13">
      <c r="A69" s="302">
        <v>60</v>
      </c>
      <c r="B69" s="278" t="s">
        <v>239</v>
      </c>
      <c r="C69" s="278">
        <v>491.65</v>
      </c>
      <c r="D69" s="280">
        <v>493.2166666666667</v>
      </c>
      <c r="E69" s="280">
        <v>486.43333333333339</v>
      </c>
      <c r="F69" s="280">
        <v>481.2166666666667</v>
      </c>
      <c r="G69" s="280">
        <v>474.43333333333339</v>
      </c>
      <c r="H69" s="280">
        <v>498.43333333333339</v>
      </c>
      <c r="I69" s="280">
        <v>505.2166666666667</v>
      </c>
      <c r="J69" s="280">
        <v>510.43333333333339</v>
      </c>
      <c r="K69" s="278">
        <v>500</v>
      </c>
      <c r="L69" s="278">
        <v>488</v>
      </c>
      <c r="M69" s="278">
        <v>1.0300499999999999</v>
      </c>
    </row>
    <row r="70" spans="1:13">
      <c r="A70" s="302">
        <v>61</v>
      </c>
      <c r="B70" s="278" t="s">
        <v>92</v>
      </c>
      <c r="C70" s="278">
        <v>2321.75</v>
      </c>
      <c r="D70" s="280">
        <v>2329.1833333333334</v>
      </c>
      <c r="E70" s="280">
        <v>2300.3666666666668</v>
      </c>
      <c r="F70" s="280">
        <v>2278.9833333333336</v>
      </c>
      <c r="G70" s="280">
        <v>2250.166666666667</v>
      </c>
      <c r="H70" s="280">
        <v>2350.5666666666666</v>
      </c>
      <c r="I70" s="280">
        <v>2379.3833333333332</v>
      </c>
      <c r="J70" s="280">
        <v>2400.7666666666664</v>
      </c>
      <c r="K70" s="278">
        <v>2358</v>
      </c>
      <c r="L70" s="278">
        <v>2307.8000000000002</v>
      </c>
      <c r="M70" s="278">
        <v>3.2294200000000002</v>
      </c>
    </row>
    <row r="71" spans="1:13">
      <c r="A71" s="302">
        <v>62</v>
      </c>
      <c r="B71" s="278" t="s">
        <v>95</v>
      </c>
      <c r="C71" s="278">
        <v>3699.6</v>
      </c>
      <c r="D71" s="280">
        <v>3693.9</v>
      </c>
      <c r="E71" s="280">
        <v>3665.8</v>
      </c>
      <c r="F71" s="280">
        <v>3632</v>
      </c>
      <c r="G71" s="280">
        <v>3603.9</v>
      </c>
      <c r="H71" s="280">
        <v>3727.7000000000003</v>
      </c>
      <c r="I71" s="280">
        <v>3755.7999999999997</v>
      </c>
      <c r="J71" s="280">
        <v>3789.6000000000004</v>
      </c>
      <c r="K71" s="278">
        <v>3722</v>
      </c>
      <c r="L71" s="278">
        <v>3660.1</v>
      </c>
      <c r="M71" s="278">
        <v>9.3540399999999995</v>
      </c>
    </row>
    <row r="72" spans="1:13">
      <c r="A72" s="302">
        <v>63</v>
      </c>
      <c r="B72" s="278" t="s">
        <v>240</v>
      </c>
      <c r="C72" s="278">
        <v>40.549999999999997</v>
      </c>
      <c r="D72" s="280">
        <v>41.233333333333327</v>
      </c>
      <c r="E72" s="280">
        <v>39.316666666666656</v>
      </c>
      <c r="F72" s="280">
        <v>38.083333333333329</v>
      </c>
      <c r="G72" s="280">
        <v>36.166666666666657</v>
      </c>
      <c r="H72" s="280">
        <v>42.466666666666654</v>
      </c>
      <c r="I72" s="280">
        <v>44.383333333333326</v>
      </c>
      <c r="J72" s="280">
        <v>45.616666666666653</v>
      </c>
      <c r="K72" s="278">
        <v>43.15</v>
      </c>
      <c r="L72" s="278">
        <v>40</v>
      </c>
      <c r="M72" s="278">
        <v>12.894679999999999</v>
      </c>
    </row>
    <row r="73" spans="1:13">
      <c r="A73" s="302">
        <v>64</v>
      </c>
      <c r="B73" s="278" t="s">
        <v>96</v>
      </c>
      <c r="C73" s="278">
        <v>12966.2</v>
      </c>
      <c r="D73" s="280">
        <v>13062.516666666668</v>
      </c>
      <c r="E73" s="280">
        <v>12778.733333333337</v>
      </c>
      <c r="F73" s="280">
        <v>12591.266666666668</v>
      </c>
      <c r="G73" s="280">
        <v>12307.483333333337</v>
      </c>
      <c r="H73" s="280">
        <v>13249.983333333337</v>
      </c>
      <c r="I73" s="280">
        <v>13533.766666666666</v>
      </c>
      <c r="J73" s="280">
        <v>13721.233333333337</v>
      </c>
      <c r="K73" s="278">
        <v>13346.3</v>
      </c>
      <c r="L73" s="278">
        <v>12875.05</v>
      </c>
      <c r="M73" s="278">
        <v>2.5069699999999999</v>
      </c>
    </row>
    <row r="74" spans="1:13">
      <c r="A74" s="302">
        <v>65</v>
      </c>
      <c r="B74" s="278" t="s">
        <v>241</v>
      </c>
      <c r="C74" s="278">
        <v>199.7</v>
      </c>
      <c r="D74" s="280">
        <v>197.01666666666665</v>
      </c>
      <c r="E74" s="280">
        <v>190.0333333333333</v>
      </c>
      <c r="F74" s="280">
        <v>180.36666666666665</v>
      </c>
      <c r="G74" s="280">
        <v>173.3833333333333</v>
      </c>
      <c r="H74" s="280">
        <v>206.68333333333331</v>
      </c>
      <c r="I74" s="280">
        <v>213.66666666666666</v>
      </c>
      <c r="J74" s="280">
        <v>223.33333333333331</v>
      </c>
      <c r="K74" s="278">
        <v>204</v>
      </c>
      <c r="L74" s="278">
        <v>187.35</v>
      </c>
      <c r="M74" s="278">
        <v>8.9948700000000006</v>
      </c>
    </row>
    <row r="75" spans="1:13">
      <c r="A75" s="302">
        <v>66</v>
      </c>
      <c r="B75" s="278" t="s">
        <v>242</v>
      </c>
      <c r="C75" s="278">
        <v>614</v>
      </c>
      <c r="D75" s="280">
        <v>618.41666666666663</v>
      </c>
      <c r="E75" s="280">
        <v>596.7833333333333</v>
      </c>
      <c r="F75" s="280">
        <v>579.56666666666672</v>
      </c>
      <c r="G75" s="280">
        <v>557.93333333333339</v>
      </c>
      <c r="H75" s="280">
        <v>635.63333333333321</v>
      </c>
      <c r="I75" s="280">
        <v>657.26666666666665</v>
      </c>
      <c r="J75" s="280">
        <v>674.48333333333312</v>
      </c>
      <c r="K75" s="278">
        <v>640.04999999999995</v>
      </c>
      <c r="L75" s="278">
        <v>601.20000000000005</v>
      </c>
      <c r="M75" s="278">
        <v>1.6239699999999999</v>
      </c>
    </row>
    <row r="76" spans="1:13">
      <c r="A76" s="302">
        <v>67</v>
      </c>
      <c r="B76" s="278" t="s">
        <v>243</v>
      </c>
      <c r="C76" s="278">
        <v>61</v>
      </c>
      <c r="D76" s="280">
        <v>61.5</v>
      </c>
      <c r="E76" s="280">
        <v>60</v>
      </c>
      <c r="F76" s="280">
        <v>59</v>
      </c>
      <c r="G76" s="280">
        <v>57.5</v>
      </c>
      <c r="H76" s="280">
        <v>62.5</v>
      </c>
      <c r="I76" s="280">
        <v>64</v>
      </c>
      <c r="J76" s="280">
        <v>65</v>
      </c>
      <c r="K76" s="278">
        <v>63</v>
      </c>
      <c r="L76" s="278">
        <v>60.5</v>
      </c>
      <c r="M76" s="278">
        <v>5.1751399999999999</v>
      </c>
    </row>
    <row r="77" spans="1:13">
      <c r="A77" s="302">
        <v>68</v>
      </c>
      <c r="B77" s="278" t="s">
        <v>98</v>
      </c>
      <c r="C77" s="278">
        <v>835.6</v>
      </c>
      <c r="D77" s="280">
        <v>831.5</v>
      </c>
      <c r="E77" s="280">
        <v>821.45</v>
      </c>
      <c r="F77" s="280">
        <v>807.30000000000007</v>
      </c>
      <c r="G77" s="280">
        <v>797.25000000000011</v>
      </c>
      <c r="H77" s="280">
        <v>845.65</v>
      </c>
      <c r="I77" s="280">
        <v>855.69999999999993</v>
      </c>
      <c r="J77" s="280">
        <v>869.84999999999991</v>
      </c>
      <c r="K77" s="278">
        <v>841.55</v>
      </c>
      <c r="L77" s="278">
        <v>817.35</v>
      </c>
      <c r="M77" s="278">
        <v>41.346580000000003</v>
      </c>
    </row>
    <row r="78" spans="1:13">
      <c r="A78" s="302">
        <v>69</v>
      </c>
      <c r="B78" s="278" t="s">
        <v>99</v>
      </c>
      <c r="C78" s="278">
        <v>149.9</v>
      </c>
      <c r="D78" s="280">
        <v>150.53333333333333</v>
      </c>
      <c r="E78" s="280">
        <v>147.76666666666665</v>
      </c>
      <c r="F78" s="280">
        <v>145.63333333333333</v>
      </c>
      <c r="G78" s="280">
        <v>142.86666666666665</v>
      </c>
      <c r="H78" s="280">
        <v>152.66666666666666</v>
      </c>
      <c r="I78" s="280">
        <v>155.43333333333337</v>
      </c>
      <c r="J78" s="280">
        <v>157.56666666666666</v>
      </c>
      <c r="K78" s="278">
        <v>153.30000000000001</v>
      </c>
      <c r="L78" s="278">
        <v>148.4</v>
      </c>
      <c r="M78" s="278">
        <v>39.103679999999997</v>
      </c>
    </row>
    <row r="79" spans="1:13">
      <c r="A79" s="302">
        <v>70</v>
      </c>
      <c r="B79" s="278" t="s">
        <v>100</v>
      </c>
      <c r="C79" s="278">
        <v>38.25</v>
      </c>
      <c r="D79" s="280">
        <v>38.9</v>
      </c>
      <c r="E79" s="280">
        <v>37.099999999999994</v>
      </c>
      <c r="F79" s="280">
        <v>35.949999999999996</v>
      </c>
      <c r="G79" s="280">
        <v>34.149999999999991</v>
      </c>
      <c r="H79" s="280">
        <v>40.049999999999997</v>
      </c>
      <c r="I79" s="280">
        <v>41.849999999999994</v>
      </c>
      <c r="J79" s="280">
        <v>43</v>
      </c>
      <c r="K79" s="278">
        <v>40.700000000000003</v>
      </c>
      <c r="L79" s="278">
        <v>37.75</v>
      </c>
      <c r="M79" s="278">
        <v>347.60861999999997</v>
      </c>
    </row>
    <row r="80" spans="1:13">
      <c r="A80" s="302">
        <v>71</v>
      </c>
      <c r="B80" s="278" t="s">
        <v>371</v>
      </c>
      <c r="C80" s="278">
        <v>115.9</v>
      </c>
      <c r="D80" s="280">
        <v>116.31666666666666</v>
      </c>
      <c r="E80" s="280">
        <v>115.13333333333333</v>
      </c>
      <c r="F80" s="280">
        <v>114.36666666666666</v>
      </c>
      <c r="G80" s="280">
        <v>113.18333333333332</v>
      </c>
      <c r="H80" s="280">
        <v>117.08333333333333</v>
      </c>
      <c r="I80" s="280">
        <v>118.26666666666667</v>
      </c>
      <c r="J80" s="280">
        <v>119.03333333333333</v>
      </c>
      <c r="K80" s="278">
        <v>117.5</v>
      </c>
      <c r="L80" s="278">
        <v>115.55</v>
      </c>
      <c r="M80" s="278">
        <v>4.5048599999999999</v>
      </c>
    </row>
    <row r="81" spans="1:13">
      <c r="A81" s="302">
        <v>72</v>
      </c>
      <c r="B81" s="278" t="s">
        <v>244</v>
      </c>
      <c r="C81" s="278">
        <v>7.45</v>
      </c>
      <c r="D81" s="280">
        <v>7.583333333333333</v>
      </c>
      <c r="E81" s="280">
        <v>7.2666666666666657</v>
      </c>
      <c r="F81" s="280">
        <v>7.083333333333333</v>
      </c>
      <c r="G81" s="280">
        <v>6.7666666666666657</v>
      </c>
      <c r="H81" s="280">
        <v>7.7666666666666657</v>
      </c>
      <c r="I81" s="280">
        <v>8.0833333333333339</v>
      </c>
      <c r="J81" s="280">
        <v>8.2666666666666657</v>
      </c>
      <c r="K81" s="278">
        <v>7.9</v>
      </c>
      <c r="L81" s="278">
        <v>7.4</v>
      </c>
      <c r="M81" s="278">
        <v>31.124600000000001</v>
      </c>
    </row>
    <row r="82" spans="1:13">
      <c r="A82" s="302">
        <v>73</v>
      </c>
      <c r="B82" s="278" t="s">
        <v>245</v>
      </c>
      <c r="C82" s="278">
        <v>70.75</v>
      </c>
      <c r="D82" s="280">
        <v>71.983333333333334</v>
      </c>
      <c r="E82" s="280">
        <v>69.516666666666666</v>
      </c>
      <c r="F82" s="280">
        <v>68.283333333333331</v>
      </c>
      <c r="G82" s="280">
        <v>65.816666666666663</v>
      </c>
      <c r="H82" s="280">
        <v>73.216666666666669</v>
      </c>
      <c r="I82" s="280">
        <v>75.683333333333337</v>
      </c>
      <c r="J82" s="280">
        <v>76.916666666666671</v>
      </c>
      <c r="K82" s="278">
        <v>74.45</v>
      </c>
      <c r="L82" s="278">
        <v>70.75</v>
      </c>
      <c r="M82" s="278">
        <v>10.264950000000001</v>
      </c>
    </row>
    <row r="83" spans="1:13">
      <c r="A83" s="302">
        <v>74</v>
      </c>
      <c r="B83" s="278" t="s">
        <v>101</v>
      </c>
      <c r="C83" s="278">
        <v>81.849999999999994</v>
      </c>
      <c r="D83" s="280">
        <v>81.95</v>
      </c>
      <c r="E83" s="280">
        <v>80.550000000000011</v>
      </c>
      <c r="F83" s="280">
        <v>79.250000000000014</v>
      </c>
      <c r="G83" s="280">
        <v>77.850000000000023</v>
      </c>
      <c r="H83" s="280">
        <v>83.25</v>
      </c>
      <c r="I83" s="280">
        <v>84.65</v>
      </c>
      <c r="J83" s="280">
        <v>85.949999999999989</v>
      </c>
      <c r="K83" s="278">
        <v>83.35</v>
      </c>
      <c r="L83" s="278">
        <v>80.650000000000006</v>
      </c>
      <c r="M83" s="278">
        <v>179.36322000000001</v>
      </c>
    </row>
    <row r="84" spans="1:13">
      <c r="A84" s="302">
        <v>75</v>
      </c>
      <c r="B84" s="278" t="s">
        <v>104</v>
      </c>
      <c r="C84" s="278">
        <v>17.25</v>
      </c>
      <c r="D84" s="280">
        <v>17.366666666666664</v>
      </c>
      <c r="E84" s="280">
        <v>17.083333333333329</v>
      </c>
      <c r="F84" s="280">
        <v>16.916666666666664</v>
      </c>
      <c r="G84" s="280">
        <v>16.633333333333329</v>
      </c>
      <c r="H84" s="280">
        <v>17.533333333333328</v>
      </c>
      <c r="I84" s="280">
        <v>17.816666666666666</v>
      </c>
      <c r="J84" s="280">
        <v>17.983333333333327</v>
      </c>
      <c r="K84" s="278">
        <v>17.649999999999999</v>
      </c>
      <c r="L84" s="278">
        <v>17.2</v>
      </c>
      <c r="M84" s="278">
        <v>33.936610000000002</v>
      </c>
    </row>
    <row r="85" spans="1:13">
      <c r="A85" s="302">
        <v>76</v>
      </c>
      <c r="B85" s="278" t="s">
        <v>246</v>
      </c>
      <c r="C85" s="278">
        <v>123.95</v>
      </c>
      <c r="D85" s="280">
        <v>126.31666666666666</v>
      </c>
      <c r="E85" s="280">
        <v>120.83333333333331</v>
      </c>
      <c r="F85" s="280">
        <v>117.71666666666665</v>
      </c>
      <c r="G85" s="280">
        <v>112.23333333333331</v>
      </c>
      <c r="H85" s="280">
        <v>129.43333333333334</v>
      </c>
      <c r="I85" s="280">
        <v>134.91666666666669</v>
      </c>
      <c r="J85" s="280">
        <v>138.03333333333333</v>
      </c>
      <c r="K85" s="278">
        <v>131.80000000000001</v>
      </c>
      <c r="L85" s="278">
        <v>123.2</v>
      </c>
      <c r="M85" s="278">
        <v>1.37243</v>
      </c>
    </row>
    <row r="86" spans="1:13">
      <c r="A86" s="302">
        <v>77</v>
      </c>
      <c r="B86" s="278" t="s">
        <v>102</v>
      </c>
      <c r="C86" s="278">
        <v>332.35</v>
      </c>
      <c r="D86" s="280">
        <v>333.11666666666667</v>
      </c>
      <c r="E86" s="280">
        <v>327.83333333333337</v>
      </c>
      <c r="F86" s="280">
        <v>323.31666666666672</v>
      </c>
      <c r="G86" s="280">
        <v>318.03333333333342</v>
      </c>
      <c r="H86" s="280">
        <v>337.63333333333333</v>
      </c>
      <c r="I86" s="280">
        <v>342.91666666666663</v>
      </c>
      <c r="J86" s="280">
        <v>347.43333333333328</v>
      </c>
      <c r="K86" s="278">
        <v>338.4</v>
      </c>
      <c r="L86" s="278">
        <v>328.6</v>
      </c>
      <c r="M86" s="278">
        <v>29.266200000000001</v>
      </c>
    </row>
    <row r="87" spans="1:13">
      <c r="A87" s="302">
        <v>78</v>
      </c>
      <c r="B87" s="278" t="s">
        <v>247</v>
      </c>
      <c r="C87" s="278">
        <v>356.75</v>
      </c>
      <c r="D87" s="280">
        <v>356.58333333333331</v>
      </c>
      <c r="E87" s="280">
        <v>349.16666666666663</v>
      </c>
      <c r="F87" s="280">
        <v>341.58333333333331</v>
      </c>
      <c r="G87" s="280">
        <v>334.16666666666663</v>
      </c>
      <c r="H87" s="280">
        <v>364.16666666666663</v>
      </c>
      <c r="I87" s="280">
        <v>371.58333333333326</v>
      </c>
      <c r="J87" s="280">
        <v>379.16666666666663</v>
      </c>
      <c r="K87" s="278">
        <v>364</v>
      </c>
      <c r="L87" s="278">
        <v>349</v>
      </c>
      <c r="M87" s="278">
        <v>1.17805</v>
      </c>
    </row>
    <row r="88" spans="1:13">
      <c r="A88" s="302">
        <v>79</v>
      </c>
      <c r="B88" s="278" t="s">
        <v>105</v>
      </c>
      <c r="C88" s="278">
        <v>554</v>
      </c>
      <c r="D88" s="280">
        <v>549.65</v>
      </c>
      <c r="E88" s="280">
        <v>541.5</v>
      </c>
      <c r="F88" s="280">
        <v>529</v>
      </c>
      <c r="G88" s="280">
        <v>520.85</v>
      </c>
      <c r="H88" s="280">
        <v>562.15</v>
      </c>
      <c r="I88" s="280">
        <v>570.29999999999984</v>
      </c>
      <c r="J88" s="280">
        <v>582.79999999999995</v>
      </c>
      <c r="K88" s="278">
        <v>557.79999999999995</v>
      </c>
      <c r="L88" s="278">
        <v>537.15</v>
      </c>
      <c r="M88" s="278">
        <v>20.415880000000001</v>
      </c>
    </row>
    <row r="89" spans="1:13">
      <c r="A89" s="302">
        <v>80</v>
      </c>
      <c r="B89" s="278" t="s">
        <v>248</v>
      </c>
      <c r="C89" s="278">
        <v>253.65</v>
      </c>
      <c r="D89" s="280">
        <v>252.20000000000002</v>
      </c>
      <c r="E89" s="280">
        <v>249.45000000000005</v>
      </c>
      <c r="F89" s="280">
        <v>245.25000000000003</v>
      </c>
      <c r="G89" s="280">
        <v>242.50000000000006</v>
      </c>
      <c r="H89" s="280">
        <v>256.40000000000003</v>
      </c>
      <c r="I89" s="280">
        <v>259.14999999999998</v>
      </c>
      <c r="J89" s="280">
        <v>263.35000000000002</v>
      </c>
      <c r="K89" s="278">
        <v>254.95</v>
      </c>
      <c r="L89" s="278">
        <v>248</v>
      </c>
      <c r="M89" s="278">
        <v>3.80294</v>
      </c>
    </row>
    <row r="90" spans="1:13">
      <c r="A90" s="302">
        <v>81</v>
      </c>
      <c r="B90" s="278" t="s">
        <v>249</v>
      </c>
      <c r="C90" s="278">
        <v>584.6</v>
      </c>
      <c r="D90" s="280">
        <v>589</v>
      </c>
      <c r="E90" s="280">
        <v>570.6</v>
      </c>
      <c r="F90" s="280">
        <v>556.6</v>
      </c>
      <c r="G90" s="280">
        <v>538.20000000000005</v>
      </c>
      <c r="H90" s="280">
        <v>603</v>
      </c>
      <c r="I90" s="280">
        <v>621.40000000000009</v>
      </c>
      <c r="J90" s="280">
        <v>635.4</v>
      </c>
      <c r="K90" s="278">
        <v>607.4</v>
      </c>
      <c r="L90" s="278">
        <v>575</v>
      </c>
      <c r="M90" s="278">
        <v>5.5275100000000004</v>
      </c>
    </row>
    <row r="91" spans="1:13">
      <c r="A91" s="302">
        <v>82</v>
      </c>
      <c r="B91" s="278" t="s">
        <v>250</v>
      </c>
      <c r="C91" s="278">
        <v>179.25</v>
      </c>
      <c r="D91" s="280">
        <v>180.08333333333334</v>
      </c>
      <c r="E91" s="280">
        <v>177.16666666666669</v>
      </c>
      <c r="F91" s="280">
        <v>175.08333333333334</v>
      </c>
      <c r="G91" s="280">
        <v>172.16666666666669</v>
      </c>
      <c r="H91" s="280">
        <v>182.16666666666669</v>
      </c>
      <c r="I91" s="280">
        <v>185.08333333333337</v>
      </c>
      <c r="J91" s="280">
        <v>187.16666666666669</v>
      </c>
      <c r="K91" s="278">
        <v>183</v>
      </c>
      <c r="L91" s="278">
        <v>178</v>
      </c>
      <c r="M91" s="278">
        <v>1.6400999999999999</v>
      </c>
    </row>
    <row r="92" spans="1:13">
      <c r="A92" s="302">
        <v>83</v>
      </c>
      <c r="B92" s="278" t="s">
        <v>106</v>
      </c>
      <c r="C92" s="278">
        <v>511.85</v>
      </c>
      <c r="D92" s="280">
        <v>509.29999999999995</v>
      </c>
      <c r="E92" s="280">
        <v>497.59999999999991</v>
      </c>
      <c r="F92" s="280">
        <v>483.34999999999997</v>
      </c>
      <c r="G92" s="280">
        <v>471.64999999999992</v>
      </c>
      <c r="H92" s="280">
        <v>523.54999999999995</v>
      </c>
      <c r="I92" s="280">
        <v>535.25</v>
      </c>
      <c r="J92" s="280">
        <v>549.49999999999989</v>
      </c>
      <c r="K92" s="278">
        <v>521</v>
      </c>
      <c r="L92" s="278">
        <v>495.05</v>
      </c>
      <c r="M92" s="278">
        <v>32.868090000000002</v>
      </c>
    </row>
    <row r="93" spans="1:13">
      <c r="A93" s="302">
        <v>84</v>
      </c>
      <c r="B93" s="278" t="s">
        <v>251</v>
      </c>
      <c r="C93" s="278">
        <v>185.7</v>
      </c>
      <c r="D93" s="280">
        <v>184.63333333333335</v>
      </c>
      <c r="E93" s="280">
        <v>182.1166666666667</v>
      </c>
      <c r="F93" s="280">
        <v>178.53333333333336</v>
      </c>
      <c r="G93" s="280">
        <v>176.01666666666671</v>
      </c>
      <c r="H93" s="280">
        <v>188.2166666666667</v>
      </c>
      <c r="I93" s="280">
        <v>190.73333333333335</v>
      </c>
      <c r="J93" s="280">
        <v>194.31666666666669</v>
      </c>
      <c r="K93" s="278">
        <v>187.15</v>
      </c>
      <c r="L93" s="278">
        <v>181.05</v>
      </c>
      <c r="M93" s="278">
        <v>16.14066</v>
      </c>
    </row>
    <row r="94" spans="1:13">
      <c r="A94" s="302">
        <v>85</v>
      </c>
      <c r="B94" s="278" t="s">
        <v>252</v>
      </c>
      <c r="C94" s="278">
        <v>735.4</v>
      </c>
      <c r="D94" s="280">
        <v>740.20000000000016</v>
      </c>
      <c r="E94" s="280">
        <v>726.40000000000032</v>
      </c>
      <c r="F94" s="280">
        <v>717.4000000000002</v>
      </c>
      <c r="G94" s="280">
        <v>703.60000000000036</v>
      </c>
      <c r="H94" s="280">
        <v>749.20000000000027</v>
      </c>
      <c r="I94" s="280">
        <v>763.00000000000023</v>
      </c>
      <c r="J94" s="280">
        <v>772.00000000000023</v>
      </c>
      <c r="K94" s="278">
        <v>754</v>
      </c>
      <c r="L94" s="278">
        <v>731.2</v>
      </c>
      <c r="M94" s="278">
        <v>0.55879000000000001</v>
      </c>
    </row>
    <row r="95" spans="1:13">
      <c r="A95" s="302">
        <v>86</v>
      </c>
      <c r="B95" s="278" t="s">
        <v>109</v>
      </c>
      <c r="C95" s="278">
        <v>518.25</v>
      </c>
      <c r="D95" s="280">
        <v>514.98333333333335</v>
      </c>
      <c r="E95" s="280">
        <v>509.4666666666667</v>
      </c>
      <c r="F95" s="280">
        <v>500.68333333333334</v>
      </c>
      <c r="G95" s="280">
        <v>495.16666666666669</v>
      </c>
      <c r="H95" s="280">
        <v>523.76666666666665</v>
      </c>
      <c r="I95" s="280">
        <v>529.2833333333333</v>
      </c>
      <c r="J95" s="280">
        <v>538.06666666666672</v>
      </c>
      <c r="K95" s="278">
        <v>520.5</v>
      </c>
      <c r="L95" s="278">
        <v>506.2</v>
      </c>
      <c r="M95" s="278">
        <v>39.670549999999999</v>
      </c>
    </row>
    <row r="96" spans="1:13">
      <c r="A96" s="302">
        <v>87</v>
      </c>
      <c r="B96" s="278" t="s">
        <v>253</v>
      </c>
      <c r="C96" s="278">
        <v>2490.3000000000002</v>
      </c>
      <c r="D96" s="280">
        <v>2496.7666666666669</v>
      </c>
      <c r="E96" s="280">
        <v>2468.5333333333338</v>
      </c>
      <c r="F96" s="280">
        <v>2446.7666666666669</v>
      </c>
      <c r="G96" s="280">
        <v>2418.5333333333338</v>
      </c>
      <c r="H96" s="280">
        <v>2518.5333333333338</v>
      </c>
      <c r="I96" s="280">
        <v>2546.7666666666664</v>
      </c>
      <c r="J96" s="280">
        <v>2568.5333333333338</v>
      </c>
      <c r="K96" s="278">
        <v>2525</v>
      </c>
      <c r="L96" s="278">
        <v>2475</v>
      </c>
      <c r="M96" s="278">
        <v>1.2275499999999999</v>
      </c>
    </row>
    <row r="97" spans="1:13">
      <c r="A97" s="302">
        <v>88</v>
      </c>
      <c r="B97" s="278" t="s">
        <v>111</v>
      </c>
      <c r="C97" s="278">
        <v>830.65</v>
      </c>
      <c r="D97" s="280">
        <v>841.34999999999991</v>
      </c>
      <c r="E97" s="280">
        <v>815.39999999999986</v>
      </c>
      <c r="F97" s="280">
        <v>800.15</v>
      </c>
      <c r="G97" s="280">
        <v>774.19999999999993</v>
      </c>
      <c r="H97" s="280">
        <v>856.5999999999998</v>
      </c>
      <c r="I97" s="280">
        <v>882.54999999999984</v>
      </c>
      <c r="J97" s="280">
        <v>897.79999999999973</v>
      </c>
      <c r="K97" s="278">
        <v>867.3</v>
      </c>
      <c r="L97" s="278">
        <v>826.1</v>
      </c>
      <c r="M97" s="278">
        <v>237.30561</v>
      </c>
    </row>
    <row r="98" spans="1:13">
      <c r="A98" s="302">
        <v>89</v>
      </c>
      <c r="B98" s="278" t="s">
        <v>254</v>
      </c>
      <c r="C98" s="278">
        <v>471.75</v>
      </c>
      <c r="D98" s="280">
        <v>474.31666666666666</v>
      </c>
      <c r="E98" s="280">
        <v>462.68333333333334</v>
      </c>
      <c r="F98" s="280">
        <v>453.61666666666667</v>
      </c>
      <c r="G98" s="280">
        <v>441.98333333333335</v>
      </c>
      <c r="H98" s="280">
        <v>483.38333333333333</v>
      </c>
      <c r="I98" s="280">
        <v>495.01666666666665</v>
      </c>
      <c r="J98" s="280">
        <v>504.08333333333331</v>
      </c>
      <c r="K98" s="278">
        <v>485.95</v>
      </c>
      <c r="L98" s="278">
        <v>465.25</v>
      </c>
      <c r="M98" s="278">
        <v>51.297969999999999</v>
      </c>
    </row>
    <row r="99" spans="1:13">
      <c r="A99" s="302">
        <v>90</v>
      </c>
      <c r="B99" s="278" t="s">
        <v>107</v>
      </c>
      <c r="C99" s="278">
        <v>468.2</v>
      </c>
      <c r="D99" s="280">
        <v>472.73333333333335</v>
      </c>
      <c r="E99" s="280">
        <v>461.4666666666667</v>
      </c>
      <c r="F99" s="280">
        <v>454.73333333333335</v>
      </c>
      <c r="G99" s="280">
        <v>443.4666666666667</v>
      </c>
      <c r="H99" s="280">
        <v>479.4666666666667</v>
      </c>
      <c r="I99" s="280">
        <v>490.73333333333335</v>
      </c>
      <c r="J99" s="280">
        <v>497.4666666666667</v>
      </c>
      <c r="K99" s="278">
        <v>484</v>
      </c>
      <c r="L99" s="278">
        <v>466</v>
      </c>
      <c r="M99" s="278">
        <v>21.882660000000001</v>
      </c>
    </row>
    <row r="100" spans="1:13">
      <c r="A100" s="302">
        <v>91</v>
      </c>
      <c r="B100" s="278" t="s">
        <v>112</v>
      </c>
      <c r="C100" s="278">
        <v>2073.5</v>
      </c>
      <c r="D100" s="280">
        <v>2088.0833333333335</v>
      </c>
      <c r="E100" s="280">
        <v>2048.2166666666672</v>
      </c>
      <c r="F100" s="280">
        <v>2022.9333333333338</v>
      </c>
      <c r="G100" s="280">
        <v>1983.0666666666675</v>
      </c>
      <c r="H100" s="280">
        <v>2113.3666666666668</v>
      </c>
      <c r="I100" s="280">
        <v>2153.2333333333327</v>
      </c>
      <c r="J100" s="280">
        <v>2178.5166666666664</v>
      </c>
      <c r="K100" s="278">
        <v>2127.9499999999998</v>
      </c>
      <c r="L100" s="278">
        <v>2062.8000000000002</v>
      </c>
      <c r="M100" s="278">
        <v>13.89753</v>
      </c>
    </row>
    <row r="101" spans="1:13">
      <c r="A101" s="302">
        <v>92</v>
      </c>
      <c r="B101" s="278" t="s">
        <v>113</v>
      </c>
      <c r="C101" s="278">
        <v>240.05</v>
      </c>
      <c r="D101" s="280">
        <v>239.13333333333333</v>
      </c>
      <c r="E101" s="280">
        <v>236.26666666666665</v>
      </c>
      <c r="F101" s="280">
        <v>232.48333333333332</v>
      </c>
      <c r="G101" s="280">
        <v>229.61666666666665</v>
      </c>
      <c r="H101" s="280">
        <v>242.91666666666666</v>
      </c>
      <c r="I101" s="280">
        <v>245.78333333333333</v>
      </c>
      <c r="J101" s="280">
        <v>249.56666666666666</v>
      </c>
      <c r="K101" s="278">
        <v>242</v>
      </c>
      <c r="L101" s="278">
        <v>235.35</v>
      </c>
      <c r="M101" s="278">
        <v>6.0994900000000003</v>
      </c>
    </row>
    <row r="102" spans="1:13">
      <c r="A102" s="302">
        <v>93</v>
      </c>
      <c r="B102" s="278" t="s">
        <v>115</v>
      </c>
      <c r="C102" s="278">
        <v>117.3</v>
      </c>
      <c r="D102" s="280">
        <v>118.08333333333333</v>
      </c>
      <c r="E102" s="280">
        <v>115.76666666666665</v>
      </c>
      <c r="F102" s="280">
        <v>114.23333333333332</v>
      </c>
      <c r="G102" s="280">
        <v>111.91666666666664</v>
      </c>
      <c r="H102" s="280">
        <v>119.61666666666666</v>
      </c>
      <c r="I102" s="280">
        <v>121.93333333333335</v>
      </c>
      <c r="J102" s="280">
        <v>123.46666666666667</v>
      </c>
      <c r="K102" s="278">
        <v>120.4</v>
      </c>
      <c r="L102" s="278">
        <v>116.55</v>
      </c>
      <c r="M102" s="278">
        <v>159.16452000000001</v>
      </c>
    </row>
    <row r="103" spans="1:13">
      <c r="A103" s="302">
        <v>94</v>
      </c>
      <c r="B103" s="278" t="s">
        <v>116</v>
      </c>
      <c r="C103" s="278">
        <v>171.35</v>
      </c>
      <c r="D103" s="280">
        <v>174.16666666666666</v>
      </c>
      <c r="E103" s="280">
        <v>167.5333333333333</v>
      </c>
      <c r="F103" s="280">
        <v>163.71666666666664</v>
      </c>
      <c r="G103" s="280">
        <v>157.08333333333329</v>
      </c>
      <c r="H103" s="280">
        <v>177.98333333333332</v>
      </c>
      <c r="I103" s="280">
        <v>184.6166666666667</v>
      </c>
      <c r="J103" s="280">
        <v>188.43333333333334</v>
      </c>
      <c r="K103" s="278">
        <v>180.8</v>
      </c>
      <c r="L103" s="278">
        <v>170.35</v>
      </c>
      <c r="M103" s="278">
        <v>82.068439999999995</v>
      </c>
    </row>
    <row r="104" spans="1:13">
      <c r="A104" s="302">
        <v>95</v>
      </c>
      <c r="B104" s="278" t="s">
        <v>117</v>
      </c>
      <c r="C104" s="278">
        <v>1975.55</v>
      </c>
      <c r="D104" s="280">
        <v>1989.4833333333333</v>
      </c>
      <c r="E104" s="280">
        <v>1954.1666666666667</v>
      </c>
      <c r="F104" s="280">
        <v>1932.7833333333333</v>
      </c>
      <c r="G104" s="280">
        <v>1897.4666666666667</v>
      </c>
      <c r="H104" s="280">
        <v>2010.8666666666668</v>
      </c>
      <c r="I104" s="280">
        <v>2046.1833333333334</v>
      </c>
      <c r="J104" s="280">
        <v>2067.5666666666666</v>
      </c>
      <c r="K104" s="278">
        <v>2024.8</v>
      </c>
      <c r="L104" s="278">
        <v>1968.1</v>
      </c>
      <c r="M104" s="278">
        <v>59.632689999999997</v>
      </c>
    </row>
    <row r="105" spans="1:13">
      <c r="A105" s="302">
        <v>96</v>
      </c>
      <c r="B105" s="278" t="s">
        <v>255</v>
      </c>
      <c r="C105" s="278">
        <v>174.1</v>
      </c>
      <c r="D105" s="280">
        <v>174.23333333333335</v>
      </c>
      <c r="E105" s="280">
        <v>172.06666666666669</v>
      </c>
      <c r="F105" s="280">
        <v>170.03333333333333</v>
      </c>
      <c r="G105" s="280">
        <v>167.86666666666667</v>
      </c>
      <c r="H105" s="280">
        <v>176.26666666666671</v>
      </c>
      <c r="I105" s="280">
        <v>178.43333333333334</v>
      </c>
      <c r="J105" s="280">
        <v>180.46666666666673</v>
      </c>
      <c r="K105" s="278">
        <v>176.4</v>
      </c>
      <c r="L105" s="278">
        <v>172.2</v>
      </c>
      <c r="M105" s="278">
        <v>12.923030000000001</v>
      </c>
    </row>
    <row r="106" spans="1:13">
      <c r="A106" s="302">
        <v>97</v>
      </c>
      <c r="B106" s="278" t="s">
        <v>256</v>
      </c>
      <c r="C106" s="278">
        <v>22.7</v>
      </c>
      <c r="D106" s="280">
        <v>22.900000000000002</v>
      </c>
      <c r="E106" s="280">
        <v>22.300000000000004</v>
      </c>
      <c r="F106" s="280">
        <v>21.900000000000002</v>
      </c>
      <c r="G106" s="280">
        <v>21.300000000000004</v>
      </c>
      <c r="H106" s="280">
        <v>23.300000000000004</v>
      </c>
      <c r="I106" s="280">
        <v>23.900000000000006</v>
      </c>
      <c r="J106" s="280">
        <v>24.300000000000004</v>
      </c>
      <c r="K106" s="278">
        <v>23.5</v>
      </c>
      <c r="L106" s="278">
        <v>22.5</v>
      </c>
      <c r="M106" s="278">
        <v>7.3058699999999996</v>
      </c>
    </row>
    <row r="107" spans="1:13">
      <c r="A107" s="302">
        <v>98</v>
      </c>
      <c r="B107" s="278" t="s">
        <v>110</v>
      </c>
      <c r="C107" s="278">
        <v>1539.85</v>
      </c>
      <c r="D107" s="280">
        <v>1547.8666666666668</v>
      </c>
      <c r="E107" s="280">
        <v>1503.9833333333336</v>
      </c>
      <c r="F107" s="280">
        <v>1468.1166666666668</v>
      </c>
      <c r="G107" s="280">
        <v>1424.2333333333336</v>
      </c>
      <c r="H107" s="280">
        <v>1583.7333333333336</v>
      </c>
      <c r="I107" s="280">
        <v>1627.6166666666668</v>
      </c>
      <c r="J107" s="280">
        <v>1663.4833333333336</v>
      </c>
      <c r="K107" s="278">
        <v>1591.75</v>
      </c>
      <c r="L107" s="278">
        <v>1512</v>
      </c>
      <c r="M107" s="278">
        <v>92.610759999999999</v>
      </c>
    </row>
    <row r="108" spans="1:13">
      <c r="A108" s="302">
        <v>99</v>
      </c>
      <c r="B108" s="278" t="s">
        <v>119</v>
      </c>
      <c r="C108" s="278">
        <v>300.3</v>
      </c>
      <c r="D108" s="280">
        <v>302.96666666666664</v>
      </c>
      <c r="E108" s="280">
        <v>294.43333333333328</v>
      </c>
      <c r="F108" s="280">
        <v>288.56666666666666</v>
      </c>
      <c r="G108" s="280">
        <v>280.0333333333333</v>
      </c>
      <c r="H108" s="280">
        <v>308.83333333333326</v>
      </c>
      <c r="I108" s="280">
        <v>317.36666666666667</v>
      </c>
      <c r="J108" s="280">
        <v>323.23333333333323</v>
      </c>
      <c r="K108" s="278">
        <v>311.5</v>
      </c>
      <c r="L108" s="278">
        <v>297.10000000000002</v>
      </c>
      <c r="M108" s="278">
        <v>618.28638999999998</v>
      </c>
    </row>
    <row r="109" spans="1:13">
      <c r="A109" s="302">
        <v>100</v>
      </c>
      <c r="B109" s="278" t="s">
        <v>257</v>
      </c>
      <c r="C109" s="278">
        <v>1222.55</v>
      </c>
      <c r="D109" s="280">
        <v>1213.2</v>
      </c>
      <c r="E109" s="280">
        <v>1192.25</v>
      </c>
      <c r="F109" s="280">
        <v>1161.95</v>
      </c>
      <c r="G109" s="280">
        <v>1141</v>
      </c>
      <c r="H109" s="280">
        <v>1243.5</v>
      </c>
      <c r="I109" s="280">
        <v>1264.4500000000003</v>
      </c>
      <c r="J109" s="280">
        <v>1294.75</v>
      </c>
      <c r="K109" s="278">
        <v>1234.1500000000001</v>
      </c>
      <c r="L109" s="278">
        <v>1182.9000000000001</v>
      </c>
      <c r="M109" s="278">
        <v>7.4199799999999998</v>
      </c>
    </row>
    <row r="110" spans="1:13">
      <c r="A110" s="302">
        <v>101</v>
      </c>
      <c r="B110" s="278" t="s">
        <v>120</v>
      </c>
      <c r="C110" s="278">
        <v>359.85</v>
      </c>
      <c r="D110" s="280">
        <v>363.2</v>
      </c>
      <c r="E110" s="280">
        <v>353.9</v>
      </c>
      <c r="F110" s="280">
        <v>347.95</v>
      </c>
      <c r="G110" s="280">
        <v>338.65</v>
      </c>
      <c r="H110" s="280">
        <v>369.15</v>
      </c>
      <c r="I110" s="280">
        <v>378.45000000000005</v>
      </c>
      <c r="J110" s="280">
        <v>384.4</v>
      </c>
      <c r="K110" s="278">
        <v>372.5</v>
      </c>
      <c r="L110" s="278">
        <v>357.25</v>
      </c>
      <c r="M110" s="278">
        <v>16.310960000000001</v>
      </c>
    </row>
    <row r="111" spans="1:13">
      <c r="A111" s="302">
        <v>102</v>
      </c>
      <c r="B111" s="278" t="s">
        <v>258</v>
      </c>
      <c r="C111" s="278">
        <v>19.399999999999999</v>
      </c>
      <c r="D111" s="280">
        <v>19.599999999999998</v>
      </c>
      <c r="E111" s="280">
        <v>19.049999999999997</v>
      </c>
      <c r="F111" s="280">
        <v>18.7</v>
      </c>
      <c r="G111" s="280">
        <v>18.149999999999999</v>
      </c>
      <c r="H111" s="280">
        <v>19.949999999999996</v>
      </c>
      <c r="I111" s="280">
        <v>20.5</v>
      </c>
      <c r="J111" s="280">
        <v>20.849999999999994</v>
      </c>
      <c r="K111" s="278">
        <v>20.149999999999999</v>
      </c>
      <c r="L111" s="278">
        <v>19.25</v>
      </c>
      <c r="M111" s="278">
        <v>10.14875</v>
      </c>
    </row>
    <row r="112" spans="1:13">
      <c r="A112" s="302">
        <v>103</v>
      </c>
      <c r="B112" s="278" t="s">
        <v>122</v>
      </c>
      <c r="C112" s="278">
        <v>19.600000000000001</v>
      </c>
      <c r="D112" s="280">
        <v>19.8</v>
      </c>
      <c r="E112" s="280">
        <v>19.3</v>
      </c>
      <c r="F112" s="280">
        <v>19</v>
      </c>
      <c r="G112" s="280">
        <v>18.5</v>
      </c>
      <c r="H112" s="280">
        <v>20.100000000000001</v>
      </c>
      <c r="I112" s="280">
        <v>20.6</v>
      </c>
      <c r="J112" s="280">
        <v>20.900000000000002</v>
      </c>
      <c r="K112" s="278">
        <v>20.3</v>
      </c>
      <c r="L112" s="278">
        <v>19.5</v>
      </c>
      <c r="M112" s="278">
        <v>237.12321</v>
      </c>
    </row>
    <row r="113" spans="1:13">
      <c r="A113" s="302">
        <v>104</v>
      </c>
      <c r="B113" s="278" t="s">
        <v>129</v>
      </c>
      <c r="C113" s="278">
        <v>170.75</v>
      </c>
      <c r="D113" s="280">
        <v>169.16666666666666</v>
      </c>
      <c r="E113" s="280">
        <v>166.68333333333331</v>
      </c>
      <c r="F113" s="280">
        <v>162.61666666666665</v>
      </c>
      <c r="G113" s="280">
        <v>160.1333333333333</v>
      </c>
      <c r="H113" s="280">
        <v>173.23333333333332</v>
      </c>
      <c r="I113" s="280">
        <v>175.71666666666667</v>
      </c>
      <c r="J113" s="280">
        <v>179.78333333333333</v>
      </c>
      <c r="K113" s="278">
        <v>171.65</v>
      </c>
      <c r="L113" s="278">
        <v>165.1</v>
      </c>
      <c r="M113" s="278">
        <v>201.42194000000001</v>
      </c>
    </row>
    <row r="114" spans="1:13">
      <c r="A114" s="302">
        <v>105</v>
      </c>
      <c r="B114" s="278" t="s">
        <v>118</v>
      </c>
      <c r="C114" s="278">
        <v>120.4</v>
      </c>
      <c r="D114" s="280">
        <v>120.93333333333334</v>
      </c>
      <c r="E114" s="280">
        <v>117.26666666666668</v>
      </c>
      <c r="F114" s="280">
        <v>114.13333333333334</v>
      </c>
      <c r="G114" s="280">
        <v>110.46666666666668</v>
      </c>
      <c r="H114" s="280">
        <v>124.06666666666668</v>
      </c>
      <c r="I114" s="280">
        <v>127.73333333333333</v>
      </c>
      <c r="J114" s="280">
        <v>130.86666666666667</v>
      </c>
      <c r="K114" s="278">
        <v>124.6</v>
      </c>
      <c r="L114" s="278">
        <v>117.8</v>
      </c>
      <c r="M114" s="278">
        <v>236.66526999999999</v>
      </c>
    </row>
    <row r="115" spans="1:13">
      <c r="A115" s="302">
        <v>106</v>
      </c>
      <c r="B115" s="278" t="s">
        <v>259</v>
      </c>
      <c r="C115" s="278">
        <v>80.95</v>
      </c>
      <c r="D115" s="280">
        <v>81.933333333333337</v>
      </c>
      <c r="E115" s="280">
        <v>78.816666666666677</v>
      </c>
      <c r="F115" s="280">
        <v>76.683333333333337</v>
      </c>
      <c r="G115" s="280">
        <v>73.566666666666677</v>
      </c>
      <c r="H115" s="280">
        <v>84.066666666666677</v>
      </c>
      <c r="I115" s="280">
        <v>87.183333333333351</v>
      </c>
      <c r="J115" s="280">
        <v>89.316666666666677</v>
      </c>
      <c r="K115" s="278">
        <v>85.05</v>
      </c>
      <c r="L115" s="278">
        <v>79.8</v>
      </c>
      <c r="M115" s="278">
        <v>11.675879999999999</v>
      </c>
    </row>
    <row r="116" spans="1:13">
      <c r="A116" s="302">
        <v>107</v>
      </c>
      <c r="B116" s="278" t="s">
        <v>260</v>
      </c>
      <c r="C116" s="278">
        <v>44.7</v>
      </c>
      <c r="D116" s="280">
        <v>44.933333333333337</v>
      </c>
      <c r="E116" s="280">
        <v>43.966666666666676</v>
      </c>
      <c r="F116" s="280">
        <v>43.233333333333341</v>
      </c>
      <c r="G116" s="280">
        <v>42.26666666666668</v>
      </c>
      <c r="H116" s="280">
        <v>45.666666666666671</v>
      </c>
      <c r="I116" s="280">
        <v>46.63333333333334</v>
      </c>
      <c r="J116" s="280">
        <v>47.366666666666667</v>
      </c>
      <c r="K116" s="278">
        <v>45.9</v>
      </c>
      <c r="L116" s="278">
        <v>44.2</v>
      </c>
      <c r="M116" s="278">
        <v>9.0372599999999998</v>
      </c>
    </row>
    <row r="117" spans="1:13">
      <c r="A117" s="302">
        <v>108</v>
      </c>
      <c r="B117" s="278" t="s">
        <v>261</v>
      </c>
      <c r="C117" s="278">
        <v>64.3</v>
      </c>
      <c r="D117" s="280">
        <v>63.79999999999999</v>
      </c>
      <c r="E117" s="280">
        <v>62.749999999999986</v>
      </c>
      <c r="F117" s="280">
        <v>61.199999999999996</v>
      </c>
      <c r="G117" s="280">
        <v>60.149999999999991</v>
      </c>
      <c r="H117" s="280">
        <v>65.34999999999998</v>
      </c>
      <c r="I117" s="280">
        <v>66.399999999999977</v>
      </c>
      <c r="J117" s="280">
        <v>67.949999999999974</v>
      </c>
      <c r="K117" s="278">
        <v>64.849999999999994</v>
      </c>
      <c r="L117" s="278">
        <v>62.25</v>
      </c>
      <c r="M117" s="278">
        <v>9.5696999999999992</v>
      </c>
    </row>
    <row r="118" spans="1:13">
      <c r="A118" s="302">
        <v>109</v>
      </c>
      <c r="B118" s="278" t="s">
        <v>128</v>
      </c>
      <c r="C118" s="278">
        <v>72.05</v>
      </c>
      <c r="D118" s="280">
        <v>72.416666666666671</v>
      </c>
      <c r="E118" s="280">
        <v>71.433333333333337</v>
      </c>
      <c r="F118" s="280">
        <v>70.816666666666663</v>
      </c>
      <c r="G118" s="280">
        <v>69.833333333333329</v>
      </c>
      <c r="H118" s="280">
        <v>73.033333333333346</v>
      </c>
      <c r="I118" s="280">
        <v>74.016666666666666</v>
      </c>
      <c r="J118" s="280">
        <v>74.633333333333354</v>
      </c>
      <c r="K118" s="278">
        <v>73.400000000000006</v>
      </c>
      <c r="L118" s="278">
        <v>71.8</v>
      </c>
      <c r="M118" s="278">
        <v>124.02582</v>
      </c>
    </row>
    <row r="119" spans="1:13">
      <c r="A119" s="302">
        <v>110</v>
      </c>
      <c r="B119" s="278" t="s">
        <v>123</v>
      </c>
      <c r="C119" s="278">
        <v>451</v>
      </c>
      <c r="D119" s="280">
        <v>452.13333333333338</v>
      </c>
      <c r="E119" s="280">
        <v>444.51666666666677</v>
      </c>
      <c r="F119" s="280">
        <v>438.03333333333336</v>
      </c>
      <c r="G119" s="280">
        <v>430.41666666666674</v>
      </c>
      <c r="H119" s="280">
        <v>458.61666666666679</v>
      </c>
      <c r="I119" s="280">
        <v>466.23333333333346</v>
      </c>
      <c r="J119" s="280">
        <v>472.71666666666681</v>
      </c>
      <c r="K119" s="278">
        <v>459.75</v>
      </c>
      <c r="L119" s="278">
        <v>445.65</v>
      </c>
      <c r="M119" s="278">
        <v>35.31814</v>
      </c>
    </row>
    <row r="120" spans="1:13">
      <c r="A120" s="302">
        <v>111</v>
      </c>
      <c r="B120" s="278" t="s">
        <v>125</v>
      </c>
      <c r="C120" s="278">
        <v>367.8</v>
      </c>
      <c r="D120" s="280">
        <v>371.93333333333334</v>
      </c>
      <c r="E120" s="280">
        <v>356.86666666666667</v>
      </c>
      <c r="F120" s="280">
        <v>345.93333333333334</v>
      </c>
      <c r="G120" s="280">
        <v>330.86666666666667</v>
      </c>
      <c r="H120" s="280">
        <v>382.86666666666667</v>
      </c>
      <c r="I120" s="280">
        <v>397.93333333333339</v>
      </c>
      <c r="J120" s="280">
        <v>408.86666666666667</v>
      </c>
      <c r="K120" s="278">
        <v>387</v>
      </c>
      <c r="L120" s="278">
        <v>361</v>
      </c>
      <c r="M120" s="278">
        <v>287.95060000000001</v>
      </c>
    </row>
    <row r="121" spans="1:13">
      <c r="A121" s="302">
        <v>112</v>
      </c>
      <c r="B121" s="278" t="s">
        <v>262</v>
      </c>
      <c r="C121" s="278">
        <v>2462.6</v>
      </c>
      <c r="D121" s="280">
        <v>2463.2833333333333</v>
      </c>
      <c r="E121" s="280">
        <v>2414.3166666666666</v>
      </c>
      <c r="F121" s="280">
        <v>2366.0333333333333</v>
      </c>
      <c r="G121" s="280">
        <v>2317.0666666666666</v>
      </c>
      <c r="H121" s="280">
        <v>2511.5666666666666</v>
      </c>
      <c r="I121" s="280">
        <v>2560.5333333333328</v>
      </c>
      <c r="J121" s="280">
        <v>2608.8166666666666</v>
      </c>
      <c r="K121" s="278">
        <v>2512.25</v>
      </c>
      <c r="L121" s="278">
        <v>2415</v>
      </c>
      <c r="M121" s="278">
        <v>8.1985600000000005</v>
      </c>
    </row>
    <row r="122" spans="1:13">
      <c r="A122" s="302">
        <v>113</v>
      </c>
      <c r="B122" s="278" t="s">
        <v>127</v>
      </c>
      <c r="C122" s="278">
        <v>668.6</v>
      </c>
      <c r="D122" s="280">
        <v>666.13333333333333</v>
      </c>
      <c r="E122" s="280">
        <v>657.4666666666667</v>
      </c>
      <c r="F122" s="280">
        <v>646.33333333333337</v>
      </c>
      <c r="G122" s="280">
        <v>637.66666666666674</v>
      </c>
      <c r="H122" s="280">
        <v>677.26666666666665</v>
      </c>
      <c r="I122" s="280">
        <v>685.93333333333339</v>
      </c>
      <c r="J122" s="280">
        <v>697.06666666666661</v>
      </c>
      <c r="K122" s="278">
        <v>674.8</v>
      </c>
      <c r="L122" s="278">
        <v>655</v>
      </c>
      <c r="M122" s="278">
        <v>59.022379999999998</v>
      </c>
    </row>
    <row r="123" spans="1:13">
      <c r="A123" s="302">
        <v>114</v>
      </c>
      <c r="B123" s="278" t="s">
        <v>124</v>
      </c>
      <c r="C123" s="278">
        <v>919.95</v>
      </c>
      <c r="D123" s="280">
        <v>913.61666666666679</v>
      </c>
      <c r="E123" s="280">
        <v>891.38333333333355</v>
      </c>
      <c r="F123" s="280">
        <v>862.81666666666672</v>
      </c>
      <c r="G123" s="280">
        <v>840.58333333333348</v>
      </c>
      <c r="H123" s="280">
        <v>942.18333333333362</v>
      </c>
      <c r="I123" s="280">
        <v>964.41666666666674</v>
      </c>
      <c r="J123" s="280">
        <v>992.98333333333369</v>
      </c>
      <c r="K123" s="278">
        <v>935.85</v>
      </c>
      <c r="L123" s="278">
        <v>885.05</v>
      </c>
      <c r="M123" s="278">
        <v>40.15034</v>
      </c>
    </row>
    <row r="124" spans="1:13">
      <c r="A124" s="302">
        <v>115</v>
      </c>
      <c r="B124" s="278" t="s">
        <v>263</v>
      </c>
      <c r="C124" s="278">
        <v>1568.1</v>
      </c>
      <c r="D124" s="280">
        <v>1576.3666666666668</v>
      </c>
      <c r="E124" s="280">
        <v>1533.7333333333336</v>
      </c>
      <c r="F124" s="280">
        <v>1499.3666666666668</v>
      </c>
      <c r="G124" s="280">
        <v>1456.7333333333336</v>
      </c>
      <c r="H124" s="280">
        <v>1610.7333333333336</v>
      </c>
      <c r="I124" s="280">
        <v>1653.3666666666668</v>
      </c>
      <c r="J124" s="280">
        <v>1687.7333333333336</v>
      </c>
      <c r="K124" s="278">
        <v>1619</v>
      </c>
      <c r="L124" s="278">
        <v>1542</v>
      </c>
      <c r="M124" s="278">
        <v>1.73817</v>
      </c>
    </row>
    <row r="125" spans="1:13">
      <c r="A125" s="302">
        <v>116</v>
      </c>
      <c r="B125" s="278" t="s">
        <v>264</v>
      </c>
      <c r="C125" s="278">
        <v>39.15</v>
      </c>
      <c r="D125" s="280">
        <v>39.266666666666666</v>
      </c>
      <c r="E125" s="280">
        <v>38.383333333333333</v>
      </c>
      <c r="F125" s="280">
        <v>37.616666666666667</v>
      </c>
      <c r="G125" s="280">
        <v>36.733333333333334</v>
      </c>
      <c r="H125" s="280">
        <v>40.033333333333331</v>
      </c>
      <c r="I125" s="280">
        <v>40.916666666666657</v>
      </c>
      <c r="J125" s="280">
        <v>41.68333333333333</v>
      </c>
      <c r="K125" s="278">
        <v>40.15</v>
      </c>
      <c r="L125" s="278">
        <v>38.5</v>
      </c>
      <c r="M125" s="278">
        <v>7.3567099999999996</v>
      </c>
    </row>
    <row r="126" spans="1:13">
      <c r="A126" s="302">
        <v>117</v>
      </c>
      <c r="B126" s="278" t="s">
        <v>131</v>
      </c>
      <c r="C126" s="278">
        <v>169.3</v>
      </c>
      <c r="D126" s="280">
        <v>169.38333333333333</v>
      </c>
      <c r="E126" s="280">
        <v>165.81666666666666</v>
      </c>
      <c r="F126" s="280">
        <v>162.33333333333334</v>
      </c>
      <c r="G126" s="280">
        <v>158.76666666666668</v>
      </c>
      <c r="H126" s="280">
        <v>172.86666666666665</v>
      </c>
      <c r="I126" s="280">
        <v>176.43333333333331</v>
      </c>
      <c r="J126" s="280">
        <v>179.91666666666663</v>
      </c>
      <c r="K126" s="278">
        <v>172.95</v>
      </c>
      <c r="L126" s="278">
        <v>165.9</v>
      </c>
      <c r="M126" s="278">
        <v>110.01273999999999</v>
      </c>
    </row>
    <row r="127" spans="1:13">
      <c r="A127" s="302">
        <v>118</v>
      </c>
      <c r="B127" s="278" t="s">
        <v>130</v>
      </c>
      <c r="C127" s="278">
        <v>91.65</v>
      </c>
      <c r="D127" s="280">
        <v>91.65000000000002</v>
      </c>
      <c r="E127" s="280">
        <v>89.100000000000037</v>
      </c>
      <c r="F127" s="280">
        <v>86.550000000000011</v>
      </c>
      <c r="G127" s="280">
        <v>84.000000000000028</v>
      </c>
      <c r="H127" s="280">
        <v>94.200000000000045</v>
      </c>
      <c r="I127" s="280">
        <v>96.750000000000028</v>
      </c>
      <c r="J127" s="280">
        <v>99.300000000000054</v>
      </c>
      <c r="K127" s="278">
        <v>94.2</v>
      </c>
      <c r="L127" s="278">
        <v>89.1</v>
      </c>
      <c r="M127" s="278">
        <v>250.65212</v>
      </c>
    </row>
    <row r="128" spans="1:13">
      <c r="A128" s="302">
        <v>119</v>
      </c>
      <c r="B128" s="278" t="s">
        <v>132</v>
      </c>
      <c r="C128" s="278">
        <v>1506.8</v>
      </c>
      <c r="D128" s="280">
        <v>1528.1833333333334</v>
      </c>
      <c r="E128" s="280">
        <v>1471.6666666666667</v>
      </c>
      <c r="F128" s="280">
        <v>1436.5333333333333</v>
      </c>
      <c r="G128" s="280">
        <v>1380.0166666666667</v>
      </c>
      <c r="H128" s="280">
        <v>1563.3166666666668</v>
      </c>
      <c r="I128" s="280">
        <v>1619.8333333333333</v>
      </c>
      <c r="J128" s="280">
        <v>1654.9666666666669</v>
      </c>
      <c r="K128" s="278">
        <v>1584.7</v>
      </c>
      <c r="L128" s="278">
        <v>1493.05</v>
      </c>
      <c r="M128" s="278">
        <v>18.250779999999999</v>
      </c>
    </row>
    <row r="129" spans="1:13">
      <c r="A129" s="302">
        <v>120</v>
      </c>
      <c r="B129" s="278" t="s">
        <v>265</v>
      </c>
      <c r="C129" s="278">
        <v>433.35</v>
      </c>
      <c r="D129" s="280">
        <v>443.25</v>
      </c>
      <c r="E129" s="280">
        <v>416.5</v>
      </c>
      <c r="F129" s="280">
        <v>399.65</v>
      </c>
      <c r="G129" s="280">
        <v>372.9</v>
      </c>
      <c r="H129" s="280">
        <v>460.1</v>
      </c>
      <c r="I129" s="280">
        <v>486.85</v>
      </c>
      <c r="J129" s="280">
        <v>503.70000000000005</v>
      </c>
      <c r="K129" s="278">
        <v>470</v>
      </c>
      <c r="L129" s="278">
        <v>426.4</v>
      </c>
      <c r="M129" s="278">
        <v>7.6177299999999999</v>
      </c>
    </row>
    <row r="130" spans="1:13">
      <c r="A130" s="302">
        <v>121</v>
      </c>
      <c r="B130" s="278" t="s">
        <v>134</v>
      </c>
      <c r="C130" s="278">
        <v>1130.45</v>
      </c>
      <c r="D130" s="280">
        <v>1141.8833333333334</v>
      </c>
      <c r="E130" s="280">
        <v>1113.8666666666668</v>
      </c>
      <c r="F130" s="280">
        <v>1097.2833333333333</v>
      </c>
      <c r="G130" s="280">
        <v>1069.2666666666667</v>
      </c>
      <c r="H130" s="280">
        <v>1158.4666666666669</v>
      </c>
      <c r="I130" s="280">
        <v>1186.4833333333338</v>
      </c>
      <c r="J130" s="280">
        <v>1203.0666666666671</v>
      </c>
      <c r="K130" s="278">
        <v>1169.9000000000001</v>
      </c>
      <c r="L130" s="278">
        <v>1125.3</v>
      </c>
      <c r="M130" s="278">
        <v>63.832329999999999</v>
      </c>
    </row>
    <row r="131" spans="1:13">
      <c r="A131" s="302">
        <v>122</v>
      </c>
      <c r="B131" s="278" t="s">
        <v>135</v>
      </c>
      <c r="C131" s="278">
        <v>52.05</v>
      </c>
      <c r="D131" s="280">
        <v>52.699999999999996</v>
      </c>
      <c r="E131" s="280">
        <v>50.999999999999993</v>
      </c>
      <c r="F131" s="280">
        <v>49.949999999999996</v>
      </c>
      <c r="G131" s="280">
        <v>48.249999999999993</v>
      </c>
      <c r="H131" s="280">
        <v>53.749999999999993</v>
      </c>
      <c r="I131" s="280">
        <v>55.449999999999996</v>
      </c>
      <c r="J131" s="280">
        <v>56.499999999999993</v>
      </c>
      <c r="K131" s="278">
        <v>54.4</v>
      </c>
      <c r="L131" s="278">
        <v>51.65</v>
      </c>
      <c r="M131" s="278">
        <v>172.20105000000001</v>
      </c>
    </row>
    <row r="132" spans="1:13">
      <c r="A132" s="302">
        <v>123</v>
      </c>
      <c r="B132" s="278" t="s">
        <v>266</v>
      </c>
      <c r="C132" s="278">
        <v>1125</v>
      </c>
      <c r="D132" s="280">
        <v>1128.6166666666666</v>
      </c>
      <c r="E132" s="280">
        <v>1111.3833333333332</v>
      </c>
      <c r="F132" s="280">
        <v>1097.7666666666667</v>
      </c>
      <c r="G132" s="280">
        <v>1080.5333333333333</v>
      </c>
      <c r="H132" s="280">
        <v>1142.2333333333331</v>
      </c>
      <c r="I132" s="280">
        <v>1159.4666666666662</v>
      </c>
      <c r="J132" s="280">
        <v>1173.083333333333</v>
      </c>
      <c r="K132" s="278">
        <v>1145.8499999999999</v>
      </c>
      <c r="L132" s="278">
        <v>1115</v>
      </c>
      <c r="M132" s="278">
        <v>1.94672</v>
      </c>
    </row>
    <row r="133" spans="1:13">
      <c r="A133" s="302">
        <v>124</v>
      </c>
      <c r="B133" s="278" t="s">
        <v>136</v>
      </c>
      <c r="C133" s="278">
        <v>231.45</v>
      </c>
      <c r="D133" s="280">
        <v>230.04999999999998</v>
      </c>
      <c r="E133" s="280">
        <v>224.39999999999998</v>
      </c>
      <c r="F133" s="280">
        <v>217.35</v>
      </c>
      <c r="G133" s="280">
        <v>211.7</v>
      </c>
      <c r="H133" s="280">
        <v>237.09999999999997</v>
      </c>
      <c r="I133" s="280">
        <v>242.75</v>
      </c>
      <c r="J133" s="280">
        <v>249.79999999999995</v>
      </c>
      <c r="K133" s="278">
        <v>235.7</v>
      </c>
      <c r="L133" s="278">
        <v>223</v>
      </c>
      <c r="M133" s="278">
        <v>97.218549999999993</v>
      </c>
    </row>
    <row r="134" spans="1:13">
      <c r="A134" s="302">
        <v>125</v>
      </c>
      <c r="B134" s="278" t="s">
        <v>267</v>
      </c>
      <c r="C134" s="278">
        <v>1670.15</v>
      </c>
      <c r="D134" s="280">
        <v>1663.3833333333332</v>
      </c>
      <c r="E134" s="280">
        <v>1646.7666666666664</v>
      </c>
      <c r="F134" s="280">
        <v>1623.3833333333332</v>
      </c>
      <c r="G134" s="280">
        <v>1606.7666666666664</v>
      </c>
      <c r="H134" s="280">
        <v>1686.7666666666664</v>
      </c>
      <c r="I134" s="280">
        <v>1703.3833333333332</v>
      </c>
      <c r="J134" s="280">
        <v>1726.7666666666664</v>
      </c>
      <c r="K134" s="278">
        <v>1680</v>
      </c>
      <c r="L134" s="278">
        <v>1640</v>
      </c>
      <c r="M134" s="278">
        <v>0.59441999999999995</v>
      </c>
    </row>
    <row r="135" spans="1:13">
      <c r="A135" s="302">
        <v>126</v>
      </c>
      <c r="B135" s="278" t="s">
        <v>137</v>
      </c>
      <c r="C135" s="278">
        <v>796.35</v>
      </c>
      <c r="D135" s="280">
        <v>807.28333333333342</v>
      </c>
      <c r="E135" s="280">
        <v>780.76666666666688</v>
      </c>
      <c r="F135" s="280">
        <v>765.18333333333351</v>
      </c>
      <c r="G135" s="280">
        <v>738.66666666666697</v>
      </c>
      <c r="H135" s="280">
        <v>822.86666666666679</v>
      </c>
      <c r="I135" s="280">
        <v>849.38333333333344</v>
      </c>
      <c r="J135" s="280">
        <v>864.9666666666667</v>
      </c>
      <c r="K135" s="278">
        <v>833.8</v>
      </c>
      <c r="L135" s="278">
        <v>791.7</v>
      </c>
      <c r="M135" s="278">
        <v>55.331760000000003</v>
      </c>
    </row>
    <row r="136" spans="1:13">
      <c r="A136" s="302">
        <v>127</v>
      </c>
      <c r="B136" s="278" t="s">
        <v>138</v>
      </c>
      <c r="C136" s="278">
        <v>840.35</v>
      </c>
      <c r="D136" s="280">
        <v>847.9</v>
      </c>
      <c r="E136" s="280">
        <v>825.8</v>
      </c>
      <c r="F136" s="280">
        <v>811.25</v>
      </c>
      <c r="G136" s="280">
        <v>789.15</v>
      </c>
      <c r="H136" s="280">
        <v>862.44999999999993</v>
      </c>
      <c r="I136" s="280">
        <v>884.55000000000007</v>
      </c>
      <c r="J136" s="280">
        <v>899.09999999999991</v>
      </c>
      <c r="K136" s="278">
        <v>870</v>
      </c>
      <c r="L136" s="278">
        <v>833.35</v>
      </c>
      <c r="M136" s="278">
        <v>34.143979999999999</v>
      </c>
    </row>
    <row r="137" spans="1:13">
      <c r="A137" s="302">
        <v>128</v>
      </c>
      <c r="B137" s="278" t="s">
        <v>149</v>
      </c>
      <c r="C137" s="278">
        <v>56828.2</v>
      </c>
      <c r="D137" s="280">
        <v>56942.733333333337</v>
      </c>
      <c r="E137" s="280">
        <v>56485.466666666674</v>
      </c>
      <c r="F137" s="280">
        <v>56142.733333333337</v>
      </c>
      <c r="G137" s="280">
        <v>55685.466666666674</v>
      </c>
      <c r="H137" s="280">
        <v>57285.466666666674</v>
      </c>
      <c r="I137" s="280">
        <v>57742.733333333337</v>
      </c>
      <c r="J137" s="280">
        <v>58085.466666666674</v>
      </c>
      <c r="K137" s="278">
        <v>57400</v>
      </c>
      <c r="L137" s="278">
        <v>56600</v>
      </c>
      <c r="M137" s="278">
        <v>6.4729999999999996E-2</v>
      </c>
    </row>
    <row r="138" spans="1:13">
      <c r="A138" s="302">
        <v>129</v>
      </c>
      <c r="B138" s="278" t="s">
        <v>146</v>
      </c>
      <c r="C138" s="278">
        <v>888.85</v>
      </c>
      <c r="D138" s="280">
        <v>890.41666666666663</v>
      </c>
      <c r="E138" s="280">
        <v>870.83333333333326</v>
      </c>
      <c r="F138" s="280">
        <v>852.81666666666661</v>
      </c>
      <c r="G138" s="280">
        <v>833.23333333333323</v>
      </c>
      <c r="H138" s="280">
        <v>908.43333333333328</v>
      </c>
      <c r="I138" s="280">
        <v>928.01666666666654</v>
      </c>
      <c r="J138" s="280">
        <v>946.0333333333333</v>
      </c>
      <c r="K138" s="278">
        <v>910</v>
      </c>
      <c r="L138" s="278">
        <v>872.4</v>
      </c>
      <c r="M138" s="278">
        <v>6.4169700000000001</v>
      </c>
    </row>
    <row r="139" spans="1:13">
      <c r="A139" s="302">
        <v>130</v>
      </c>
      <c r="B139" s="278" t="s">
        <v>140</v>
      </c>
      <c r="C139" s="278">
        <v>134.6</v>
      </c>
      <c r="D139" s="280">
        <v>137.66666666666666</v>
      </c>
      <c r="E139" s="280">
        <v>130.43333333333331</v>
      </c>
      <c r="F139" s="280">
        <v>126.26666666666665</v>
      </c>
      <c r="G139" s="280">
        <v>119.0333333333333</v>
      </c>
      <c r="H139" s="280">
        <v>141.83333333333331</v>
      </c>
      <c r="I139" s="280">
        <v>149.06666666666666</v>
      </c>
      <c r="J139" s="280">
        <v>153.23333333333332</v>
      </c>
      <c r="K139" s="278">
        <v>144.9</v>
      </c>
      <c r="L139" s="278">
        <v>133.5</v>
      </c>
      <c r="M139" s="278">
        <v>144.81948</v>
      </c>
    </row>
    <row r="140" spans="1:13">
      <c r="A140" s="302">
        <v>131</v>
      </c>
      <c r="B140" s="278" t="s">
        <v>139</v>
      </c>
      <c r="C140" s="278">
        <v>382.9</v>
      </c>
      <c r="D140" s="280">
        <v>381.7</v>
      </c>
      <c r="E140" s="280">
        <v>372.4</v>
      </c>
      <c r="F140" s="280">
        <v>361.9</v>
      </c>
      <c r="G140" s="280">
        <v>352.59999999999997</v>
      </c>
      <c r="H140" s="280">
        <v>392.2</v>
      </c>
      <c r="I140" s="280">
        <v>401.50000000000006</v>
      </c>
      <c r="J140" s="280">
        <v>412</v>
      </c>
      <c r="K140" s="278">
        <v>391</v>
      </c>
      <c r="L140" s="278">
        <v>371.2</v>
      </c>
      <c r="M140" s="278">
        <v>59.500630000000001</v>
      </c>
    </row>
    <row r="141" spans="1:13">
      <c r="A141" s="302">
        <v>132</v>
      </c>
      <c r="B141" s="278" t="s">
        <v>141</v>
      </c>
      <c r="C141" s="278">
        <v>116.85</v>
      </c>
      <c r="D141" s="280">
        <v>119.21666666666665</v>
      </c>
      <c r="E141" s="280">
        <v>113.93333333333331</v>
      </c>
      <c r="F141" s="280">
        <v>111.01666666666665</v>
      </c>
      <c r="G141" s="280">
        <v>105.73333333333331</v>
      </c>
      <c r="H141" s="280">
        <v>122.13333333333331</v>
      </c>
      <c r="I141" s="280">
        <v>127.41666666666664</v>
      </c>
      <c r="J141" s="280">
        <v>130.33333333333331</v>
      </c>
      <c r="K141" s="278">
        <v>124.5</v>
      </c>
      <c r="L141" s="278">
        <v>116.3</v>
      </c>
      <c r="M141" s="278">
        <v>139.16193999999999</v>
      </c>
    </row>
    <row r="142" spans="1:13">
      <c r="A142" s="302">
        <v>133</v>
      </c>
      <c r="B142" s="278" t="s">
        <v>268</v>
      </c>
      <c r="C142" s="278">
        <v>27.6</v>
      </c>
      <c r="D142" s="280">
        <v>27.95</v>
      </c>
      <c r="E142" s="280">
        <v>27.15</v>
      </c>
      <c r="F142" s="280">
        <v>26.7</v>
      </c>
      <c r="G142" s="280">
        <v>25.9</v>
      </c>
      <c r="H142" s="280">
        <v>28.4</v>
      </c>
      <c r="I142" s="280">
        <v>29.200000000000003</v>
      </c>
      <c r="J142" s="280">
        <v>29.65</v>
      </c>
      <c r="K142" s="278">
        <v>28.75</v>
      </c>
      <c r="L142" s="278">
        <v>27.5</v>
      </c>
      <c r="M142" s="278">
        <v>3.0207199999999998</v>
      </c>
    </row>
    <row r="143" spans="1:13">
      <c r="A143" s="302">
        <v>134</v>
      </c>
      <c r="B143" s="278" t="s">
        <v>142</v>
      </c>
      <c r="C143" s="278">
        <v>312.8</v>
      </c>
      <c r="D143" s="280">
        <v>310.73333333333329</v>
      </c>
      <c r="E143" s="280">
        <v>307.21666666666658</v>
      </c>
      <c r="F143" s="280">
        <v>301.63333333333327</v>
      </c>
      <c r="G143" s="280">
        <v>298.11666666666656</v>
      </c>
      <c r="H143" s="280">
        <v>316.31666666666661</v>
      </c>
      <c r="I143" s="280">
        <v>319.83333333333337</v>
      </c>
      <c r="J143" s="280">
        <v>325.41666666666663</v>
      </c>
      <c r="K143" s="278">
        <v>314.25</v>
      </c>
      <c r="L143" s="278">
        <v>305.14999999999998</v>
      </c>
      <c r="M143" s="278">
        <v>20.34957</v>
      </c>
    </row>
    <row r="144" spans="1:13">
      <c r="A144" s="302">
        <v>135</v>
      </c>
      <c r="B144" s="278" t="s">
        <v>143</v>
      </c>
      <c r="C144" s="278">
        <v>4805.3</v>
      </c>
      <c r="D144" s="280">
        <v>4820.3499999999995</v>
      </c>
      <c r="E144" s="280">
        <v>4740.6999999999989</v>
      </c>
      <c r="F144" s="280">
        <v>4676.0999999999995</v>
      </c>
      <c r="G144" s="280">
        <v>4596.4499999999989</v>
      </c>
      <c r="H144" s="280">
        <v>4884.9499999999989</v>
      </c>
      <c r="I144" s="280">
        <v>4964.5999999999985</v>
      </c>
      <c r="J144" s="280">
        <v>5029.1999999999989</v>
      </c>
      <c r="K144" s="278">
        <v>4900</v>
      </c>
      <c r="L144" s="278">
        <v>4755.75</v>
      </c>
      <c r="M144" s="278">
        <v>21.081890000000001</v>
      </c>
    </row>
    <row r="145" spans="1:13">
      <c r="A145" s="302">
        <v>136</v>
      </c>
      <c r="B145" s="278" t="s">
        <v>145</v>
      </c>
      <c r="C145" s="278">
        <v>425.85</v>
      </c>
      <c r="D145" s="280">
        <v>427.76666666666665</v>
      </c>
      <c r="E145" s="280">
        <v>416.58333333333331</v>
      </c>
      <c r="F145" s="280">
        <v>407.31666666666666</v>
      </c>
      <c r="G145" s="280">
        <v>396.13333333333333</v>
      </c>
      <c r="H145" s="280">
        <v>437.0333333333333</v>
      </c>
      <c r="I145" s="280">
        <v>448.2166666666667</v>
      </c>
      <c r="J145" s="280">
        <v>457.48333333333329</v>
      </c>
      <c r="K145" s="278">
        <v>438.95</v>
      </c>
      <c r="L145" s="278">
        <v>418.5</v>
      </c>
      <c r="M145" s="278">
        <v>17.497170000000001</v>
      </c>
    </row>
    <row r="146" spans="1:13">
      <c r="A146" s="302">
        <v>137</v>
      </c>
      <c r="B146" s="278" t="s">
        <v>147</v>
      </c>
      <c r="C146" s="278">
        <v>918.9</v>
      </c>
      <c r="D146" s="280">
        <v>908.44999999999993</v>
      </c>
      <c r="E146" s="280">
        <v>893.44999999999982</v>
      </c>
      <c r="F146" s="280">
        <v>867.99999999999989</v>
      </c>
      <c r="G146" s="280">
        <v>852.99999999999977</v>
      </c>
      <c r="H146" s="280">
        <v>933.89999999999986</v>
      </c>
      <c r="I146" s="280">
        <v>948.90000000000009</v>
      </c>
      <c r="J146" s="280">
        <v>974.34999999999991</v>
      </c>
      <c r="K146" s="278">
        <v>923.45</v>
      </c>
      <c r="L146" s="278">
        <v>883</v>
      </c>
      <c r="M146" s="278">
        <v>20.898340000000001</v>
      </c>
    </row>
    <row r="147" spans="1:13">
      <c r="A147" s="302">
        <v>138</v>
      </c>
      <c r="B147" s="278" t="s">
        <v>148</v>
      </c>
      <c r="C147" s="278">
        <v>79.099999999999994</v>
      </c>
      <c r="D147" s="280">
        <v>79.3</v>
      </c>
      <c r="E147" s="280">
        <v>78</v>
      </c>
      <c r="F147" s="280">
        <v>76.900000000000006</v>
      </c>
      <c r="G147" s="280">
        <v>75.600000000000009</v>
      </c>
      <c r="H147" s="280">
        <v>80.399999999999991</v>
      </c>
      <c r="I147" s="280">
        <v>81.699999999999974</v>
      </c>
      <c r="J147" s="280">
        <v>82.799999999999983</v>
      </c>
      <c r="K147" s="278">
        <v>80.599999999999994</v>
      </c>
      <c r="L147" s="278">
        <v>78.2</v>
      </c>
      <c r="M147" s="278">
        <v>141.75294</v>
      </c>
    </row>
    <row r="148" spans="1:13">
      <c r="A148" s="302">
        <v>139</v>
      </c>
      <c r="B148" s="278" t="s">
        <v>269</v>
      </c>
      <c r="C148" s="278">
        <v>820.1</v>
      </c>
      <c r="D148" s="280">
        <v>816.66666666666663</v>
      </c>
      <c r="E148" s="280">
        <v>804.93333333333328</v>
      </c>
      <c r="F148" s="280">
        <v>789.76666666666665</v>
      </c>
      <c r="G148" s="280">
        <v>778.0333333333333</v>
      </c>
      <c r="H148" s="280">
        <v>831.83333333333326</v>
      </c>
      <c r="I148" s="280">
        <v>843.56666666666661</v>
      </c>
      <c r="J148" s="280">
        <v>858.73333333333323</v>
      </c>
      <c r="K148" s="278">
        <v>828.4</v>
      </c>
      <c r="L148" s="278">
        <v>801.5</v>
      </c>
      <c r="M148" s="278">
        <v>1.44354</v>
      </c>
    </row>
    <row r="149" spans="1:13">
      <c r="A149" s="302">
        <v>140</v>
      </c>
      <c r="B149" s="278" t="s">
        <v>150</v>
      </c>
      <c r="C149" s="278">
        <v>781.35</v>
      </c>
      <c r="D149" s="280">
        <v>782.65</v>
      </c>
      <c r="E149" s="280">
        <v>764.3</v>
      </c>
      <c r="F149" s="280">
        <v>747.25</v>
      </c>
      <c r="G149" s="280">
        <v>728.9</v>
      </c>
      <c r="H149" s="280">
        <v>799.69999999999993</v>
      </c>
      <c r="I149" s="280">
        <v>818.05000000000007</v>
      </c>
      <c r="J149" s="280">
        <v>835.09999999999991</v>
      </c>
      <c r="K149" s="278">
        <v>801</v>
      </c>
      <c r="L149" s="278">
        <v>765.6</v>
      </c>
      <c r="M149" s="278">
        <v>24.118449999999999</v>
      </c>
    </row>
    <row r="150" spans="1:13">
      <c r="A150" s="302">
        <v>141</v>
      </c>
      <c r="B150" s="278" t="s">
        <v>270</v>
      </c>
      <c r="C150" s="278">
        <v>602</v>
      </c>
      <c r="D150" s="280">
        <v>603.6</v>
      </c>
      <c r="E150" s="280">
        <v>588.20000000000005</v>
      </c>
      <c r="F150" s="280">
        <v>574.4</v>
      </c>
      <c r="G150" s="280">
        <v>559</v>
      </c>
      <c r="H150" s="280">
        <v>617.40000000000009</v>
      </c>
      <c r="I150" s="280">
        <v>632.79999999999995</v>
      </c>
      <c r="J150" s="280">
        <v>646.60000000000014</v>
      </c>
      <c r="K150" s="278">
        <v>619</v>
      </c>
      <c r="L150" s="278">
        <v>589.79999999999995</v>
      </c>
      <c r="M150" s="278">
        <v>6.2314699999999998</v>
      </c>
    </row>
    <row r="151" spans="1:13">
      <c r="A151" s="302">
        <v>142</v>
      </c>
      <c r="B151" s="278" t="s">
        <v>152</v>
      </c>
      <c r="C151" s="278">
        <v>16.95</v>
      </c>
      <c r="D151" s="280">
        <v>17.316666666666666</v>
      </c>
      <c r="E151" s="280">
        <v>16.533333333333331</v>
      </c>
      <c r="F151" s="280">
        <v>16.116666666666664</v>
      </c>
      <c r="G151" s="280">
        <v>15.333333333333329</v>
      </c>
      <c r="H151" s="280">
        <v>17.733333333333334</v>
      </c>
      <c r="I151" s="280">
        <v>18.516666666666673</v>
      </c>
      <c r="J151" s="280">
        <v>18.933333333333337</v>
      </c>
      <c r="K151" s="278">
        <v>18.100000000000001</v>
      </c>
      <c r="L151" s="278">
        <v>16.899999999999999</v>
      </c>
      <c r="M151" s="278">
        <v>118.72705000000001</v>
      </c>
    </row>
    <row r="152" spans="1:13">
      <c r="A152" s="302">
        <v>143</v>
      </c>
      <c r="B152" s="278" t="s">
        <v>271</v>
      </c>
      <c r="C152" s="278">
        <v>19.649999999999999</v>
      </c>
      <c r="D152" s="280">
        <v>19.733333333333331</v>
      </c>
      <c r="E152" s="280">
        <v>19.516666666666662</v>
      </c>
      <c r="F152" s="280">
        <v>19.383333333333333</v>
      </c>
      <c r="G152" s="280">
        <v>19.166666666666664</v>
      </c>
      <c r="H152" s="280">
        <v>19.86666666666666</v>
      </c>
      <c r="I152" s="280">
        <v>20.083333333333329</v>
      </c>
      <c r="J152" s="280">
        <v>20.216666666666658</v>
      </c>
      <c r="K152" s="278">
        <v>19.95</v>
      </c>
      <c r="L152" s="278">
        <v>19.600000000000001</v>
      </c>
      <c r="M152" s="278">
        <v>26.592079999999999</v>
      </c>
    </row>
    <row r="153" spans="1:13">
      <c r="A153" s="302">
        <v>144</v>
      </c>
      <c r="B153" s="278" t="s">
        <v>156</v>
      </c>
      <c r="C153" s="278">
        <v>71.400000000000006</v>
      </c>
      <c r="D153" s="280">
        <v>71.899999999999991</v>
      </c>
      <c r="E153" s="280">
        <v>70.549999999999983</v>
      </c>
      <c r="F153" s="280">
        <v>69.699999999999989</v>
      </c>
      <c r="G153" s="280">
        <v>68.34999999999998</v>
      </c>
      <c r="H153" s="280">
        <v>72.749999999999986</v>
      </c>
      <c r="I153" s="280">
        <v>74.09999999999998</v>
      </c>
      <c r="J153" s="280">
        <v>74.949999999999989</v>
      </c>
      <c r="K153" s="278">
        <v>73.25</v>
      </c>
      <c r="L153" s="278">
        <v>71.05</v>
      </c>
      <c r="M153" s="278">
        <v>26.70317</v>
      </c>
    </row>
    <row r="154" spans="1:13">
      <c r="A154" s="302">
        <v>145</v>
      </c>
      <c r="B154" s="278" t="s">
        <v>157</v>
      </c>
      <c r="C154" s="278">
        <v>91.05</v>
      </c>
      <c r="D154" s="280">
        <v>90.383333333333326</v>
      </c>
      <c r="E154" s="280">
        <v>88.866666666666646</v>
      </c>
      <c r="F154" s="280">
        <v>86.683333333333323</v>
      </c>
      <c r="G154" s="280">
        <v>85.166666666666643</v>
      </c>
      <c r="H154" s="280">
        <v>92.566666666666649</v>
      </c>
      <c r="I154" s="280">
        <v>94.083333333333329</v>
      </c>
      <c r="J154" s="280">
        <v>96.266666666666652</v>
      </c>
      <c r="K154" s="278">
        <v>91.9</v>
      </c>
      <c r="L154" s="278">
        <v>88.2</v>
      </c>
      <c r="M154" s="278">
        <v>122.62139000000001</v>
      </c>
    </row>
    <row r="155" spans="1:13">
      <c r="A155" s="302">
        <v>146</v>
      </c>
      <c r="B155" s="278" t="s">
        <v>151</v>
      </c>
      <c r="C155" s="278">
        <v>27.95</v>
      </c>
      <c r="D155" s="280">
        <v>28.033333333333331</v>
      </c>
      <c r="E155" s="280">
        <v>27.566666666666663</v>
      </c>
      <c r="F155" s="280">
        <v>27.18333333333333</v>
      </c>
      <c r="G155" s="280">
        <v>26.716666666666661</v>
      </c>
      <c r="H155" s="280">
        <v>28.416666666666664</v>
      </c>
      <c r="I155" s="280">
        <v>28.883333333333333</v>
      </c>
      <c r="J155" s="280">
        <v>29.266666666666666</v>
      </c>
      <c r="K155" s="278">
        <v>28.5</v>
      </c>
      <c r="L155" s="278">
        <v>27.65</v>
      </c>
      <c r="M155" s="278">
        <v>72.059439999999995</v>
      </c>
    </row>
    <row r="156" spans="1:13">
      <c r="A156" s="302">
        <v>147</v>
      </c>
      <c r="B156" s="278" t="s">
        <v>154</v>
      </c>
      <c r="C156" s="278">
        <v>16150.3</v>
      </c>
      <c r="D156" s="280">
        <v>16224.916666666666</v>
      </c>
      <c r="E156" s="280">
        <v>16034.033333333333</v>
      </c>
      <c r="F156" s="280">
        <v>15917.766666666666</v>
      </c>
      <c r="G156" s="280">
        <v>15726.883333333333</v>
      </c>
      <c r="H156" s="280">
        <v>16341.183333333332</v>
      </c>
      <c r="I156" s="280">
        <v>16532.066666666666</v>
      </c>
      <c r="J156" s="280">
        <v>16648.333333333332</v>
      </c>
      <c r="K156" s="278">
        <v>16415.8</v>
      </c>
      <c r="L156" s="278">
        <v>16108.65</v>
      </c>
      <c r="M156" s="278">
        <v>1.18144</v>
      </c>
    </row>
    <row r="157" spans="1:13">
      <c r="A157" s="302">
        <v>148</v>
      </c>
      <c r="B157" s="278" t="s">
        <v>3163</v>
      </c>
      <c r="C157" s="278">
        <v>230.65</v>
      </c>
      <c r="D157" s="280">
        <v>231.58333333333334</v>
      </c>
      <c r="E157" s="280">
        <v>228.26666666666668</v>
      </c>
      <c r="F157" s="280">
        <v>225.88333333333333</v>
      </c>
      <c r="G157" s="280">
        <v>222.56666666666666</v>
      </c>
      <c r="H157" s="280">
        <v>233.9666666666667</v>
      </c>
      <c r="I157" s="280">
        <v>237.28333333333336</v>
      </c>
      <c r="J157" s="280">
        <v>239.66666666666671</v>
      </c>
      <c r="K157" s="278">
        <v>234.9</v>
      </c>
      <c r="L157" s="278">
        <v>229.2</v>
      </c>
      <c r="M157" s="278">
        <v>7.7654699999999997</v>
      </c>
    </row>
    <row r="158" spans="1:13">
      <c r="A158" s="302">
        <v>149</v>
      </c>
      <c r="B158" s="278" t="s">
        <v>272</v>
      </c>
      <c r="C158" s="278">
        <v>301.05</v>
      </c>
      <c r="D158" s="280">
        <v>302</v>
      </c>
      <c r="E158" s="280">
        <v>294.05</v>
      </c>
      <c r="F158" s="280">
        <v>287.05</v>
      </c>
      <c r="G158" s="280">
        <v>279.10000000000002</v>
      </c>
      <c r="H158" s="280">
        <v>309</v>
      </c>
      <c r="I158" s="280">
        <v>316.95000000000005</v>
      </c>
      <c r="J158" s="280">
        <v>323.95</v>
      </c>
      <c r="K158" s="278">
        <v>309.95</v>
      </c>
      <c r="L158" s="278">
        <v>295</v>
      </c>
      <c r="M158" s="278">
        <v>13.92886</v>
      </c>
    </row>
    <row r="159" spans="1:13">
      <c r="A159" s="302">
        <v>150</v>
      </c>
      <c r="B159" s="278" t="s">
        <v>159</v>
      </c>
      <c r="C159" s="278">
        <v>77.150000000000006</v>
      </c>
      <c r="D159" s="280">
        <v>76.650000000000006</v>
      </c>
      <c r="E159" s="280">
        <v>74.600000000000009</v>
      </c>
      <c r="F159" s="280">
        <v>72.05</v>
      </c>
      <c r="G159" s="280">
        <v>70</v>
      </c>
      <c r="H159" s="280">
        <v>79.200000000000017</v>
      </c>
      <c r="I159" s="280">
        <v>81.250000000000028</v>
      </c>
      <c r="J159" s="280">
        <v>83.800000000000026</v>
      </c>
      <c r="K159" s="278">
        <v>78.7</v>
      </c>
      <c r="L159" s="278">
        <v>74.099999999999994</v>
      </c>
      <c r="M159" s="278">
        <v>423.16095999999999</v>
      </c>
    </row>
    <row r="160" spans="1:13">
      <c r="A160" s="302">
        <v>151</v>
      </c>
      <c r="B160" s="278" t="s">
        <v>158</v>
      </c>
      <c r="C160" s="278">
        <v>83.2</v>
      </c>
      <c r="D160" s="280">
        <v>83.11666666666666</v>
      </c>
      <c r="E160" s="280">
        <v>81.433333333333323</v>
      </c>
      <c r="F160" s="280">
        <v>79.666666666666657</v>
      </c>
      <c r="G160" s="280">
        <v>77.98333333333332</v>
      </c>
      <c r="H160" s="280">
        <v>84.883333333333326</v>
      </c>
      <c r="I160" s="280">
        <v>86.566666666666663</v>
      </c>
      <c r="J160" s="280">
        <v>88.333333333333329</v>
      </c>
      <c r="K160" s="278">
        <v>84.8</v>
      </c>
      <c r="L160" s="278">
        <v>81.349999999999994</v>
      </c>
      <c r="M160" s="278">
        <v>21.045169999999999</v>
      </c>
    </row>
    <row r="161" spans="1:13">
      <c r="A161" s="302">
        <v>152</v>
      </c>
      <c r="B161" s="278" t="s">
        <v>273</v>
      </c>
      <c r="C161" s="278">
        <v>2417.8000000000002</v>
      </c>
      <c r="D161" s="280">
        <v>2427.6</v>
      </c>
      <c r="E161" s="280">
        <v>2375.1999999999998</v>
      </c>
      <c r="F161" s="280">
        <v>2332.6</v>
      </c>
      <c r="G161" s="280">
        <v>2280.1999999999998</v>
      </c>
      <c r="H161" s="280">
        <v>2470.1999999999998</v>
      </c>
      <c r="I161" s="280">
        <v>2522.6000000000004</v>
      </c>
      <c r="J161" s="280">
        <v>2565.1999999999998</v>
      </c>
      <c r="K161" s="278">
        <v>2480</v>
      </c>
      <c r="L161" s="278">
        <v>2385</v>
      </c>
      <c r="M161" s="278">
        <v>0.3674</v>
      </c>
    </row>
    <row r="162" spans="1:13">
      <c r="A162" s="302">
        <v>153</v>
      </c>
      <c r="B162" s="278" t="s">
        <v>274</v>
      </c>
      <c r="C162" s="278">
        <v>1473.7</v>
      </c>
      <c r="D162" s="280">
        <v>1477.8166666666666</v>
      </c>
      <c r="E162" s="280">
        <v>1445.8833333333332</v>
      </c>
      <c r="F162" s="280">
        <v>1418.0666666666666</v>
      </c>
      <c r="G162" s="280">
        <v>1386.1333333333332</v>
      </c>
      <c r="H162" s="280">
        <v>1505.6333333333332</v>
      </c>
      <c r="I162" s="280">
        <v>1537.5666666666666</v>
      </c>
      <c r="J162" s="280">
        <v>1565.3833333333332</v>
      </c>
      <c r="K162" s="278">
        <v>1509.75</v>
      </c>
      <c r="L162" s="278">
        <v>1450</v>
      </c>
      <c r="M162" s="278">
        <v>2.0054400000000001</v>
      </c>
    </row>
    <row r="163" spans="1:13">
      <c r="A163" s="302">
        <v>154</v>
      </c>
      <c r="B163" s="278" t="s">
        <v>275</v>
      </c>
      <c r="C163" s="278">
        <v>175.6</v>
      </c>
      <c r="D163" s="280">
        <v>175.20000000000002</v>
      </c>
      <c r="E163" s="280">
        <v>173.40000000000003</v>
      </c>
      <c r="F163" s="280">
        <v>171.20000000000002</v>
      </c>
      <c r="G163" s="280">
        <v>169.40000000000003</v>
      </c>
      <c r="H163" s="280">
        <v>177.40000000000003</v>
      </c>
      <c r="I163" s="280">
        <v>179.20000000000005</v>
      </c>
      <c r="J163" s="280">
        <v>181.40000000000003</v>
      </c>
      <c r="K163" s="278">
        <v>177</v>
      </c>
      <c r="L163" s="278">
        <v>173</v>
      </c>
      <c r="M163" s="278">
        <v>1.1696200000000001</v>
      </c>
    </row>
    <row r="164" spans="1:13">
      <c r="A164" s="302">
        <v>155</v>
      </c>
      <c r="B164" s="278" t="s">
        <v>160</v>
      </c>
      <c r="C164" s="278">
        <v>17497.75</v>
      </c>
      <c r="D164" s="280">
        <v>17702.433333333334</v>
      </c>
      <c r="E164" s="280">
        <v>17175.866666666669</v>
      </c>
      <c r="F164" s="280">
        <v>16853.983333333334</v>
      </c>
      <c r="G164" s="280">
        <v>16327.416666666668</v>
      </c>
      <c r="H164" s="280">
        <v>18024.316666666669</v>
      </c>
      <c r="I164" s="280">
        <v>18550.883333333335</v>
      </c>
      <c r="J164" s="280">
        <v>18872.76666666667</v>
      </c>
      <c r="K164" s="278">
        <v>18229</v>
      </c>
      <c r="L164" s="278">
        <v>17380.55</v>
      </c>
      <c r="M164" s="278">
        <v>0.37520999999999999</v>
      </c>
    </row>
    <row r="165" spans="1:13">
      <c r="A165" s="302">
        <v>156</v>
      </c>
      <c r="B165" s="278" t="s">
        <v>162</v>
      </c>
      <c r="C165" s="278">
        <v>224.1</v>
      </c>
      <c r="D165" s="280">
        <v>225.75</v>
      </c>
      <c r="E165" s="280">
        <v>219.1</v>
      </c>
      <c r="F165" s="280">
        <v>214.1</v>
      </c>
      <c r="G165" s="280">
        <v>207.45</v>
      </c>
      <c r="H165" s="280">
        <v>230.75</v>
      </c>
      <c r="I165" s="280">
        <v>237.39999999999998</v>
      </c>
      <c r="J165" s="280">
        <v>242.4</v>
      </c>
      <c r="K165" s="278">
        <v>232.4</v>
      </c>
      <c r="L165" s="278">
        <v>220.75</v>
      </c>
      <c r="M165" s="278">
        <v>28.9343</v>
      </c>
    </row>
    <row r="166" spans="1:13">
      <c r="A166" s="302">
        <v>157</v>
      </c>
      <c r="B166" s="278" t="s">
        <v>276</v>
      </c>
      <c r="C166" s="278">
        <v>4304.55</v>
      </c>
      <c r="D166" s="280">
        <v>4278.8833333333332</v>
      </c>
      <c r="E166" s="280">
        <v>4237.7666666666664</v>
      </c>
      <c r="F166" s="280">
        <v>4170.9833333333336</v>
      </c>
      <c r="G166" s="280">
        <v>4129.8666666666668</v>
      </c>
      <c r="H166" s="280">
        <v>4345.6666666666661</v>
      </c>
      <c r="I166" s="280">
        <v>4386.7833333333328</v>
      </c>
      <c r="J166" s="280">
        <v>4453.5666666666657</v>
      </c>
      <c r="K166" s="278">
        <v>4320</v>
      </c>
      <c r="L166" s="278">
        <v>4212.1000000000004</v>
      </c>
      <c r="M166" s="278">
        <v>0.30524000000000001</v>
      </c>
    </row>
    <row r="167" spans="1:13">
      <c r="A167" s="302">
        <v>158</v>
      </c>
      <c r="B167" s="278" t="s">
        <v>164</v>
      </c>
      <c r="C167" s="278">
        <v>1362.5</v>
      </c>
      <c r="D167" s="280">
        <v>1358.9333333333334</v>
      </c>
      <c r="E167" s="280">
        <v>1333.9666666666667</v>
      </c>
      <c r="F167" s="280">
        <v>1305.4333333333334</v>
      </c>
      <c r="G167" s="280">
        <v>1280.4666666666667</v>
      </c>
      <c r="H167" s="280">
        <v>1387.4666666666667</v>
      </c>
      <c r="I167" s="280">
        <v>1412.4333333333334</v>
      </c>
      <c r="J167" s="280">
        <v>1440.9666666666667</v>
      </c>
      <c r="K167" s="278">
        <v>1383.9</v>
      </c>
      <c r="L167" s="278">
        <v>1330.4</v>
      </c>
      <c r="M167" s="278">
        <v>6.2669100000000002</v>
      </c>
    </row>
    <row r="168" spans="1:13">
      <c r="A168" s="302">
        <v>159</v>
      </c>
      <c r="B168" s="278" t="s">
        <v>161</v>
      </c>
      <c r="C168" s="278">
        <v>880.1</v>
      </c>
      <c r="D168" s="280">
        <v>879.43333333333339</v>
      </c>
      <c r="E168" s="280">
        <v>865.86666666666679</v>
      </c>
      <c r="F168" s="280">
        <v>851.63333333333344</v>
      </c>
      <c r="G168" s="280">
        <v>838.06666666666683</v>
      </c>
      <c r="H168" s="280">
        <v>893.66666666666674</v>
      </c>
      <c r="I168" s="280">
        <v>907.23333333333335</v>
      </c>
      <c r="J168" s="280">
        <v>921.4666666666667</v>
      </c>
      <c r="K168" s="278">
        <v>893</v>
      </c>
      <c r="L168" s="278">
        <v>865.2</v>
      </c>
      <c r="M168" s="278">
        <v>13.96603</v>
      </c>
    </row>
    <row r="169" spans="1:13">
      <c r="A169" s="302">
        <v>160</v>
      </c>
      <c r="B169" s="278" t="s">
        <v>163</v>
      </c>
      <c r="C169" s="278">
        <v>80.3</v>
      </c>
      <c r="D169" s="280">
        <v>80.883333333333326</v>
      </c>
      <c r="E169" s="280">
        <v>78.916666666666657</v>
      </c>
      <c r="F169" s="280">
        <v>77.533333333333331</v>
      </c>
      <c r="G169" s="280">
        <v>75.566666666666663</v>
      </c>
      <c r="H169" s="280">
        <v>82.266666666666652</v>
      </c>
      <c r="I169" s="280">
        <v>84.23333333333332</v>
      </c>
      <c r="J169" s="280">
        <v>85.616666666666646</v>
      </c>
      <c r="K169" s="278">
        <v>82.85</v>
      </c>
      <c r="L169" s="278">
        <v>79.5</v>
      </c>
      <c r="M169" s="278">
        <v>50.193489999999997</v>
      </c>
    </row>
    <row r="170" spans="1:13">
      <c r="A170" s="302">
        <v>161</v>
      </c>
      <c r="B170" s="278" t="s">
        <v>166</v>
      </c>
      <c r="C170" s="278">
        <v>158.05000000000001</v>
      </c>
      <c r="D170" s="280">
        <v>157.11666666666667</v>
      </c>
      <c r="E170" s="280">
        <v>154.93333333333334</v>
      </c>
      <c r="F170" s="280">
        <v>151.81666666666666</v>
      </c>
      <c r="G170" s="280">
        <v>149.63333333333333</v>
      </c>
      <c r="H170" s="280">
        <v>160.23333333333335</v>
      </c>
      <c r="I170" s="280">
        <v>162.41666666666669</v>
      </c>
      <c r="J170" s="280">
        <v>165.53333333333336</v>
      </c>
      <c r="K170" s="278">
        <v>159.30000000000001</v>
      </c>
      <c r="L170" s="278">
        <v>154</v>
      </c>
      <c r="M170" s="278">
        <v>69.055539999999993</v>
      </c>
    </row>
    <row r="171" spans="1:13">
      <c r="A171" s="302">
        <v>162</v>
      </c>
      <c r="B171" s="278" t="s">
        <v>277</v>
      </c>
      <c r="C171" s="278">
        <v>134.85</v>
      </c>
      <c r="D171" s="280">
        <v>137.08333333333334</v>
      </c>
      <c r="E171" s="280">
        <v>131.41666666666669</v>
      </c>
      <c r="F171" s="280">
        <v>127.98333333333335</v>
      </c>
      <c r="G171" s="280">
        <v>122.31666666666669</v>
      </c>
      <c r="H171" s="280">
        <v>140.51666666666668</v>
      </c>
      <c r="I171" s="280">
        <v>146.18333333333337</v>
      </c>
      <c r="J171" s="280">
        <v>149.61666666666667</v>
      </c>
      <c r="K171" s="278">
        <v>142.75</v>
      </c>
      <c r="L171" s="278">
        <v>133.65</v>
      </c>
      <c r="M171" s="278">
        <v>11.265779999999999</v>
      </c>
    </row>
    <row r="172" spans="1:13">
      <c r="A172" s="302">
        <v>163</v>
      </c>
      <c r="B172" s="278" t="s">
        <v>278</v>
      </c>
      <c r="C172" s="278">
        <v>10056.85</v>
      </c>
      <c r="D172" s="280">
        <v>10045.833333333334</v>
      </c>
      <c r="E172" s="280">
        <v>9991.6666666666679</v>
      </c>
      <c r="F172" s="280">
        <v>9926.4833333333336</v>
      </c>
      <c r="G172" s="280">
        <v>9872.3166666666675</v>
      </c>
      <c r="H172" s="280">
        <v>10111.016666666668</v>
      </c>
      <c r="I172" s="280">
        <v>10165.183333333336</v>
      </c>
      <c r="J172" s="280">
        <v>10230.366666666669</v>
      </c>
      <c r="K172" s="278">
        <v>10100</v>
      </c>
      <c r="L172" s="278">
        <v>9980.65</v>
      </c>
      <c r="M172" s="278">
        <v>1.529E-2</v>
      </c>
    </row>
    <row r="173" spans="1:13">
      <c r="A173" s="302">
        <v>164</v>
      </c>
      <c r="B173" s="278" t="s">
        <v>165</v>
      </c>
      <c r="C173" s="278">
        <v>26.6</v>
      </c>
      <c r="D173" s="280">
        <v>26.95</v>
      </c>
      <c r="E173" s="280">
        <v>26.15</v>
      </c>
      <c r="F173" s="280">
        <v>25.7</v>
      </c>
      <c r="G173" s="280">
        <v>24.9</v>
      </c>
      <c r="H173" s="280">
        <v>27.4</v>
      </c>
      <c r="I173" s="280">
        <v>28.200000000000003</v>
      </c>
      <c r="J173" s="280">
        <v>28.65</v>
      </c>
      <c r="K173" s="278">
        <v>27.75</v>
      </c>
      <c r="L173" s="278">
        <v>26.5</v>
      </c>
      <c r="M173" s="278">
        <v>252.90958000000001</v>
      </c>
    </row>
    <row r="174" spans="1:13">
      <c r="A174" s="302">
        <v>165</v>
      </c>
      <c r="B174" s="278" t="s">
        <v>279</v>
      </c>
      <c r="C174" s="278">
        <v>166.2</v>
      </c>
      <c r="D174" s="280">
        <v>168.25</v>
      </c>
      <c r="E174" s="280">
        <v>163.6</v>
      </c>
      <c r="F174" s="280">
        <v>161</v>
      </c>
      <c r="G174" s="280">
        <v>156.35</v>
      </c>
      <c r="H174" s="280">
        <v>170.85</v>
      </c>
      <c r="I174" s="280">
        <v>175.49999999999997</v>
      </c>
      <c r="J174" s="280">
        <v>178.1</v>
      </c>
      <c r="K174" s="278">
        <v>172.9</v>
      </c>
      <c r="L174" s="278">
        <v>165.65</v>
      </c>
      <c r="M174" s="278">
        <v>1.9815499999999999</v>
      </c>
    </row>
    <row r="175" spans="1:13">
      <c r="A175" s="302">
        <v>166</v>
      </c>
      <c r="B175" s="278" t="s">
        <v>169</v>
      </c>
      <c r="C175" s="278">
        <v>109.85</v>
      </c>
      <c r="D175" s="280">
        <v>110.58333333333333</v>
      </c>
      <c r="E175" s="280">
        <v>107.26666666666665</v>
      </c>
      <c r="F175" s="280">
        <v>104.68333333333332</v>
      </c>
      <c r="G175" s="280">
        <v>101.36666666666665</v>
      </c>
      <c r="H175" s="280">
        <v>113.16666666666666</v>
      </c>
      <c r="I175" s="280">
        <v>116.48333333333335</v>
      </c>
      <c r="J175" s="280">
        <v>119.06666666666666</v>
      </c>
      <c r="K175" s="278">
        <v>113.9</v>
      </c>
      <c r="L175" s="278">
        <v>108</v>
      </c>
      <c r="M175" s="278">
        <v>365.31247000000002</v>
      </c>
    </row>
    <row r="176" spans="1:13">
      <c r="A176" s="302">
        <v>167</v>
      </c>
      <c r="B176" s="278" t="s">
        <v>170</v>
      </c>
      <c r="C176" s="278">
        <v>87.35</v>
      </c>
      <c r="D176" s="280">
        <v>89.066666666666677</v>
      </c>
      <c r="E176" s="280">
        <v>85.183333333333351</v>
      </c>
      <c r="F176" s="280">
        <v>83.01666666666668</v>
      </c>
      <c r="G176" s="280">
        <v>79.133333333333354</v>
      </c>
      <c r="H176" s="280">
        <v>91.233333333333348</v>
      </c>
      <c r="I176" s="280">
        <v>95.116666666666674</v>
      </c>
      <c r="J176" s="280">
        <v>97.283333333333346</v>
      </c>
      <c r="K176" s="278">
        <v>92.95</v>
      </c>
      <c r="L176" s="278">
        <v>86.9</v>
      </c>
      <c r="M176" s="278">
        <v>96.408950000000004</v>
      </c>
    </row>
    <row r="177" spans="1:13">
      <c r="A177" s="302">
        <v>168</v>
      </c>
      <c r="B177" s="278" t="s">
        <v>280</v>
      </c>
      <c r="C177" s="278">
        <v>513.85</v>
      </c>
      <c r="D177" s="280">
        <v>515.26666666666677</v>
      </c>
      <c r="E177" s="280">
        <v>502.58333333333348</v>
      </c>
      <c r="F177" s="280">
        <v>491.31666666666672</v>
      </c>
      <c r="G177" s="280">
        <v>478.63333333333344</v>
      </c>
      <c r="H177" s="280">
        <v>526.53333333333353</v>
      </c>
      <c r="I177" s="280">
        <v>539.2166666666667</v>
      </c>
      <c r="J177" s="280">
        <v>550.48333333333358</v>
      </c>
      <c r="K177" s="278">
        <v>527.95000000000005</v>
      </c>
      <c r="L177" s="278">
        <v>504</v>
      </c>
      <c r="M177" s="278">
        <v>0.64402000000000004</v>
      </c>
    </row>
    <row r="178" spans="1:13">
      <c r="A178" s="302">
        <v>169</v>
      </c>
      <c r="B178" s="278" t="s">
        <v>171</v>
      </c>
      <c r="C178" s="278">
        <v>1408.9</v>
      </c>
      <c r="D178" s="280">
        <v>1424.6166666666668</v>
      </c>
      <c r="E178" s="280">
        <v>1387.5333333333335</v>
      </c>
      <c r="F178" s="280">
        <v>1366.1666666666667</v>
      </c>
      <c r="G178" s="280">
        <v>1329.0833333333335</v>
      </c>
      <c r="H178" s="280">
        <v>1445.9833333333336</v>
      </c>
      <c r="I178" s="280">
        <v>1483.0666666666666</v>
      </c>
      <c r="J178" s="280">
        <v>1504.4333333333336</v>
      </c>
      <c r="K178" s="278">
        <v>1461.7</v>
      </c>
      <c r="L178" s="278">
        <v>1403.25</v>
      </c>
      <c r="M178" s="278">
        <v>195.29216</v>
      </c>
    </row>
    <row r="179" spans="1:13">
      <c r="A179" s="302">
        <v>170</v>
      </c>
      <c r="B179" s="278" t="s">
        <v>281</v>
      </c>
      <c r="C179" s="278">
        <v>702.95</v>
      </c>
      <c r="D179" s="280">
        <v>706.98333333333323</v>
      </c>
      <c r="E179" s="280">
        <v>693.96666666666647</v>
      </c>
      <c r="F179" s="280">
        <v>684.98333333333323</v>
      </c>
      <c r="G179" s="280">
        <v>671.96666666666647</v>
      </c>
      <c r="H179" s="280">
        <v>715.96666666666647</v>
      </c>
      <c r="I179" s="280">
        <v>728.98333333333312</v>
      </c>
      <c r="J179" s="280">
        <v>737.96666666666647</v>
      </c>
      <c r="K179" s="278">
        <v>720</v>
      </c>
      <c r="L179" s="278">
        <v>698</v>
      </c>
      <c r="M179" s="278">
        <v>14.96673</v>
      </c>
    </row>
    <row r="180" spans="1:13">
      <c r="A180" s="302">
        <v>171</v>
      </c>
      <c r="B180" s="278" t="s">
        <v>176</v>
      </c>
      <c r="C180" s="278">
        <v>3325.35</v>
      </c>
      <c r="D180" s="280">
        <v>3377.1166666666668</v>
      </c>
      <c r="E180" s="280">
        <v>3254.2333333333336</v>
      </c>
      <c r="F180" s="280">
        <v>3183.1166666666668</v>
      </c>
      <c r="G180" s="280">
        <v>3060.2333333333336</v>
      </c>
      <c r="H180" s="280">
        <v>3448.2333333333336</v>
      </c>
      <c r="I180" s="280">
        <v>3571.1166666666668</v>
      </c>
      <c r="J180" s="280">
        <v>3642.2333333333336</v>
      </c>
      <c r="K180" s="278">
        <v>3500</v>
      </c>
      <c r="L180" s="278">
        <v>3306</v>
      </c>
      <c r="M180" s="278">
        <v>2.6763599999999999</v>
      </c>
    </row>
    <row r="181" spans="1:13">
      <c r="A181" s="302">
        <v>172</v>
      </c>
      <c r="B181" s="278" t="s">
        <v>174</v>
      </c>
      <c r="C181" s="278">
        <v>18340.75</v>
      </c>
      <c r="D181" s="280">
        <v>18411.916666666668</v>
      </c>
      <c r="E181" s="280">
        <v>18003.833333333336</v>
      </c>
      <c r="F181" s="280">
        <v>17666.916666666668</v>
      </c>
      <c r="G181" s="280">
        <v>17258.833333333336</v>
      </c>
      <c r="H181" s="280">
        <v>18748.833333333336</v>
      </c>
      <c r="I181" s="280">
        <v>19156.916666666672</v>
      </c>
      <c r="J181" s="280">
        <v>19493.833333333336</v>
      </c>
      <c r="K181" s="278">
        <v>18820</v>
      </c>
      <c r="L181" s="278">
        <v>18075</v>
      </c>
      <c r="M181" s="278">
        <v>0.68435999999999997</v>
      </c>
    </row>
    <row r="182" spans="1:13">
      <c r="A182" s="302">
        <v>173</v>
      </c>
      <c r="B182" s="278" t="s">
        <v>177</v>
      </c>
      <c r="C182" s="278">
        <v>587.1</v>
      </c>
      <c r="D182" s="280">
        <v>594.88333333333333</v>
      </c>
      <c r="E182" s="280">
        <v>568.76666666666665</v>
      </c>
      <c r="F182" s="280">
        <v>550.43333333333328</v>
      </c>
      <c r="G182" s="280">
        <v>524.31666666666661</v>
      </c>
      <c r="H182" s="280">
        <v>613.2166666666667</v>
      </c>
      <c r="I182" s="280">
        <v>639.33333333333326</v>
      </c>
      <c r="J182" s="280">
        <v>657.66666666666674</v>
      </c>
      <c r="K182" s="278">
        <v>621</v>
      </c>
      <c r="L182" s="278">
        <v>576.54999999999995</v>
      </c>
      <c r="M182" s="278">
        <v>91.398589999999999</v>
      </c>
    </row>
    <row r="183" spans="1:13">
      <c r="A183" s="302">
        <v>174</v>
      </c>
      <c r="B183" s="278" t="s">
        <v>175</v>
      </c>
      <c r="C183" s="278">
        <v>1020.85</v>
      </c>
      <c r="D183" s="280">
        <v>1021.0666666666666</v>
      </c>
      <c r="E183" s="280">
        <v>1001.0333333333333</v>
      </c>
      <c r="F183" s="280">
        <v>981.2166666666667</v>
      </c>
      <c r="G183" s="280">
        <v>961.18333333333339</v>
      </c>
      <c r="H183" s="280">
        <v>1040.8833333333332</v>
      </c>
      <c r="I183" s="280">
        <v>1060.9166666666665</v>
      </c>
      <c r="J183" s="280">
        <v>1080.7333333333331</v>
      </c>
      <c r="K183" s="278">
        <v>1041.0999999999999</v>
      </c>
      <c r="L183" s="278">
        <v>1001.25</v>
      </c>
      <c r="M183" s="278">
        <v>11.54379</v>
      </c>
    </row>
    <row r="184" spans="1:13">
      <c r="A184" s="302">
        <v>175</v>
      </c>
      <c r="B184" s="278" t="s">
        <v>173</v>
      </c>
      <c r="C184" s="278">
        <v>152.80000000000001</v>
      </c>
      <c r="D184" s="280">
        <v>154.35</v>
      </c>
      <c r="E184" s="280">
        <v>150.85</v>
      </c>
      <c r="F184" s="280">
        <v>148.9</v>
      </c>
      <c r="G184" s="280">
        <v>145.4</v>
      </c>
      <c r="H184" s="280">
        <v>156.29999999999998</v>
      </c>
      <c r="I184" s="280">
        <v>159.79999999999998</v>
      </c>
      <c r="J184" s="280">
        <v>161.74999999999997</v>
      </c>
      <c r="K184" s="278">
        <v>157.85</v>
      </c>
      <c r="L184" s="278">
        <v>152.4</v>
      </c>
      <c r="M184" s="278">
        <v>715.22982999999999</v>
      </c>
    </row>
    <row r="185" spans="1:13">
      <c r="A185" s="302">
        <v>176</v>
      </c>
      <c r="B185" s="278" t="s">
        <v>172</v>
      </c>
      <c r="C185" s="278">
        <v>27</v>
      </c>
      <c r="D185" s="280">
        <v>27.333333333333332</v>
      </c>
      <c r="E185" s="280">
        <v>26.416666666666664</v>
      </c>
      <c r="F185" s="280">
        <v>25.833333333333332</v>
      </c>
      <c r="G185" s="280">
        <v>24.916666666666664</v>
      </c>
      <c r="H185" s="280">
        <v>27.916666666666664</v>
      </c>
      <c r="I185" s="280">
        <v>28.833333333333329</v>
      </c>
      <c r="J185" s="280">
        <v>29.416666666666664</v>
      </c>
      <c r="K185" s="278">
        <v>28.25</v>
      </c>
      <c r="L185" s="278">
        <v>26.75</v>
      </c>
      <c r="M185" s="278">
        <v>301.55259000000001</v>
      </c>
    </row>
    <row r="186" spans="1:13">
      <c r="A186" s="302">
        <v>177</v>
      </c>
      <c r="B186" s="278" t="s">
        <v>282</v>
      </c>
      <c r="C186" s="278">
        <v>97.95</v>
      </c>
      <c r="D186" s="280">
        <v>97.25</v>
      </c>
      <c r="E186" s="280">
        <v>94.6</v>
      </c>
      <c r="F186" s="280">
        <v>91.25</v>
      </c>
      <c r="G186" s="280">
        <v>88.6</v>
      </c>
      <c r="H186" s="280">
        <v>100.6</v>
      </c>
      <c r="I186" s="280">
        <v>103.25</v>
      </c>
      <c r="J186" s="280">
        <v>106.6</v>
      </c>
      <c r="K186" s="278">
        <v>99.9</v>
      </c>
      <c r="L186" s="278">
        <v>93.9</v>
      </c>
      <c r="M186" s="278">
        <v>16.262090000000001</v>
      </c>
    </row>
    <row r="187" spans="1:13">
      <c r="A187" s="302">
        <v>178</v>
      </c>
      <c r="B187" s="278" t="s">
        <v>179</v>
      </c>
      <c r="C187" s="278">
        <v>441.7</v>
      </c>
      <c r="D187" s="280">
        <v>445.43333333333339</v>
      </c>
      <c r="E187" s="280">
        <v>434.86666666666679</v>
      </c>
      <c r="F187" s="280">
        <v>428.03333333333342</v>
      </c>
      <c r="G187" s="280">
        <v>417.46666666666681</v>
      </c>
      <c r="H187" s="280">
        <v>452.26666666666677</v>
      </c>
      <c r="I187" s="280">
        <v>462.83333333333337</v>
      </c>
      <c r="J187" s="280">
        <v>469.66666666666674</v>
      </c>
      <c r="K187" s="278">
        <v>456</v>
      </c>
      <c r="L187" s="278">
        <v>438.6</v>
      </c>
      <c r="M187" s="278">
        <v>101.26406</v>
      </c>
    </row>
    <row r="188" spans="1:13">
      <c r="A188" s="302">
        <v>179</v>
      </c>
      <c r="B188" s="278" t="s">
        <v>180</v>
      </c>
      <c r="C188" s="278">
        <v>369.95</v>
      </c>
      <c r="D188" s="280">
        <v>366.90000000000003</v>
      </c>
      <c r="E188" s="280">
        <v>361.50000000000006</v>
      </c>
      <c r="F188" s="280">
        <v>353.05</v>
      </c>
      <c r="G188" s="280">
        <v>347.65000000000003</v>
      </c>
      <c r="H188" s="280">
        <v>375.35000000000008</v>
      </c>
      <c r="I188" s="280">
        <v>380.75000000000006</v>
      </c>
      <c r="J188" s="280">
        <v>389.2000000000001</v>
      </c>
      <c r="K188" s="278">
        <v>372.3</v>
      </c>
      <c r="L188" s="278">
        <v>358.45</v>
      </c>
      <c r="M188" s="278">
        <v>27.640799999999999</v>
      </c>
    </row>
    <row r="189" spans="1:13">
      <c r="A189" s="302">
        <v>180</v>
      </c>
      <c r="B189" s="278" t="s">
        <v>283</v>
      </c>
      <c r="C189" s="278">
        <v>345.65</v>
      </c>
      <c r="D189" s="280">
        <v>345.18333333333334</v>
      </c>
      <c r="E189" s="280">
        <v>338.4666666666667</v>
      </c>
      <c r="F189" s="280">
        <v>331.28333333333336</v>
      </c>
      <c r="G189" s="280">
        <v>324.56666666666672</v>
      </c>
      <c r="H189" s="280">
        <v>352.36666666666667</v>
      </c>
      <c r="I189" s="280">
        <v>359.08333333333326</v>
      </c>
      <c r="J189" s="280">
        <v>366.26666666666665</v>
      </c>
      <c r="K189" s="278">
        <v>351.9</v>
      </c>
      <c r="L189" s="278">
        <v>338</v>
      </c>
      <c r="M189" s="278">
        <v>7.2912600000000003</v>
      </c>
    </row>
    <row r="190" spans="1:13">
      <c r="A190" s="302">
        <v>181</v>
      </c>
      <c r="B190" s="278" t="s">
        <v>193</v>
      </c>
      <c r="C190" s="278">
        <v>303.35000000000002</v>
      </c>
      <c r="D190" s="280">
        <v>306.09999999999997</v>
      </c>
      <c r="E190" s="280">
        <v>298.29999999999995</v>
      </c>
      <c r="F190" s="280">
        <v>293.25</v>
      </c>
      <c r="G190" s="280">
        <v>285.45</v>
      </c>
      <c r="H190" s="280">
        <v>311.14999999999992</v>
      </c>
      <c r="I190" s="280">
        <v>318.95</v>
      </c>
      <c r="J190" s="280">
        <v>323.99999999999989</v>
      </c>
      <c r="K190" s="278">
        <v>313.89999999999998</v>
      </c>
      <c r="L190" s="278">
        <v>301.05</v>
      </c>
      <c r="M190" s="278">
        <v>31.709289999999999</v>
      </c>
    </row>
    <row r="191" spans="1:13">
      <c r="A191" s="302">
        <v>182</v>
      </c>
      <c r="B191" s="278" t="s">
        <v>188</v>
      </c>
      <c r="C191" s="278">
        <v>1948.65</v>
      </c>
      <c r="D191" s="280">
        <v>1939.3666666666668</v>
      </c>
      <c r="E191" s="280">
        <v>1912.2833333333335</v>
      </c>
      <c r="F191" s="280">
        <v>1875.9166666666667</v>
      </c>
      <c r="G191" s="280">
        <v>1848.8333333333335</v>
      </c>
      <c r="H191" s="280">
        <v>1975.7333333333336</v>
      </c>
      <c r="I191" s="280">
        <v>2002.8166666666666</v>
      </c>
      <c r="J191" s="280">
        <v>2039.1833333333336</v>
      </c>
      <c r="K191" s="278">
        <v>1966.45</v>
      </c>
      <c r="L191" s="278">
        <v>1903</v>
      </c>
      <c r="M191" s="278">
        <v>31.986989999999999</v>
      </c>
    </row>
    <row r="192" spans="1:13">
      <c r="A192" s="302">
        <v>183</v>
      </c>
      <c r="B192" s="278" t="s">
        <v>3466</v>
      </c>
      <c r="C192" s="278">
        <v>358.05</v>
      </c>
      <c r="D192" s="280">
        <v>356.76666666666665</v>
      </c>
      <c r="E192" s="280">
        <v>350.5333333333333</v>
      </c>
      <c r="F192" s="280">
        <v>343.01666666666665</v>
      </c>
      <c r="G192" s="280">
        <v>336.7833333333333</v>
      </c>
      <c r="H192" s="280">
        <v>364.2833333333333</v>
      </c>
      <c r="I192" s="280">
        <v>370.51666666666665</v>
      </c>
      <c r="J192" s="280">
        <v>378.0333333333333</v>
      </c>
      <c r="K192" s="278">
        <v>363</v>
      </c>
      <c r="L192" s="278">
        <v>349.25</v>
      </c>
      <c r="M192" s="278">
        <v>56.96557</v>
      </c>
    </row>
    <row r="193" spans="1:13">
      <c r="A193" s="302">
        <v>184</v>
      </c>
      <c r="B193" s="278" t="s">
        <v>185</v>
      </c>
      <c r="C193" s="278">
        <v>34</v>
      </c>
      <c r="D193" s="280">
        <v>34.383333333333333</v>
      </c>
      <c r="E193" s="280">
        <v>33.466666666666669</v>
      </c>
      <c r="F193" s="280">
        <v>32.933333333333337</v>
      </c>
      <c r="G193" s="280">
        <v>32.016666666666673</v>
      </c>
      <c r="H193" s="280">
        <v>34.916666666666664</v>
      </c>
      <c r="I193" s="280">
        <v>35.833333333333336</v>
      </c>
      <c r="J193" s="280">
        <v>36.36666666666666</v>
      </c>
      <c r="K193" s="278">
        <v>35.299999999999997</v>
      </c>
      <c r="L193" s="278">
        <v>33.85</v>
      </c>
      <c r="M193" s="278">
        <v>30.33466</v>
      </c>
    </row>
    <row r="194" spans="1:13">
      <c r="A194" s="302">
        <v>185</v>
      </c>
      <c r="B194" s="278" t="s">
        <v>184</v>
      </c>
      <c r="C194" s="278">
        <v>81.8</v>
      </c>
      <c r="D194" s="280">
        <v>82.983333333333334</v>
      </c>
      <c r="E194" s="280">
        <v>80.316666666666663</v>
      </c>
      <c r="F194" s="280">
        <v>78.833333333333329</v>
      </c>
      <c r="G194" s="280">
        <v>76.166666666666657</v>
      </c>
      <c r="H194" s="280">
        <v>84.466666666666669</v>
      </c>
      <c r="I194" s="280">
        <v>87.133333333333326</v>
      </c>
      <c r="J194" s="280">
        <v>88.616666666666674</v>
      </c>
      <c r="K194" s="278">
        <v>85.65</v>
      </c>
      <c r="L194" s="278">
        <v>81.5</v>
      </c>
      <c r="M194" s="278">
        <v>653.79358999999999</v>
      </c>
    </row>
    <row r="195" spans="1:13">
      <c r="A195" s="302">
        <v>186</v>
      </c>
      <c r="B195" s="278" t="s">
        <v>186</v>
      </c>
      <c r="C195" s="278">
        <v>32.450000000000003</v>
      </c>
      <c r="D195" s="280">
        <v>31.966666666666669</v>
      </c>
      <c r="E195" s="280">
        <v>31.083333333333336</v>
      </c>
      <c r="F195" s="280">
        <v>29.716666666666669</v>
      </c>
      <c r="G195" s="280">
        <v>28.833333333333336</v>
      </c>
      <c r="H195" s="280">
        <v>33.333333333333336</v>
      </c>
      <c r="I195" s="280">
        <v>34.216666666666661</v>
      </c>
      <c r="J195" s="280">
        <v>35.583333333333336</v>
      </c>
      <c r="K195" s="278">
        <v>32.85</v>
      </c>
      <c r="L195" s="278">
        <v>30.6</v>
      </c>
      <c r="M195" s="278">
        <v>379.41203000000002</v>
      </c>
    </row>
    <row r="196" spans="1:13">
      <c r="A196" s="302">
        <v>187</v>
      </c>
      <c r="B196" s="278" t="s">
        <v>187</v>
      </c>
      <c r="C196" s="278">
        <v>272</v>
      </c>
      <c r="D196" s="280">
        <v>273.3</v>
      </c>
      <c r="E196" s="280">
        <v>266.20000000000005</v>
      </c>
      <c r="F196" s="280">
        <v>260.40000000000003</v>
      </c>
      <c r="G196" s="280">
        <v>253.30000000000007</v>
      </c>
      <c r="H196" s="280">
        <v>279.10000000000002</v>
      </c>
      <c r="I196" s="280">
        <v>286.20000000000005</v>
      </c>
      <c r="J196" s="280">
        <v>292</v>
      </c>
      <c r="K196" s="278">
        <v>280.39999999999998</v>
      </c>
      <c r="L196" s="278">
        <v>267.5</v>
      </c>
      <c r="M196" s="278">
        <v>168.97173000000001</v>
      </c>
    </row>
    <row r="197" spans="1:13">
      <c r="A197" s="302">
        <v>188</v>
      </c>
      <c r="B197" s="269" t="s">
        <v>189</v>
      </c>
      <c r="C197" s="269">
        <v>512.6</v>
      </c>
      <c r="D197" s="309">
        <v>511.86666666666673</v>
      </c>
      <c r="E197" s="309">
        <v>504.03333333333342</v>
      </c>
      <c r="F197" s="309">
        <v>495.4666666666667</v>
      </c>
      <c r="G197" s="309">
        <v>487.63333333333338</v>
      </c>
      <c r="H197" s="309">
        <v>520.43333333333339</v>
      </c>
      <c r="I197" s="309">
        <v>528.26666666666688</v>
      </c>
      <c r="J197" s="309">
        <v>536.83333333333348</v>
      </c>
      <c r="K197" s="269">
        <v>519.70000000000005</v>
      </c>
      <c r="L197" s="269">
        <v>503.3</v>
      </c>
      <c r="M197" s="269">
        <v>30.415939999999999</v>
      </c>
    </row>
    <row r="198" spans="1:13">
      <c r="A198" s="302">
        <v>189</v>
      </c>
      <c r="B198" s="269" t="s">
        <v>284</v>
      </c>
      <c r="C198" s="269">
        <v>116.15</v>
      </c>
      <c r="D198" s="309">
        <v>116.60000000000001</v>
      </c>
      <c r="E198" s="309">
        <v>114.55000000000001</v>
      </c>
      <c r="F198" s="309">
        <v>112.95</v>
      </c>
      <c r="G198" s="309">
        <v>110.9</v>
      </c>
      <c r="H198" s="309">
        <v>118.20000000000002</v>
      </c>
      <c r="I198" s="309">
        <v>120.25</v>
      </c>
      <c r="J198" s="309">
        <v>121.85000000000002</v>
      </c>
      <c r="K198" s="269">
        <v>118.65</v>
      </c>
      <c r="L198" s="269">
        <v>115</v>
      </c>
      <c r="M198" s="269">
        <v>0.88407000000000002</v>
      </c>
    </row>
    <row r="199" spans="1:13">
      <c r="A199" s="302">
        <v>190</v>
      </c>
      <c r="B199" s="269" t="s">
        <v>168</v>
      </c>
      <c r="C199" s="269">
        <v>543.5</v>
      </c>
      <c r="D199" s="309">
        <v>546.06666666666672</v>
      </c>
      <c r="E199" s="309">
        <v>536.43333333333339</v>
      </c>
      <c r="F199" s="309">
        <v>529.36666666666667</v>
      </c>
      <c r="G199" s="309">
        <v>519.73333333333335</v>
      </c>
      <c r="H199" s="309">
        <v>553.13333333333344</v>
      </c>
      <c r="I199" s="309">
        <v>562.76666666666688</v>
      </c>
      <c r="J199" s="309">
        <v>569.83333333333348</v>
      </c>
      <c r="K199" s="269">
        <v>555.70000000000005</v>
      </c>
      <c r="L199" s="269">
        <v>539</v>
      </c>
      <c r="M199" s="269">
        <v>7.48203</v>
      </c>
    </row>
    <row r="200" spans="1:13">
      <c r="A200" s="302">
        <v>191</v>
      </c>
      <c r="B200" s="269" t="s">
        <v>190</v>
      </c>
      <c r="C200" s="269">
        <v>826.8</v>
      </c>
      <c r="D200" s="309">
        <v>829.69999999999993</v>
      </c>
      <c r="E200" s="309">
        <v>815.24999999999989</v>
      </c>
      <c r="F200" s="309">
        <v>803.69999999999993</v>
      </c>
      <c r="G200" s="309">
        <v>789.24999999999989</v>
      </c>
      <c r="H200" s="309">
        <v>841.24999999999989</v>
      </c>
      <c r="I200" s="309">
        <v>855.69999999999993</v>
      </c>
      <c r="J200" s="309">
        <v>867.24999999999989</v>
      </c>
      <c r="K200" s="269">
        <v>844.15</v>
      </c>
      <c r="L200" s="269">
        <v>818.15</v>
      </c>
      <c r="M200" s="269">
        <v>30.72505</v>
      </c>
    </row>
    <row r="201" spans="1:13">
      <c r="A201" s="302">
        <v>192</v>
      </c>
      <c r="B201" s="269" t="s">
        <v>191</v>
      </c>
      <c r="C201" s="269">
        <v>2499.0500000000002</v>
      </c>
      <c r="D201" s="309">
        <v>2499.9166666666665</v>
      </c>
      <c r="E201" s="309">
        <v>2467.1333333333332</v>
      </c>
      <c r="F201" s="309">
        <v>2435.2166666666667</v>
      </c>
      <c r="G201" s="309">
        <v>2402.4333333333334</v>
      </c>
      <c r="H201" s="309">
        <v>2531.833333333333</v>
      </c>
      <c r="I201" s="309">
        <v>2564.6166666666668</v>
      </c>
      <c r="J201" s="309">
        <v>2596.5333333333328</v>
      </c>
      <c r="K201" s="269">
        <v>2532.6999999999998</v>
      </c>
      <c r="L201" s="269">
        <v>2468</v>
      </c>
      <c r="M201" s="269">
        <v>5.5942100000000003</v>
      </c>
    </row>
    <row r="202" spans="1:13">
      <c r="A202" s="302">
        <v>193</v>
      </c>
      <c r="B202" s="269" t="s">
        <v>192</v>
      </c>
      <c r="C202" s="269">
        <v>303.95</v>
      </c>
      <c r="D202" s="309">
        <v>304.63333333333338</v>
      </c>
      <c r="E202" s="309">
        <v>290.76666666666677</v>
      </c>
      <c r="F202" s="309">
        <v>277.58333333333337</v>
      </c>
      <c r="G202" s="309">
        <v>263.71666666666675</v>
      </c>
      <c r="H202" s="309">
        <v>317.81666666666678</v>
      </c>
      <c r="I202" s="309">
        <v>331.68333333333345</v>
      </c>
      <c r="J202" s="309">
        <v>344.86666666666679</v>
      </c>
      <c r="K202" s="269">
        <v>318.5</v>
      </c>
      <c r="L202" s="269">
        <v>291.45</v>
      </c>
      <c r="M202" s="269">
        <v>58.1982</v>
      </c>
    </row>
    <row r="203" spans="1:13">
      <c r="A203" s="302">
        <v>194</v>
      </c>
      <c r="B203" s="269" t="s">
        <v>198</v>
      </c>
      <c r="C203" s="269">
        <v>339.65</v>
      </c>
      <c r="D203" s="309">
        <v>352.84999999999997</v>
      </c>
      <c r="E203" s="309">
        <v>325.04999999999995</v>
      </c>
      <c r="F203" s="309">
        <v>310.45</v>
      </c>
      <c r="G203" s="309">
        <v>282.64999999999998</v>
      </c>
      <c r="H203" s="309">
        <v>367.44999999999993</v>
      </c>
      <c r="I203" s="309">
        <v>395.25</v>
      </c>
      <c r="J203" s="309">
        <v>409.84999999999991</v>
      </c>
      <c r="K203" s="269">
        <v>380.65</v>
      </c>
      <c r="L203" s="269">
        <v>338.25</v>
      </c>
      <c r="M203" s="269">
        <v>187.72895</v>
      </c>
    </row>
    <row r="204" spans="1:13">
      <c r="A204" s="302">
        <v>195</v>
      </c>
      <c r="B204" s="269" t="s">
        <v>196</v>
      </c>
      <c r="C204" s="269">
        <v>3438.15</v>
      </c>
      <c r="D204" s="309">
        <v>3422.1333333333332</v>
      </c>
      <c r="E204" s="309">
        <v>3351.2666666666664</v>
      </c>
      <c r="F204" s="309">
        <v>3264.3833333333332</v>
      </c>
      <c r="G204" s="309">
        <v>3193.5166666666664</v>
      </c>
      <c r="H204" s="309">
        <v>3509.0166666666664</v>
      </c>
      <c r="I204" s="309">
        <v>3579.8833333333332</v>
      </c>
      <c r="J204" s="309">
        <v>3666.7666666666664</v>
      </c>
      <c r="K204" s="269">
        <v>3493</v>
      </c>
      <c r="L204" s="269">
        <v>3335.25</v>
      </c>
      <c r="M204" s="269">
        <v>10.121729999999999</v>
      </c>
    </row>
    <row r="205" spans="1:13">
      <c r="A205" s="302">
        <v>196</v>
      </c>
      <c r="B205" s="269" t="s">
        <v>197</v>
      </c>
      <c r="C205" s="269">
        <v>22.9</v>
      </c>
      <c r="D205" s="309">
        <v>23.183333333333334</v>
      </c>
      <c r="E205" s="309">
        <v>22.516666666666666</v>
      </c>
      <c r="F205" s="309">
        <v>22.133333333333333</v>
      </c>
      <c r="G205" s="309">
        <v>21.466666666666665</v>
      </c>
      <c r="H205" s="309">
        <v>23.566666666666666</v>
      </c>
      <c r="I205" s="309">
        <v>24.233333333333331</v>
      </c>
      <c r="J205" s="309">
        <v>24.616666666666667</v>
      </c>
      <c r="K205" s="269">
        <v>23.85</v>
      </c>
      <c r="L205" s="269">
        <v>22.8</v>
      </c>
      <c r="M205" s="269">
        <v>38.364669999999997</v>
      </c>
    </row>
    <row r="206" spans="1:13">
      <c r="A206" s="302">
        <v>197</v>
      </c>
      <c r="B206" s="269" t="s">
        <v>194</v>
      </c>
      <c r="C206" s="269">
        <v>874.3</v>
      </c>
      <c r="D206" s="309">
        <v>879.15</v>
      </c>
      <c r="E206" s="309">
        <v>865.25</v>
      </c>
      <c r="F206" s="309">
        <v>856.2</v>
      </c>
      <c r="G206" s="309">
        <v>842.30000000000007</v>
      </c>
      <c r="H206" s="309">
        <v>888.19999999999993</v>
      </c>
      <c r="I206" s="309">
        <v>902.0999999999998</v>
      </c>
      <c r="J206" s="309">
        <v>911.14999999999986</v>
      </c>
      <c r="K206" s="269">
        <v>893.05</v>
      </c>
      <c r="L206" s="269">
        <v>870.1</v>
      </c>
      <c r="M206" s="269">
        <v>6.5460200000000004</v>
      </c>
    </row>
    <row r="207" spans="1:13">
      <c r="A207" s="302">
        <v>198</v>
      </c>
      <c r="B207" s="269" t="s">
        <v>144</v>
      </c>
      <c r="C207" s="269">
        <v>555.1</v>
      </c>
      <c r="D207" s="309">
        <v>552.69999999999993</v>
      </c>
      <c r="E207" s="309">
        <v>545.39999999999986</v>
      </c>
      <c r="F207" s="309">
        <v>535.69999999999993</v>
      </c>
      <c r="G207" s="309">
        <v>528.39999999999986</v>
      </c>
      <c r="H207" s="309">
        <v>562.39999999999986</v>
      </c>
      <c r="I207" s="309">
        <v>569.69999999999982</v>
      </c>
      <c r="J207" s="309">
        <v>579.39999999999986</v>
      </c>
      <c r="K207" s="269">
        <v>560</v>
      </c>
      <c r="L207" s="269">
        <v>543</v>
      </c>
      <c r="M207" s="269">
        <v>46.652700000000003</v>
      </c>
    </row>
    <row r="208" spans="1:13">
      <c r="A208" s="302">
        <v>199</v>
      </c>
      <c r="B208" s="269" t="s">
        <v>285</v>
      </c>
      <c r="C208" s="269">
        <v>172.8</v>
      </c>
      <c r="D208" s="309">
        <v>173.41666666666666</v>
      </c>
      <c r="E208" s="309">
        <v>171.5333333333333</v>
      </c>
      <c r="F208" s="309">
        <v>170.26666666666665</v>
      </c>
      <c r="G208" s="309">
        <v>168.3833333333333</v>
      </c>
      <c r="H208" s="309">
        <v>174.68333333333331</v>
      </c>
      <c r="I208" s="309">
        <v>176.56666666666669</v>
      </c>
      <c r="J208" s="309">
        <v>177.83333333333331</v>
      </c>
      <c r="K208" s="269">
        <v>175.3</v>
      </c>
      <c r="L208" s="269">
        <v>172.15</v>
      </c>
      <c r="M208" s="269">
        <v>1.5279799999999999</v>
      </c>
    </row>
    <row r="209" spans="1:13">
      <c r="A209" s="302">
        <v>200</v>
      </c>
      <c r="B209" s="269" t="s">
        <v>286</v>
      </c>
      <c r="C209" s="269">
        <v>131.05000000000001</v>
      </c>
      <c r="D209" s="309">
        <v>131.78333333333333</v>
      </c>
      <c r="E209" s="309">
        <v>129.26666666666665</v>
      </c>
      <c r="F209" s="309">
        <v>127.48333333333332</v>
      </c>
      <c r="G209" s="309">
        <v>124.96666666666664</v>
      </c>
      <c r="H209" s="309">
        <v>133.56666666666666</v>
      </c>
      <c r="I209" s="309">
        <v>136.08333333333337</v>
      </c>
      <c r="J209" s="309">
        <v>137.86666666666667</v>
      </c>
      <c r="K209" s="269">
        <v>134.30000000000001</v>
      </c>
      <c r="L209" s="269">
        <v>130</v>
      </c>
      <c r="M209" s="269">
        <v>0.39598</v>
      </c>
    </row>
    <row r="210" spans="1:13">
      <c r="A210" s="302">
        <v>201</v>
      </c>
      <c r="B210" s="269" t="s">
        <v>564</v>
      </c>
      <c r="C210" s="269">
        <v>616</v>
      </c>
      <c r="D210" s="309">
        <v>622.56666666666672</v>
      </c>
      <c r="E210" s="309">
        <v>605.43333333333339</v>
      </c>
      <c r="F210" s="309">
        <v>594.86666666666667</v>
      </c>
      <c r="G210" s="309">
        <v>577.73333333333335</v>
      </c>
      <c r="H210" s="309">
        <v>633.13333333333344</v>
      </c>
      <c r="I210" s="309">
        <v>650.26666666666688</v>
      </c>
      <c r="J210" s="309">
        <v>660.83333333333348</v>
      </c>
      <c r="K210" s="269">
        <v>639.70000000000005</v>
      </c>
      <c r="L210" s="269">
        <v>612</v>
      </c>
      <c r="M210" s="269">
        <v>1.9937800000000001</v>
      </c>
    </row>
    <row r="211" spans="1:13">
      <c r="A211" s="302">
        <v>202</v>
      </c>
      <c r="B211" s="269" t="s">
        <v>199</v>
      </c>
      <c r="C211" s="269">
        <v>90</v>
      </c>
      <c r="D211" s="309">
        <v>91.116666666666674</v>
      </c>
      <c r="E211" s="309">
        <v>88.433333333333351</v>
      </c>
      <c r="F211" s="309">
        <v>86.866666666666674</v>
      </c>
      <c r="G211" s="309">
        <v>84.183333333333351</v>
      </c>
      <c r="H211" s="309">
        <v>92.683333333333351</v>
      </c>
      <c r="I211" s="309">
        <v>95.366666666666688</v>
      </c>
      <c r="J211" s="309">
        <v>96.933333333333351</v>
      </c>
      <c r="K211" s="269">
        <v>93.8</v>
      </c>
      <c r="L211" s="269">
        <v>89.55</v>
      </c>
      <c r="M211" s="269">
        <v>361.33109999999999</v>
      </c>
    </row>
    <row r="212" spans="1:13">
      <c r="A212" s="302">
        <v>203</v>
      </c>
      <c r="B212" s="269" t="s">
        <v>121</v>
      </c>
      <c r="C212" s="269">
        <v>5.45</v>
      </c>
      <c r="D212" s="309">
        <v>5.2500000000000009</v>
      </c>
      <c r="E212" s="309">
        <v>4.8500000000000014</v>
      </c>
      <c r="F212" s="309">
        <v>4.2500000000000009</v>
      </c>
      <c r="G212" s="309">
        <v>3.8500000000000014</v>
      </c>
      <c r="H212" s="309">
        <v>5.8500000000000014</v>
      </c>
      <c r="I212" s="309">
        <v>6.2500000000000018</v>
      </c>
      <c r="J212" s="309">
        <v>6.8500000000000014</v>
      </c>
      <c r="K212" s="269">
        <v>5.65</v>
      </c>
      <c r="L212" s="269">
        <v>4.6500000000000004</v>
      </c>
      <c r="M212" s="269">
        <v>8832.4597900000008</v>
      </c>
    </row>
    <row r="213" spans="1:13">
      <c r="A213" s="302">
        <v>204</v>
      </c>
      <c r="B213" s="269" t="s">
        <v>200</v>
      </c>
      <c r="C213" s="269">
        <v>436.3</v>
      </c>
      <c r="D213" s="309">
        <v>440.61666666666662</v>
      </c>
      <c r="E213" s="309">
        <v>427.73333333333323</v>
      </c>
      <c r="F213" s="309">
        <v>419.16666666666663</v>
      </c>
      <c r="G213" s="309">
        <v>406.28333333333325</v>
      </c>
      <c r="H213" s="309">
        <v>449.18333333333322</v>
      </c>
      <c r="I213" s="309">
        <v>462.06666666666655</v>
      </c>
      <c r="J213" s="309">
        <v>470.63333333333321</v>
      </c>
      <c r="K213" s="269">
        <v>453.5</v>
      </c>
      <c r="L213" s="269">
        <v>432.05</v>
      </c>
      <c r="M213" s="269">
        <v>23.220330000000001</v>
      </c>
    </row>
    <row r="214" spans="1:13">
      <c r="A214" s="302">
        <v>205</v>
      </c>
      <c r="B214" s="269" t="s">
        <v>570</v>
      </c>
      <c r="C214" s="269">
        <v>1822.75</v>
      </c>
      <c r="D214" s="309">
        <v>1839.25</v>
      </c>
      <c r="E214" s="309">
        <v>1783.5</v>
      </c>
      <c r="F214" s="309">
        <v>1744.25</v>
      </c>
      <c r="G214" s="309">
        <v>1688.5</v>
      </c>
      <c r="H214" s="309">
        <v>1878.5</v>
      </c>
      <c r="I214" s="309">
        <v>1934.25</v>
      </c>
      <c r="J214" s="309">
        <v>1973.5</v>
      </c>
      <c r="K214" s="269">
        <v>1895</v>
      </c>
      <c r="L214" s="269">
        <v>1800</v>
      </c>
      <c r="M214" s="269">
        <v>0.31961000000000001</v>
      </c>
    </row>
    <row r="215" spans="1:13">
      <c r="A215" s="302">
        <v>206</v>
      </c>
      <c r="B215" s="269" t="s">
        <v>201</v>
      </c>
      <c r="C215" s="309">
        <v>184.4</v>
      </c>
      <c r="D215" s="309">
        <v>182.79999999999998</v>
      </c>
      <c r="E215" s="309">
        <v>179.59999999999997</v>
      </c>
      <c r="F215" s="309">
        <v>174.79999999999998</v>
      </c>
      <c r="G215" s="309">
        <v>171.59999999999997</v>
      </c>
      <c r="H215" s="309">
        <v>187.59999999999997</v>
      </c>
      <c r="I215" s="309">
        <v>190.79999999999995</v>
      </c>
      <c r="J215" s="309">
        <v>195.59999999999997</v>
      </c>
      <c r="K215" s="309">
        <v>186</v>
      </c>
      <c r="L215" s="309">
        <v>178</v>
      </c>
      <c r="M215" s="309">
        <v>57.433439999999997</v>
      </c>
    </row>
    <row r="216" spans="1:13">
      <c r="A216" s="302">
        <v>207</v>
      </c>
      <c r="B216" s="269" t="s">
        <v>202</v>
      </c>
      <c r="C216" s="309">
        <v>27.4</v>
      </c>
      <c r="D216" s="309">
        <v>27.5</v>
      </c>
      <c r="E216" s="309">
        <v>27</v>
      </c>
      <c r="F216" s="309">
        <v>26.6</v>
      </c>
      <c r="G216" s="309">
        <v>26.1</v>
      </c>
      <c r="H216" s="309">
        <v>27.9</v>
      </c>
      <c r="I216" s="309">
        <v>28.4</v>
      </c>
      <c r="J216" s="309">
        <v>28.799999999999997</v>
      </c>
      <c r="K216" s="309">
        <v>28</v>
      </c>
      <c r="L216" s="309">
        <v>27.1</v>
      </c>
      <c r="M216" s="309">
        <v>161.61651000000001</v>
      </c>
    </row>
    <row r="217" spans="1:13">
      <c r="A217" s="302">
        <v>208</v>
      </c>
      <c r="B217" s="269" t="s">
        <v>203</v>
      </c>
      <c r="C217" s="309">
        <v>150.25</v>
      </c>
      <c r="D217" s="309">
        <v>151.33333333333334</v>
      </c>
      <c r="E217" s="309">
        <v>146.9666666666667</v>
      </c>
      <c r="F217" s="309">
        <v>143.68333333333337</v>
      </c>
      <c r="G217" s="309">
        <v>139.31666666666672</v>
      </c>
      <c r="H217" s="309">
        <v>154.61666666666667</v>
      </c>
      <c r="I217" s="309">
        <v>158.98333333333329</v>
      </c>
      <c r="J217" s="309">
        <v>162.26666666666665</v>
      </c>
      <c r="K217" s="309">
        <v>155.69999999999999</v>
      </c>
      <c r="L217" s="309">
        <v>148.05000000000001</v>
      </c>
      <c r="M217" s="309">
        <v>218.33564999999999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3"/>
      <c r="B1" s="513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43971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0" t="s">
        <v>16</v>
      </c>
      <c r="B9" s="511" t="s">
        <v>18</v>
      </c>
      <c r="C9" s="509" t="s">
        <v>19</v>
      </c>
      <c r="D9" s="509" t="s">
        <v>20</v>
      </c>
      <c r="E9" s="509" t="s">
        <v>21</v>
      </c>
      <c r="F9" s="509"/>
      <c r="G9" s="509"/>
      <c r="H9" s="509" t="s">
        <v>22</v>
      </c>
      <c r="I9" s="509"/>
      <c r="J9" s="509"/>
      <c r="K9" s="275"/>
      <c r="L9" s="282"/>
      <c r="M9" s="283"/>
    </row>
    <row r="10" spans="1:15" ht="42.75" customHeight="1">
      <c r="A10" s="505"/>
      <c r="B10" s="507"/>
      <c r="C10" s="512" t="s">
        <v>23</v>
      </c>
      <c r="D10" s="512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16830.400000000001</v>
      </c>
      <c r="D11" s="280">
        <v>16974.466666666667</v>
      </c>
      <c r="E11" s="280">
        <v>16600.933333333334</v>
      </c>
      <c r="F11" s="280">
        <v>16371.466666666667</v>
      </c>
      <c r="G11" s="280">
        <v>15997.933333333334</v>
      </c>
      <c r="H11" s="280">
        <v>17203.933333333334</v>
      </c>
      <c r="I11" s="280">
        <v>17577.466666666667</v>
      </c>
      <c r="J11" s="280">
        <v>17806.933333333334</v>
      </c>
      <c r="K11" s="278">
        <v>17348</v>
      </c>
      <c r="L11" s="278">
        <v>16745</v>
      </c>
      <c r="M11" s="278">
        <v>2.6419999999999999E-2</v>
      </c>
    </row>
    <row r="12" spans="1:15" ht="12" customHeight="1">
      <c r="A12" s="269">
        <v>2</v>
      </c>
      <c r="B12" s="278" t="s">
        <v>804</v>
      </c>
      <c r="C12" s="279">
        <v>991.9</v>
      </c>
      <c r="D12" s="280">
        <v>1001.3000000000001</v>
      </c>
      <c r="E12" s="280">
        <v>977.60000000000014</v>
      </c>
      <c r="F12" s="280">
        <v>963.30000000000007</v>
      </c>
      <c r="G12" s="280">
        <v>939.60000000000014</v>
      </c>
      <c r="H12" s="280">
        <v>1015.6000000000001</v>
      </c>
      <c r="I12" s="280">
        <v>1039.3000000000002</v>
      </c>
      <c r="J12" s="280">
        <v>1053.6000000000001</v>
      </c>
      <c r="K12" s="278">
        <v>1025</v>
      </c>
      <c r="L12" s="278">
        <v>987</v>
      </c>
      <c r="M12" s="278">
        <v>2.19957</v>
      </c>
    </row>
    <row r="13" spans="1:15" ht="12" customHeight="1">
      <c r="A13" s="269">
        <v>3</v>
      </c>
      <c r="B13" s="278" t="s">
        <v>295</v>
      </c>
      <c r="C13" s="279">
        <v>1027.8</v>
      </c>
      <c r="D13" s="280">
        <v>1023.2999999999998</v>
      </c>
      <c r="E13" s="280">
        <v>987.49999999999977</v>
      </c>
      <c r="F13" s="280">
        <v>947.19999999999993</v>
      </c>
      <c r="G13" s="280">
        <v>911.39999999999986</v>
      </c>
      <c r="H13" s="280">
        <v>1063.5999999999997</v>
      </c>
      <c r="I13" s="280">
        <v>1099.3999999999996</v>
      </c>
      <c r="J13" s="280">
        <v>1139.6999999999996</v>
      </c>
      <c r="K13" s="278">
        <v>1059.0999999999999</v>
      </c>
      <c r="L13" s="278">
        <v>983</v>
      </c>
      <c r="M13" s="278">
        <v>0.93533999999999995</v>
      </c>
    </row>
    <row r="14" spans="1:15" ht="12" customHeight="1">
      <c r="A14" s="269">
        <v>4</v>
      </c>
      <c r="B14" s="278" t="s">
        <v>296</v>
      </c>
      <c r="C14" s="279">
        <v>16506.150000000001</v>
      </c>
      <c r="D14" s="280">
        <v>16751.883333333335</v>
      </c>
      <c r="E14" s="280">
        <v>16204.26666666667</v>
      </c>
      <c r="F14" s="280">
        <v>15902.383333333335</v>
      </c>
      <c r="G14" s="280">
        <v>15354.76666666667</v>
      </c>
      <c r="H14" s="280">
        <v>17053.76666666667</v>
      </c>
      <c r="I14" s="280">
        <v>17601.383333333331</v>
      </c>
      <c r="J14" s="280">
        <v>17903.26666666667</v>
      </c>
      <c r="K14" s="278">
        <v>17299.5</v>
      </c>
      <c r="L14" s="278">
        <v>16450</v>
      </c>
      <c r="M14" s="278">
        <v>0.15296000000000001</v>
      </c>
    </row>
    <row r="15" spans="1:15" ht="12" customHeight="1">
      <c r="A15" s="269">
        <v>5</v>
      </c>
      <c r="B15" s="278" t="s">
        <v>228</v>
      </c>
      <c r="C15" s="279">
        <v>42.8</v>
      </c>
      <c r="D15" s="280">
        <v>42.75</v>
      </c>
      <c r="E15" s="280">
        <v>42.05</v>
      </c>
      <c r="F15" s="280">
        <v>41.3</v>
      </c>
      <c r="G15" s="280">
        <v>40.599999999999994</v>
      </c>
      <c r="H15" s="280">
        <v>43.5</v>
      </c>
      <c r="I15" s="280">
        <v>44.2</v>
      </c>
      <c r="J15" s="280">
        <v>44.95</v>
      </c>
      <c r="K15" s="278">
        <v>43.45</v>
      </c>
      <c r="L15" s="278">
        <v>42</v>
      </c>
      <c r="M15" s="278">
        <v>8.5233600000000003</v>
      </c>
    </row>
    <row r="16" spans="1:15" ht="12" customHeight="1">
      <c r="A16" s="269">
        <v>6</v>
      </c>
      <c r="B16" s="278" t="s">
        <v>229</v>
      </c>
      <c r="C16" s="279">
        <v>103.15</v>
      </c>
      <c r="D16" s="280">
        <v>102.18333333333334</v>
      </c>
      <c r="E16" s="280">
        <v>99.866666666666674</v>
      </c>
      <c r="F16" s="280">
        <v>96.583333333333343</v>
      </c>
      <c r="G16" s="280">
        <v>94.26666666666668</v>
      </c>
      <c r="H16" s="280">
        <v>105.46666666666667</v>
      </c>
      <c r="I16" s="280">
        <v>107.78333333333333</v>
      </c>
      <c r="J16" s="280">
        <v>111.06666666666666</v>
      </c>
      <c r="K16" s="278">
        <v>104.5</v>
      </c>
      <c r="L16" s="278">
        <v>98.9</v>
      </c>
      <c r="M16" s="278">
        <v>19.77054</v>
      </c>
    </row>
    <row r="17" spans="1:13" ht="12" customHeight="1">
      <c r="A17" s="269">
        <v>7</v>
      </c>
      <c r="B17" s="278" t="s">
        <v>39</v>
      </c>
      <c r="C17" s="279">
        <v>1138.45</v>
      </c>
      <c r="D17" s="280">
        <v>1142.4833333333333</v>
      </c>
      <c r="E17" s="280">
        <v>1125.9666666666667</v>
      </c>
      <c r="F17" s="280">
        <v>1113.4833333333333</v>
      </c>
      <c r="G17" s="280">
        <v>1096.9666666666667</v>
      </c>
      <c r="H17" s="280">
        <v>1154.9666666666667</v>
      </c>
      <c r="I17" s="280">
        <v>1171.4833333333336</v>
      </c>
      <c r="J17" s="280">
        <v>1183.9666666666667</v>
      </c>
      <c r="K17" s="278">
        <v>1159</v>
      </c>
      <c r="L17" s="278">
        <v>1130</v>
      </c>
      <c r="M17" s="278">
        <v>11.494450000000001</v>
      </c>
    </row>
    <row r="18" spans="1:13" ht="12" customHeight="1">
      <c r="A18" s="269">
        <v>8</v>
      </c>
      <c r="B18" s="278" t="s">
        <v>297</v>
      </c>
      <c r="C18" s="279">
        <v>106.35</v>
      </c>
      <c r="D18" s="280">
        <v>105.71666666666665</v>
      </c>
      <c r="E18" s="280">
        <v>103.23333333333331</v>
      </c>
      <c r="F18" s="280">
        <v>100.11666666666665</v>
      </c>
      <c r="G18" s="280">
        <v>97.633333333333297</v>
      </c>
      <c r="H18" s="280">
        <v>108.83333333333331</v>
      </c>
      <c r="I18" s="280">
        <v>111.31666666666666</v>
      </c>
      <c r="J18" s="280">
        <v>114.43333333333332</v>
      </c>
      <c r="K18" s="278">
        <v>108.2</v>
      </c>
      <c r="L18" s="278">
        <v>102.6</v>
      </c>
      <c r="M18" s="278">
        <v>26.580030000000001</v>
      </c>
    </row>
    <row r="19" spans="1:13" ht="12" customHeight="1">
      <c r="A19" s="269">
        <v>9</v>
      </c>
      <c r="B19" s="278" t="s">
        <v>298</v>
      </c>
      <c r="C19" s="279">
        <v>233.65</v>
      </c>
      <c r="D19" s="280">
        <v>232.9</v>
      </c>
      <c r="E19" s="280">
        <v>230.75</v>
      </c>
      <c r="F19" s="280">
        <v>227.85</v>
      </c>
      <c r="G19" s="280">
        <v>225.7</v>
      </c>
      <c r="H19" s="280">
        <v>235.8</v>
      </c>
      <c r="I19" s="280">
        <v>237.95000000000005</v>
      </c>
      <c r="J19" s="280">
        <v>240.85000000000002</v>
      </c>
      <c r="K19" s="278">
        <v>235.05</v>
      </c>
      <c r="L19" s="278">
        <v>230</v>
      </c>
      <c r="M19" s="278">
        <v>4.7771299999999997</v>
      </c>
    </row>
    <row r="20" spans="1:13" ht="12" customHeight="1">
      <c r="A20" s="269">
        <v>10</v>
      </c>
      <c r="B20" s="278" t="s">
        <v>42</v>
      </c>
      <c r="C20" s="279">
        <v>319.2</v>
      </c>
      <c r="D20" s="280">
        <v>312.48333333333329</v>
      </c>
      <c r="E20" s="280">
        <v>304.06666666666661</v>
      </c>
      <c r="F20" s="280">
        <v>288.93333333333334</v>
      </c>
      <c r="G20" s="280">
        <v>280.51666666666665</v>
      </c>
      <c r="H20" s="280">
        <v>327.61666666666656</v>
      </c>
      <c r="I20" s="280">
        <v>336.03333333333319</v>
      </c>
      <c r="J20" s="280">
        <v>351.16666666666652</v>
      </c>
      <c r="K20" s="278">
        <v>320.89999999999998</v>
      </c>
      <c r="L20" s="278">
        <v>297.35000000000002</v>
      </c>
      <c r="M20" s="278">
        <v>105.40356</v>
      </c>
    </row>
    <row r="21" spans="1:13" ht="12" customHeight="1">
      <c r="A21" s="269">
        <v>11</v>
      </c>
      <c r="B21" s="278" t="s">
        <v>44</v>
      </c>
      <c r="C21" s="279">
        <v>35.299999999999997</v>
      </c>
      <c r="D21" s="280">
        <v>34.099999999999994</v>
      </c>
      <c r="E21" s="280">
        <v>31.79999999999999</v>
      </c>
      <c r="F21" s="280">
        <v>28.299999999999997</v>
      </c>
      <c r="G21" s="280">
        <v>25.999999999999993</v>
      </c>
      <c r="H21" s="280">
        <v>37.599999999999987</v>
      </c>
      <c r="I21" s="280">
        <v>39.9</v>
      </c>
      <c r="J21" s="280">
        <v>43.399999999999984</v>
      </c>
      <c r="K21" s="278">
        <v>36.4</v>
      </c>
      <c r="L21" s="278">
        <v>30.6</v>
      </c>
      <c r="M21" s="278">
        <v>653.01341000000002</v>
      </c>
    </row>
    <row r="22" spans="1:13" ht="12" customHeight="1">
      <c r="A22" s="269">
        <v>12</v>
      </c>
      <c r="B22" s="278" t="s">
        <v>299</v>
      </c>
      <c r="C22" s="279">
        <v>185</v>
      </c>
      <c r="D22" s="280">
        <v>186.63333333333333</v>
      </c>
      <c r="E22" s="280">
        <v>179.81666666666666</v>
      </c>
      <c r="F22" s="280">
        <v>174.63333333333333</v>
      </c>
      <c r="G22" s="280">
        <v>167.81666666666666</v>
      </c>
      <c r="H22" s="280">
        <v>191.81666666666666</v>
      </c>
      <c r="I22" s="280">
        <v>198.63333333333333</v>
      </c>
      <c r="J22" s="280">
        <v>203.81666666666666</v>
      </c>
      <c r="K22" s="278">
        <v>193.45</v>
      </c>
      <c r="L22" s="278">
        <v>181.45</v>
      </c>
      <c r="M22" s="278">
        <v>6.6384600000000002</v>
      </c>
    </row>
    <row r="23" spans="1:13">
      <c r="A23" s="269">
        <v>13</v>
      </c>
      <c r="B23" s="278" t="s">
        <v>300</v>
      </c>
      <c r="C23" s="279">
        <v>160.1</v>
      </c>
      <c r="D23" s="280">
        <v>159.23333333333332</v>
      </c>
      <c r="E23" s="280">
        <v>154.06666666666663</v>
      </c>
      <c r="F23" s="280">
        <v>148.0333333333333</v>
      </c>
      <c r="G23" s="280">
        <v>142.86666666666662</v>
      </c>
      <c r="H23" s="280">
        <v>165.26666666666665</v>
      </c>
      <c r="I23" s="280">
        <v>170.43333333333334</v>
      </c>
      <c r="J23" s="280">
        <v>176.46666666666667</v>
      </c>
      <c r="K23" s="278">
        <v>164.4</v>
      </c>
      <c r="L23" s="278">
        <v>153.19999999999999</v>
      </c>
      <c r="M23" s="278">
        <v>2.2595399999999999</v>
      </c>
    </row>
    <row r="24" spans="1:13">
      <c r="A24" s="269">
        <v>14</v>
      </c>
      <c r="B24" s="278" t="s">
        <v>301</v>
      </c>
      <c r="C24" s="279">
        <v>170.75</v>
      </c>
      <c r="D24" s="280">
        <v>170.53333333333333</v>
      </c>
      <c r="E24" s="280">
        <v>168.21666666666667</v>
      </c>
      <c r="F24" s="280">
        <v>165.68333333333334</v>
      </c>
      <c r="G24" s="280">
        <v>163.36666666666667</v>
      </c>
      <c r="H24" s="280">
        <v>173.06666666666666</v>
      </c>
      <c r="I24" s="280">
        <v>175.38333333333333</v>
      </c>
      <c r="J24" s="280">
        <v>177.91666666666666</v>
      </c>
      <c r="K24" s="278">
        <v>172.85</v>
      </c>
      <c r="L24" s="278">
        <v>168</v>
      </c>
      <c r="M24" s="278">
        <v>0.68818999999999997</v>
      </c>
    </row>
    <row r="25" spans="1:13">
      <c r="A25" s="269">
        <v>15</v>
      </c>
      <c r="B25" s="278" t="s">
        <v>834</v>
      </c>
      <c r="C25" s="279">
        <v>1339</v>
      </c>
      <c r="D25" s="280">
        <v>1313.6166666666666</v>
      </c>
      <c r="E25" s="280">
        <v>1286.3833333333332</v>
      </c>
      <c r="F25" s="280">
        <v>1233.7666666666667</v>
      </c>
      <c r="G25" s="280">
        <v>1206.5333333333333</v>
      </c>
      <c r="H25" s="280">
        <v>1366.2333333333331</v>
      </c>
      <c r="I25" s="280">
        <v>1393.4666666666662</v>
      </c>
      <c r="J25" s="280">
        <v>1446.083333333333</v>
      </c>
      <c r="K25" s="278">
        <v>1340.85</v>
      </c>
      <c r="L25" s="278">
        <v>1261</v>
      </c>
      <c r="M25" s="278">
        <v>0.27582000000000001</v>
      </c>
    </row>
    <row r="26" spans="1:13">
      <c r="A26" s="269">
        <v>16</v>
      </c>
      <c r="B26" s="278" t="s">
        <v>293</v>
      </c>
      <c r="C26" s="279">
        <v>1609.35</v>
      </c>
      <c r="D26" s="280">
        <v>1606.6166666666668</v>
      </c>
      <c r="E26" s="280">
        <v>1563.2333333333336</v>
      </c>
      <c r="F26" s="280">
        <v>1517.1166666666668</v>
      </c>
      <c r="G26" s="280">
        <v>1473.7333333333336</v>
      </c>
      <c r="H26" s="280">
        <v>1652.7333333333336</v>
      </c>
      <c r="I26" s="280">
        <v>1696.1166666666668</v>
      </c>
      <c r="J26" s="280">
        <v>1742.2333333333336</v>
      </c>
      <c r="K26" s="278">
        <v>1650</v>
      </c>
      <c r="L26" s="278">
        <v>1560.5</v>
      </c>
      <c r="M26" s="278">
        <v>1.7117500000000001</v>
      </c>
    </row>
    <row r="27" spans="1:13">
      <c r="A27" s="269">
        <v>17</v>
      </c>
      <c r="B27" s="278" t="s">
        <v>230</v>
      </c>
      <c r="C27" s="279">
        <v>1394.45</v>
      </c>
      <c r="D27" s="280">
        <v>1395.2833333333335</v>
      </c>
      <c r="E27" s="280">
        <v>1354.5666666666671</v>
      </c>
      <c r="F27" s="280">
        <v>1314.6833333333336</v>
      </c>
      <c r="G27" s="280">
        <v>1273.9666666666672</v>
      </c>
      <c r="H27" s="280">
        <v>1435.166666666667</v>
      </c>
      <c r="I27" s="280">
        <v>1475.8833333333337</v>
      </c>
      <c r="J27" s="280">
        <v>1515.7666666666669</v>
      </c>
      <c r="K27" s="278">
        <v>1436</v>
      </c>
      <c r="L27" s="278">
        <v>1355.4</v>
      </c>
      <c r="M27" s="278">
        <v>1.7240899999999999</v>
      </c>
    </row>
    <row r="28" spans="1:13">
      <c r="A28" s="269">
        <v>18</v>
      </c>
      <c r="B28" s="278" t="s">
        <v>302</v>
      </c>
      <c r="C28" s="279">
        <v>1778.8</v>
      </c>
      <c r="D28" s="280">
        <v>1788.2166666666665</v>
      </c>
      <c r="E28" s="280">
        <v>1758.4333333333329</v>
      </c>
      <c r="F28" s="280">
        <v>1738.0666666666664</v>
      </c>
      <c r="G28" s="280">
        <v>1708.2833333333328</v>
      </c>
      <c r="H28" s="280">
        <v>1808.583333333333</v>
      </c>
      <c r="I28" s="280">
        <v>1838.3666666666663</v>
      </c>
      <c r="J28" s="280">
        <v>1858.7333333333331</v>
      </c>
      <c r="K28" s="278">
        <v>1818</v>
      </c>
      <c r="L28" s="278">
        <v>1767.85</v>
      </c>
      <c r="M28" s="278">
        <v>9.9279999999999993E-2</v>
      </c>
    </row>
    <row r="29" spans="1:13">
      <c r="A29" s="269">
        <v>19</v>
      </c>
      <c r="B29" s="278" t="s">
        <v>231</v>
      </c>
      <c r="C29" s="279">
        <v>2372.85</v>
      </c>
      <c r="D29" s="280">
        <v>2380.4833333333336</v>
      </c>
      <c r="E29" s="280">
        <v>2339.2166666666672</v>
      </c>
      <c r="F29" s="280">
        <v>2305.5833333333335</v>
      </c>
      <c r="G29" s="280">
        <v>2264.3166666666671</v>
      </c>
      <c r="H29" s="280">
        <v>2414.1166666666672</v>
      </c>
      <c r="I29" s="280">
        <v>2455.3833333333337</v>
      </c>
      <c r="J29" s="280">
        <v>2489.0166666666673</v>
      </c>
      <c r="K29" s="278">
        <v>2421.75</v>
      </c>
      <c r="L29" s="278">
        <v>2346.85</v>
      </c>
      <c r="M29" s="278">
        <v>0.74441999999999997</v>
      </c>
    </row>
    <row r="30" spans="1:13">
      <c r="A30" s="269">
        <v>20</v>
      </c>
      <c r="B30" s="278" t="s">
        <v>304</v>
      </c>
      <c r="C30" s="279">
        <v>65.55</v>
      </c>
      <c r="D30" s="280">
        <v>66.766666666666666</v>
      </c>
      <c r="E30" s="280">
        <v>63.833333333333329</v>
      </c>
      <c r="F30" s="280">
        <v>62.11666666666666</v>
      </c>
      <c r="G30" s="280">
        <v>59.183333333333323</v>
      </c>
      <c r="H30" s="280">
        <v>68.483333333333334</v>
      </c>
      <c r="I30" s="280">
        <v>71.416666666666671</v>
      </c>
      <c r="J30" s="280">
        <v>73.13333333333334</v>
      </c>
      <c r="K30" s="278">
        <v>69.7</v>
      </c>
      <c r="L30" s="278">
        <v>65.05</v>
      </c>
      <c r="M30" s="278">
        <v>0.73526000000000002</v>
      </c>
    </row>
    <row r="31" spans="1:13">
      <c r="A31" s="269">
        <v>21</v>
      </c>
      <c r="B31" s="278" t="s">
        <v>46</v>
      </c>
      <c r="C31" s="279">
        <v>564.9</v>
      </c>
      <c r="D31" s="280">
        <v>558.96666666666658</v>
      </c>
      <c r="E31" s="280">
        <v>546.48333333333312</v>
      </c>
      <c r="F31" s="280">
        <v>528.06666666666649</v>
      </c>
      <c r="G31" s="280">
        <v>515.58333333333303</v>
      </c>
      <c r="H31" s="280">
        <v>577.38333333333321</v>
      </c>
      <c r="I31" s="280">
        <v>589.86666666666656</v>
      </c>
      <c r="J31" s="280">
        <v>608.2833333333333</v>
      </c>
      <c r="K31" s="278">
        <v>571.45000000000005</v>
      </c>
      <c r="L31" s="278">
        <v>540.54999999999995</v>
      </c>
      <c r="M31" s="278">
        <v>16.4907</v>
      </c>
    </row>
    <row r="32" spans="1:13">
      <c r="A32" s="269">
        <v>22</v>
      </c>
      <c r="B32" s="278" t="s">
        <v>305</v>
      </c>
      <c r="C32" s="279">
        <v>1125.3</v>
      </c>
      <c r="D32" s="280">
        <v>1114.8999999999999</v>
      </c>
      <c r="E32" s="280">
        <v>1100.3999999999996</v>
      </c>
      <c r="F32" s="280">
        <v>1075.4999999999998</v>
      </c>
      <c r="G32" s="280">
        <v>1060.9999999999995</v>
      </c>
      <c r="H32" s="280">
        <v>1139.7999999999997</v>
      </c>
      <c r="I32" s="280">
        <v>1154.3000000000002</v>
      </c>
      <c r="J32" s="280">
        <v>1179.1999999999998</v>
      </c>
      <c r="K32" s="278">
        <v>1129.4000000000001</v>
      </c>
      <c r="L32" s="278">
        <v>1090</v>
      </c>
      <c r="M32" s="278">
        <v>0.61375999999999997</v>
      </c>
    </row>
    <row r="33" spans="1:13">
      <c r="A33" s="269">
        <v>23</v>
      </c>
      <c r="B33" s="278" t="s">
        <v>47</v>
      </c>
      <c r="C33" s="279">
        <v>174.6</v>
      </c>
      <c r="D33" s="280">
        <v>173.88333333333333</v>
      </c>
      <c r="E33" s="280">
        <v>170.96666666666664</v>
      </c>
      <c r="F33" s="280">
        <v>167.33333333333331</v>
      </c>
      <c r="G33" s="280">
        <v>164.41666666666663</v>
      </c>
      <c r="H33" s="280">
        <v>177.51666666666665</v>
      </c>
      <c r="I33" s="280">
        <v>180.43333333333334</v>
      </c>
      <c r="J33" s="280">
        <v>184.06666666666666</v>
      </c>
      <c r="K33" s="278">
        <v>176.8</v>
      </c>
      <c r="L33" s="278">
        <v>170.25</v>
      </c>
      <c r="M33" s="278">
        <v>35.122259999999997</v>
      </c>
    </row>
    <row r="34" spans="1:13">
      <c r="A34" s="269">
        <v>24</v>
      </c>
      <c r="B34" s="278" t="s">
        <v>294</v>
      </c>
      <c r="C34" s="279">
        <v>1264.8</v>
      </c>
      <c r="D34" s="280">
        <v>1255.8333333333333</v>
      </c>
      <c r="E34" s="280">
        <v>1231.6666666666665</v>
      </c>
      <c r="F34" s="280">
        <v>1198.5333333333333</v>
      </c>
      <c r="G34" s="280">
        <v>1174.3666666666666</v>
      </c>
      <c r="H34" s="280">
        <v>1288.9666666666665</v>
      </c>
      <c r="I34" s="280">
        <v>1313.133333333333</v>
      </c>
      <c r="J34" s="280">
        <v>1346.2666666666664</v>
      </c>
      <c r="K34" s="278">
        <v>1280</v>
      </c>
      <c r="L34" s="278">
        <v>1222.7</v>
      </c>
      <c r="M34" s="278">
        <v>0.72257000000000005</v>
      </c>
    </row>
    <row r="35" spans="1:13">
      <c r="A35" s="269">
        <v>25</v>
      </c>
      <c r="B35" s="278" t="s">
        <v>303</v>
      </c>
      <c r="C35" s="279">
        <v>862</v>
      </c>
      <c r="D35" s="280">
        <v>866.80000000000007</v>
      </c>
      <c r="E35" s="280">
        <v>845.20000000000016</v>
      </c>
      <c r="F35" s="280">
        <v>828.40000000000009</v>
      </c>
      <c r="G35" s="280">
        <v>806.80000000000018</v>
      </c>
      <c r="H35" s="280">
        <v>883.60000000000014</v>
      </c>
      <c r="I35" s="280">
        <v>905.2</v>
      </c>
      <c r="J35" s="280">
        <v>922.00000000000011</v>
      </c>
      <c r="K35" s="278">
        <v>888.4</v>
      </c>
      <c r="L35" s="278">
        <v>850</v>
      </c>
      <c r="M35" s="278">
        <v>2.4961099999999998</v>
      </c>
    </row>
    <row r="36" spans="1:13">
      <c r="A36" s="269">
        <v>26</v>
      </c>
      <c r="B36" s="278" t="s">
        <v>48</v>
      </c>
      <c r="C36" s="279">
        <v>1274.25</v>
      </c>
      <c r="D36" s="280">
        <v>1281.0833333333333</v>
      </c>
      <c r="E36" s="280">
        <v>1260.1666666666665</v>
      </c>
      <c r="F36" s="280">
        <v>1246.0833333333333</v>
      </c>
      <c r="G36" s="280">
        <v>1225.1666666666665</v>
      </c>
      <c r="H36" s="280">
        <v>1295.1666666666665</v>
      </c>
      <c r="I36" s="280">
        <v>1316.083333333333</v>
      </c>
      <c r="J36" s="280">
        <v>1330.1666666666665</v>
      </c>
      <c r="K36" s="278">
        <v>1302</v>
      </c>
      <c r="L36" s="278">
        <v>1267</v>
      </c>
      <c r="M36" s="278">
        <v>9.6016399999999997</v>
      </c>
    </row>
    <row r="37" spans="1:13">
      <c r="A37" s="269">
        <v>27</v>
      </c>
      <c r="B37" s="278" t="s">
        <v>49</v>
      </c>
      <c r="C37" s="279">
        <v>91.8</v>
      </c>
      <c r="D37" s="280">
        <v>92.583333333333329</v>
      </c>
      <c r="E37" s="280">
        <v>89.266666666666652</v>
      </c>
      <c r="F37" s="280">
        <v>86.73333333333332</v>
      </c>
      <c r="G37" s="280">
        <v>83.416666666666643</v>
      </c>
      <c r="H37" s="280">
        <v>95.11666666666666</v>
      </c>
      <c r="I37" s="280">
        <v>98.433333333333351</v>
      </c>
      <c r="J37" s="280">
        <v>100.96666666666667</v>
      </c>
      <c r="K37" s="278">
        <v>95.9</v>
      </c>
      <c r="L37" s="278">
        <v>90.05</v>
      </c>
      <c r="M37" s="278">
        <v>139.87957</v>
      </c>
    </row>
    <row r="38" spans="1:13">
      <c r="A38" s="269">
        <v>28</v>
      </c>
      <c r="B38" s="278" t="s">
        <v>306</v>
      </c>
      <c r="C38" s="279">
        <v>121.1</v>
      </c>
      <c r="D38" s="280">
        <v>121.66666666666667</v>
      </c>
      <c r="E38" s="280">
        <v>119.63333333333334</v>
      </c>
      <c r="F38" s="280">
        <v>118.16666666666667</v>
      </c>
      <c r="G38" s="280">
        <v>116.13333333333334</v>
      </c>
      <c r="H38" s="280">
        <v>123.13333333333334</v>
      </c>
      <c r="I38" s="280">
        <v>125.16666666666667</v>
      </c>
      <c r="J38" s="280">
        <v>126.63333333333334</v>
      </c>
      <c r="K38" s="278">
        <v>123.7</v>
      </c>
      <c r="L38" s="278">
        <v>120.2</v>
      </c>
      <c r="M38" s="278">
        <v>0.23799999999999999</v>
      </c>
    </row>
    <row r="39" spans="1:13">
      <c r="A39" s="269">
        <v>29</v>
      </c>
      <c r="B39" s="278" t="s">
        <v>939</v>
      </c>
      <c r="C39" s="279">
        <v>139.9</v>
      </c>
      <c r="D39" s="280">
        <v>140</v>
      </c>
      <c r="E39" s="280">
        <v>137.85</v>
      </c>
      <c r="F39" s="280">
        <v>135.79999999999998</v>
      </c>
      <c r="G39" s="280">
        <v>133.64999999999998</v>
      </c>
      <c r="H39" s="280">
        <v>142.05000000000001</v>
      </c>
      <c r="I39" s="280">
        <v>144.19999999999999</v>
      </c>
      <c r="J39" s="280">
        <v>146.25000000000003</v>
      </c>
      <c r="K39" s="278">
        <v>142.15</v>
      </c>
      <c r="L39" s="278">
        <v>137.94999999999999</v>
      </c>
      <c r="M39" s="278">
        <v>0.14319999999999999</v>
      </c>
    </row>
    <row r="40" spans="1:13">
      <c r="A40" s="269">
        <v>30</v>
      </c>
      <c r="B40" s="278" t="s">
        <v>307</v>
      </c>
      <c r="C40" s="279">
        <v>51.65</v>
      </c>
      <c r="D40" s="280">
        <v>52.183333333333337</v>
      </c>
      <c r="E40" s="280">
        <v>49.866666666666674</v>
      </c>
      <c r="F40" s="280">
        <v>48.083333333333336</v>
      </c>
      <c r="G40" s="280">
        <v>45.766666666666673</v>
      </c>
      <c r="H40" s="280">
        <v>53.966666666666676</v>
      </c>
      <c r="I40" s="280">
        <v>56.283333333333339</v>
      </c>
      <c r="J40" s="280">
        <v>58.066666666666677</v>
      </c>
      <c r="K40" s="278">
        <v>54.5</v>
      </c>
      <c r="L40" s="278">
        <v>50.4</v>
      </c>
      <c r="M40" s="278">
        <v>2.46895</v>
      </c>
    </row>
    <row r="41" spans="1:13">
      <c r="A41" s="269">
        <v>31</v>
      </c>
      <c r="B41" s="278" t="s">
        <v>50</v>
      </c>
      <c r="C41" s="279">
        <v>43.05</v>
      </c>
      <c r="D41" s="280">
        <v>43.716666666666669</v>
      </c>
      <c r="E41" s="280">
        <v>42.183333333333337</v>
      </c>
      <c r="F41" s="280">
        <v>41.31666666666667</v>
      </c>
      <c r="G41" s="280">
        <v>39.783333333333339</v>
      </c>
      <c r="H41" s="280">
        <v>44.583333333333336</v>
      </c>
      <c r="I41" s="280">
        <v>46.116666666666667</v>
      </c>
      <c r="J41" s="280">
        <v>46.983333333333334</v>
      </c>
      <c r="K41" s="278">
        <v>45.25</v>
      </c>
      <c r="L41" s="278">
        <v>42.85</v>
      </c>
      <c r="M41" s="278">
        <v>269.33091000000002</v>
      </c>
    </row>
    <row r="42" spans="1:13">
      <c r="A42" s="269">
        <v>32</v>
      </c>
      <c r="B42" s="278" t="s">
        <v>52</v>
      </c>
      <c r="C42" s="279">
        <v>1503.95</v>
      </c>
      <c r="D42" s="280">
        <v>1501.2833333333335</v>
      </c>
      <c r="E42" s="280">
        <v>1485.616666666667</v>
      </c>
      <c r="F42" s="280">
        <v>1467.2833333333335</v>
      </c>
      <c r="G42" s="280">
        <v>1451.616666666667</v>
      </c>
      <c r="H42" s="280">
        <v>1519.616666666667</v>
      </c>
      <c r="I42" s="280">
        <v>1535.2833333333335</v>
      </c>
      <c r="J42" s="280">
        <v>1553.616666666667</v>
      </c>
      <c r="K42" s="278">
        <v>1516.95</v>
      </c>
      <c r="L42" s="278">
        <v>1482.95</v>
      </c>
      <c r="M42" s="278">
        <v>31.641369999999998</v>
      </c>
    </row>
    <row r="43" spans="1:13">
      <c r="A43" s="269">
        <v>33</v>
      </c>
      <c r="B43" s="278" t="s">
        <v>308</v>
      </c>
      <c r="C43" s="279">
        <v>86.5</v>
      </c>
      <c r="D43" s="280">
        <v>88.133333333333326</v>
      </c>
      <c r="E43" s="280">
        <v>84.516666666666652</v>
      </c>
      <c r="F43" s="280">
        <v>82.533333333333331</v>
      </c>
      <c r="G43" s="280">
        <v>78.916666666666657</v>
      </c>
      <c r="H43" s="280">
        <v>90.116666666666646</v>
      </c>
      <c r="I43" s="280">
        <v>93.73333333333332</v>
      </c>
      <c r="J43" s="280">
        <v>95.71666666666664</v>
      </c>
      <c r="K43" s="278">
        <v>91.75</v>
      </c>
      <c r="L43" s="278">
        <v>86.15</v>
      </c>
      <c r="M43" s="278">
        <v>7.8919100000000002</v>
      </c>
    </row>
    <row r="44" spans="1:13">
      <c r="A44" s="269">
        <v>34</v>
      </c>
      <c r="B44" s="278" t="s">
        <v>310</v>
      </c>
      <c r="C44" s="279">
        <v>813.1</v>
      </c>
      <c r="D44" s="280">
        <v>817.0333333333333</v>
      </c>
      <c r="E44" s="280">
        <v>806.06666666666661</v>
      </c>
      <c r="F44" s="280">
        <v>799.0333333333333</v>
      </c>
      <c r="G44" s="280">
        <v>788.06666666666661</v>
      </c>
      <c r="H44" s="280">
        <v>824.06666666666661</v>
      </c>
      <c r="I44" s="280">
        <v>835.0333333333333</v>
      </c>
      <c r="J44" s="280">
        <v>842.06666666666661</v>
      </c>
      <c r="K44" s="278">
        <v>828</v>
      </c>
      <c r="L44" s="278">
        <v>810</v>
      </c>
      <c r="M44" s="278">
        <v>0.64061000000000001</v>
      </c>
    </row>
    <row r="45" spans="1:13">
      <c r="A45" s="269">
        <v>35</v>
      </c>
      <c r="B45" s="278" t="s">
        <v>309</v>
      </c>
      <c r="C45" s="279">
        <v>2722.95</v>
      </c>
      <c r="D45" s="280">
        <v>2832.65</v>
      </c>
      <c r="E45" s="280">
        <v>2585.3000000000002</v>
      </c>
      <c r="F45" s="280">
        <v>2447.65</v>
      </c>
      <c r="G45" s="280">
        <v>2200.3000000000002</v>
      </c>
      <c r="H45" s="280">
        <v>2970.3</v>
      </c>
      <c r="I45" s="280">
        <v>3217.6499999999996</v>
      </c>
      <c r="J45" s="280">
        <v>3355.3</v>
      </c>
      <c r="K45" s="278">
        <v>3080</v>
      </c>
      <c r="L45" s="278">
        <v>2695</v>
      </c>
      <c r="M45" s="278">
        <v>1.71451</v>
      </c>
    </row>
    <row r="46" spans="1:13">
      <c r="A46" s="269">
        <v>36</v>
      </c>
      <c r="B46" s="278" t="s">
        <v>311</v>
      </c>
      <c r="C46" s="279">
        <v>4202.8500000000004</v>
      </c>
      <c r="D46" s="280">
        <v>4310.0999999999995</v>
      </c>
      <c r="E46" s="280">
        <v>4072.7499999999991</v>
      </c>
      <c r="F46" s="280">
        <v>3942.6499999999996</v>
      </c>
      <c r="G46" s="280">
        <v>3705.2999999999993</v>
      </c>
      <c r="H46" s="280">
        <v>4440.1999999999989</v>
      </c>
      <c r="I46" s="280">
        <v>4677.5499999999993</v>
      </c>
      <c r="J46" s="280">
        <v>4807.6499999999987</v>
      </c>
      <c r="K46" s="278">
        <v>4547.45</v>
      </c>
      <c r="L46" s="278">
        <v>4180</v>
      </c>
      <c r="M46" s="278">
        <v>2.5107200000000001</v>
      </c>
    </row>
    <row r="47" spans="1:13">
      <c r="A47" s="269">
        <v>37</v>
      </c>
      <c r="B47" s="278" t="s">
        <v>227</v>
      </c>
      <c r="C47" s="279">
        <v>385.85</v>
      </c>
      <c r="D47" s="280">
        <v>394.31666666666666</v>
      </c>
      <c r="E47" s="280">
        <v>374.63333333333333</v>
      </c>
      <c r="F47" s="280">
        <v>363.41666666666669</v>
      </c>
      <c r="G47" s="280">
        <v>343.73333333333335</v>
      </c>
      <c r="H47" s="280">
        <v>405.5333333333333</v>
      </c>
      <c r="I47" s="280">
        <v>425.21666666666658</v>
      </c>
      <c r="J47" s="280">
        <v>436.43333333333328</v>
      </c>
      <c r="K47" s="278">
        <v>414</v>
      </c>
      <c r="L47" s="278">
        <v>383.1</v>
      </c>
      <c r="M47" s="278">
        <v>5.8405899999999997</v>
      </c>
    </row>
    <row r="48" spans="1:13">
      <c r="A48" s="269">
        <v>38</v>
      </c>
      <c r="B48" s="278" t="s">
        <v>54</v>
      </c>
      <c r="C48" s="279">
        <v>662.4</v>
      </c>
      <c r="D48" s="280">
        <v>665.96666666666658</v>
      </c>
      <c r="E48" s="280">
        <v>652.13333333333321</v>
      </c>
      <c r="F48" s="280">
        <v>641.86666666666667</v>
      </c>
      <c r="G48" s="280">
        <v>628.0333333333333</v>
      </c>
      <c r="H48" s="280">
        <v>676.23333333333312</v>
      </c>
      <c r="I48" s="280">
        <v>690.06666666666638</v>
      </c>
      <c r="J48" s="280">
        <v>700.33333333333303</v>
      </c>
      <c r="K48" s="278">
        <v>679.8</v>
      </c>
      <c r="L48" s="278">
        <v>655.7</v>
      </c>
      <c r="M48" s="278">
        <v>44.528840000000002</v>
      </c>
    </row>
    <row r="49" spans="1:13">
      <c r="A49" s="269">
        <v>39</v>
      </c>
      <c r="B49" s="278" t="s">
        <v>312</v>
      </c>
      <c r="C49" s="279">
        <v>407.95</v>
      </c>
      <c r="D49" s="280">
        <v>409.83333333333331</v>
      </c>
      <c r="E49" s="280">
        <v>402.71666666666664</v>
      </c>
      <c r="F49" s="280">
        <v>397.48333333333335</v>
      </c>
      <c r="G49" s="280">
        <v>390.36666666666667</v>
      </c>
      <c r="H49" s="280">
        <v>415.06666666666661</v>
      </c>
      <c r="I49" s="280">
        <v>422.18333333333328</v>
      </c>
      <c r="J49" s="280">
        <v>427.41666666666657</v>
      </c>
      <c r="K49" s="278">
        <v>416.95</v>
      </c>
      <c r="L49" s="278">
        <v>404.6</v>
      </c>
      <c r="M49" s="278">
        <v>3.1095700000000002</v>
      </c>
    </row>
    <row r="50" spans="1:13">
      <c r="A50" s="269">
        <v>40</v>
      </c>
      <c r="B50" s="278" t="s">
        <v>56</v>
      </c>
      <c r="C50" s="279">
        <v>354.5</v>
      </c>
      <c r="D50" s="280">
        <v>359.0333333333333</v>
      </c>
      <c r="E50" s="280">
        <v>345.56666666666661</v>
      </c>
      <c r="F50" s="280">
        <v>336.63333333333333</v>
      </c>
      <c r="G50" s="280">
        <v>323.16666666666663</v>
      </c>
      <c r="H50" s="280">
        <v>367.96666666666658</v>
      </c>
      <c r="I50" s="280">
        <v>381.43333333333328</v>
      </c>
      <c r="J50" s="280">
        <v>390.36666666666656</v>
      </c>
      <c r="K50" s="278">
        <v>372.5</v>
      </c>
      <c r="L50" s="278">
        <v>350.1</v>
      </c>
      <c r="M50" s="278">
        <v>428.89861999999999</v>
      </c>
    </row>
    <row r="51" spans="1:13">
      <c r="A51" s="269">
        <v>41</v>
      </c>
      <c r="B51" s="278" t="s">
        <v>57</v>
      </c>
      <c r="C51" s="279">
        <v>2509.3000000000002</v>
      </c>
      <c r="D51" s="280">
        <v>2517.0666666666671</v>
      </c>
      <c r="E51" s="280">
        <v>2479.1333333333341</v>
      </c>
      <c r="F51" s="280">
        <v>2448.9666666666672</v>
      </c>
      <c r="G51" s="280">
        <v>2411.0333333333342</v>
      </c>
      <c r="H51" s="280">
        <v>2547.233333333334</v>
      </c>
      <c r="I51" s="280">
        <v>2585.1666666666674</v>
      </c>
      <c r="J51" s="280">
        <v>2615.3333333333339</v>
      </c>
      <c r="K51" s="278">
        <v>2555</v>
      </c>
      <c r="L51" s="278">
        <v>2486.9</v>
      </c>
      <c r="M51" s="278">
        <v>6.4158799999999996</v>
      </c>
    </row>
    <row r="52" spans="1:13">
      <c r="A52" s="269">
        <v>42</v>
      </c>
      <c r="B52" s="278" t="s">
        <v>316</v>
      </c>
      <c r="C52" s="279">
        <v>132.94999999999999</v>
      </c>
      <c r="D52" s="280">
        <v>132.75</v>
      </c>
      <c r="E52" s="280">
        <v>131.35</v>
      </c>
      <c r="F52" s="280">
        <v>129.75</v>
      </c>
      <c r="G52" s="280">
        <v>128.35</v>
      </c>
      <c r="H52" s="280">
        <v>134.35</v>
      </c>
      <c r="I52" s="280">
        <v>135.74999999999997</v>
      </c>
      <c r="J52" s="280">
        <v>137.35</v>
      </c>
      <c r="K52" s="278">
        <v>134.15</v>
      </c>
      <c r="L52" s="278">
        <v>131.15</v>
      </c>
      <c r="M52" s="278">
        <v>1.43346</v>
      </c>
    </row>
    <row r="53" spans="1:13">
      <c r="A53" s="269">
        <v>43</v>
      </c>
      <c r="B53" s="278" t="s">
        <v>317</v>
      </c>
      <c r="C53" s="279">
        <v>363.45</v>
      </c>
      <c r="D53" s="280">
        <v>361</v>
      </c>
      <c r="E53" s="280">
        <v>355</v>
      </c>
      <c r="F53" s="280">
        <v>346.55</v>
      </c>
      <c r="G53" s="280">
        <v>340.55</v>
      </c>
      <c r="H53" s="280">
        <v>369.45</v>
      </c>
      <c r="I53" s="280">
        <v>375.45</v>
      </c>
      <c r="J53" s="280">
        <v>383.9</v>
      </c>
      <c r="K53" s="278">
        <v>367</v>
      </c>
      <c r="L53" s="278">
        <v>352.55</v>
      </c>
      <c r="M53" s="278">
        <v>1.5717699999999999</v>
      </c>
    </row>
    <row r="54" spans="1:13">
      <c r="A54" s="269">
        <v>44</v>
      </c>
      <c r="B54" s="278" t="s">
        <v>59</v>
      </c>
      <c r="C54" s="279">
        <v>4535.45</v>
      </c>
      <c r="D54" s="280">
        <v>4521.2333333333336</v>
      </c>
      <c r="E54" s="280">
        <v>4447.4666666666672</v>
      </c>
      <c r="F54" s="280">
        <v>4359.4833333333336</v>
      </c>
      <c r="G54" s="280">
        <v>4285.7166666666672</v>
      </c>
      <c r="H54" s="280">
        <v>4609.2166666666672</v>
      </c>
      <c r="I54" s="280">
        <v>4682.9833333333336</v>
      </c>
      <c r="J54" s="280">
        <v>4770.9666666666672</v>
      </c>
      <c r="K54" s="278">
        <v>4595</v>
      </c>
      <c r="L54" s="278">
        <v>4433.25</v>
      </c>
      <c r="M54" s="278">
        <v>5.7415099999999999</v>
      </c>
    </row>
    <row r="55" spans="1:13">
      <c r="A55" s="269">
        <v>45</v>
      </c>
      <c r="B55" s="278" t="s">
        <v>233</v>
      </c>
      <c r="C55" s="279">
        <v>1888.6</v>
      </c>
      <c r="D55" s="280">
        <v>1885.3500000000001</v>
      </c>
      <c r="E55" s="280">
        <v>1863.2500000000002</v>
      </c>
      <c r="F55" s="280">
        <v>1837.9</v>
      </c>
      <c r="G55" s="280">
        <v>1815.8000000000002</v>
      </c>
      <c r="H55" s="280">
        <v>1910.7000000000003</v>
      </c>
      <c r="I55" s="280">
        <v>1932.8000000000002</v>
      </c>
      <c r="J55" s="280">
        <v>1958.1500000000003</v>
      </c>
      <c r="K55" s="278">
        <v>1907.45</v>
      </c>
      <c r="L55" s="278">
        <v>1860</v>
      </c>
      <c r="M55" s="278">
        <v>1.23108</v>
      </c>
    </row>
    <row r="56" spans="1:13">
      <c r="A56" s="269">
        <v>46</v>
      </c>
      <c r="B56" s="278" t="s">
        <v>60</v>
      </c>
      <c r="C56" s="279">
        <v>1964.95</v>
      </c>
      <c r="D56" s="280">
        <v>1963.5666666666666</v>
      </c>
      <c r="E56" s="280">
        <v>1923.5833333333333</v>
      </c>
      <c r="F56" s="280">
        <v>1882.2166666666667</v>
      </c>
      <c r="G56" s="280">
        <v>1842.2333333333333</v>
      </c>
      <c r="H56" s="280">
        <v>2004.9333333333332</v>
      </c>
      <c r="I56" s="280">
        <v>2044.9166666666667</v>
      </c>
      <c r="J56" s="280">
        <v>2086.2833333333328</v>
      </c>
      <c r="K56" s="278">
        <v>2003.55</v>
      </c>
      <c r="L56" s="278">
        <v>1922.2</v>
      </c>
      <c r="M56" s="278">
        <v>94.137219999999999</v>
      </c>
    </row>
    <row r="57" spans="1:13">
      <c r="A57" s="269">
        <v>47</v>
      </c>
      <c r="B57" s="278" t="s">
        <v>61</v>
      </c>
      <c r="C57" s="279">
        <v>949.85</v>
      </c>
      <c r="D57" s="280">
        <v>944.11666666666667</v>
      </c>
      <c r="E57" s="280">
        <v>929.73333333333335</v>
      </c>
      <c r="F57" s="280">
        <v>909.61666666666667</v>
      </c>
      <c r="G57" s="280">
        <v>895.23333333333335</v>
      </c>
      <c r="H57" s="280">
        <v>964.23333333333335</v>
      </c>
      <c r="I57" s="280">
        <v>978.61666666666679</v>
      </c>
      <c r="J57" s="280">
        <v>998.73333333333335</v>
      </c>
      <c r="K57" s="278">
        <v>958.5</v>
      </c>
      <c r="L57" s="278">
        <v>924</v>
      </c>
      <c r="M57" s="278">
        <v>5.8420399999999999</v>
      </c>
    </row>
    <row r="58" spans="1:13">
      <c r="A58" s="269">
        <v>48</v>
      </c>
      <c r="B58" s="278" t="s">
        <v>318</v>
      </c>
      <c r="C58" s="279">
        <v>95.45</v>
      </c>
      <c r="D58" s="280">
        <v>96.366666666666674</v>
      </c>
      <c r="E58" s="280">
        <v>94.033333333333346</v>
      </c>
      <c r="F58" s="280">
        <v>92.616666666666674</v>
      </c>
      <c r="G58" s="280">
        <v>90.283333333333346</v>
      </c>
      <c r="H58" s="280">
        <v>97.783333333333346</v>
      </c>
      <c r="I58" s="280">
        <v>100.11666666666666</v>
      </c>
      <c r="J58" s="280">
        <v>101.53333333333335</v>
      </c>
      <c r="K58" s="278">
        <v>98.7</v>
      </c>
      <c r="L58" s="278">
        <v>94.95</v>
      </c>
      <c r="M58" s="278">
        <v>0.84228999999999998</v>
      </c>
    </row>
    <row r="59" spans="1:13">
      <c r="A59" s="269">
        <v>49</v>
      </c>
      <c r="B59" s="278" t="s">
        <v>319</v>
      </c>
      <c r="C59" s="279">
        <v>84.55</v>
      </c>
      <c r="D59" s="280">
        <v>85.7</v>
      </c>
      <c r="E59" s="280">
        <v>82.95</v>
      </c>
      <c r="F59" s="280">
        <v>81.349999999999994</v>
      </c>
      <c r="G59" s="280">
        <v>78.599999999999994</v>
      </c>
      <c r="H59" s="280">
        <v>87.300000000000011</v>
      </c>
      <c r="I59" s="280">
        <v>90.050000000000011</v>
      </c>
      <c r="J59" s="280">
        <v>91.65000000000002</v>
      </c>
      <c r="K59" s="278">
        <v>88.45</v>
      </c>
      <c r="L59" s="278">
        <v>84.1</v>
      </c>
      <c r="M59" s="278">
        <v>5.6069100000000001</v>
      </c>
    </row>
    <row r="60" spans="1:13" ht="12" customHeight="1">
      <c r="A60" s="269">
        <v>50</v>
      </c>
      <c r="B60" s="278" t="s">
        <v>234</v>
      </c>
      <c r="C60" s="279">
        <v>220.4</v>
      </c>
      <c r="D60" s="280">
        <v>224.06666666666669</v>
      </c>
      <c r="E60" s="280">
        <v>212.63333333333338</v>
      </c>
      <c r="F60" s="280">
        <v>204.8666666666667</v>
      </c>
      <c r="G60" s="280">
        <v>193.43333333333339</v>
      </c>
      <c r="H60" s="280">
        <v>231.83333333333337</v>
      </c>
      <c r="I60" s="280">
        <v>243.26666666666671</v>
      </c>
      <c r="J60" s="280">
        <v>251.03333333333336</v>
      </c>
      <c r="K60" s="278">
        <v>235.5</v>
      </c>
      <c r="L60" s="278">
        <v>216.3</v>
      </c>
      <c r="M60" s="278">
        <v>164.06583000000001</v>
      </c>
    </row>
    <row r="61" spans="1:13">
      <c r="A61" s="269">
        <v>51</v>
      </c>
      <c r="B61" s="278" t="s">
        <v>62</v>
      </c>
      <c r="C61" s="279">
        <v>36.5</v>
      </c>
      <c r="D61" s="280">
        <v>37.366666666666667</v>
      </c>
      <c r="E61" s="280">
        <v>35.433333333333337</v>
      </c>
      <c r="F61" s="280">
        <v>34.366666666666667</v>
      </c>
      <c r="G61" s="280">
        <v>32.433333333333337</v>
      </c>
      <c r="H61" s="280">
        <v>38.433333333333337</v>
      </c>
      <c r="I61" s="280">
        <v>40.36666666666666</v>
      </c>
      <c r="J61" s="280">
        <v>41.433333333333337</v>
      </c>
      <c r="K61" s="278">
        <v>39.299999999999997</v>
      </c>
      <c r="L61" s="278">
        <v>36.299999999999997</v>
      </c>
      <c r="M61" s="278">
        <v>436.13740000000001</v>
      </c>
    </row>
    <row r="62" spans="1:13">
      <c r="A62" s="269">
        <v>52</v>
      </c>
      <c r="B62" s="278" t="s">
        <v>63</v>
      </c>
      <c r="C62" s="279">
        <v>31.35</v>
      </c>
      <c r="D62" s="280">
        <v>31.633333333333336</v>
      </c>
      <c r="E62" s="280">
        <v>30.866666666666674</v>
      </c>
      <c r="F62" s="280">
        <v>30.383333333333336</v>
      </c>
      <c r="G62" s="280">
        <v>29.616666666666674</v>
      </c>
      <c r="H62" s="280">
        <v>32.116666666666674</v>
      </c>
      <c r="I62" s="280">
        <v>32.883333333333333</v>
      </c>
      <c r="J62" s="280">
        <v>33.366666666666674</v>
      </c>
      <c r="K62" s="278">
        <v>32.4</v>
      </c>
      <c r="L62" s="278">
        <v>31.15</v>
      </c>
      <c r="M62" s="278">
        <v>26.713419999999999</v>
      </c>
    </row>
    <row r="63" spans="1:13">
      <c r="A63" s="269">
        <v>53</v>
      </c>
      <c r="B63" s="278" t="s">
        <v>313</v>
      </c>
      <c r="C63" s="279">
        <v>953.2</v>
      </c>
      <c r="D63" s="280">
        <v>960.73333333333323</v>
      </c>
      <c r="E63" s="280">
        <v>942.46666666666647</v>
      </c>
      <c r="F63" s="280">
        <v>931.73333333333323</v>
      </c>
      <c r="G63" s="280">
        <v>913.46666666666647</v>
      </c>
      <c r="H63" s="280">
        <v>971.46666666666647</v>
      </c>
      <c r="I63" s="280">
        <v>989.73333333333312</v>
      </c>
      <c r="J63" s="280">
        <v>1000.4666666666665</v>
      </c>
      <c r="K63" s="278">
        <v>979</v>
      </c>
      <c r="L63" s="278">
        <v>950</v>
      </c>
      <c r="M63" s="278">
        <v>6.522E-2</v>
      </c>
    </row>
    <row r="64" spans="1:13">
      <c r="A64" s="269">
        <v>54</v>
      </c>
      <c r="B64" s="278" t="s">
        <v>64</v>
      </c>
      <c r="C64" s="279">
        <v>1289.25</v>
      </c>
      <c r="D64" s="280">
        <v>1286.8</v>
      </c>
      <c r="E64" s="280">
        <v>1266.0999999999999</v>
      </c>
      <c r="F64" s="280">
        <v>1242.95</v>
      </c>
      <c r="G64" s="280">
        <v>1222.25</v>
      </c>
      <c r="H64" s="280">
        <v>1309.9499999999998</v>
      </c>
      <c r="I64" s="280">
        <v>1330.65</v>
      </c>
      <c r="J64" s="280">
        <v>1353.7999999999997</v>
      </c>
      <c r="K64" s="278">
        <v>1307.5</v>
      </c>
      <c r="L64" s="278">
        <v>1263.6500000000001</v>
      </c>
      <c r="M64" s="278">
        <v>12.296760000000001</v>
      </c>
    </row>
    <row r="65" spans="1:13">
      <c r="A65" s="269">
        <v>55</v>
      </c>
      <c r="B65" s="278" t="s">
        <v>321</v>
      </c>
      <c r="C65" s="279">
        <v>4491.45</v>
      </c>
      <c r="D65" s="280">
        <v>4480.833333333333</v>
      </c>
      <c r="E65" s="280">
        <v>4412.7166666666662</v>
      </c>
      <c r="F65" s="280">
        <v>4333.9833333333336</v>
      </c>
      <c r="G65" s="280">
        <v>4265.8666666666668</v>
      </c>
      <c r="H65" s="280">
        <v>4559.5666666666657</v>
      </c>
      <c r="I65" s="280">
        <v>4627.6833333333325</v>
      </c>
      <c r="J65" s="280">
        <v>4706.4166666666652</v>
      </c>
      <c r="K65" s="278">
        <v>4548.95</v>
      </c>
      <c r="L65" s="278">
        <v>4402.1000000000004</v>
      </c>
      <c r="M65" s="278">
        <v>0.12384000000000001</v>
      </c>
    </row>
    <row r="66" spans="1:13">
      <c r="A66" s="269">
        <v>56</v>
      </c>
      <c r="B66" s="278" t="s">
        <v>235</v>
      </c>
      <c r="C66" s="279">
        <v>804.3</v>
      </c>
      <c r="D66" s="280">
        <v>810.43333333333339</v>
      </c>
      <c r="E66" s="280">
        <v>793.86666666666679</v>
      </c>
      <c r="F66" s="280">
        <v>783.43333333333339</v>
      </c>
      <c r="G66" s="280">
        <v>766.86666666666679</v>
      </c>
      <c r="H66" s="280">
        <v>820.86666666666679</v>
      </c>
      <c r="I66" s="280">
        <v>837.43333333333339</v>
      </c>
      <c r="J66" s="280">
        <v>847.86666666666679</v>
      </c>
      <c r="K66" s="278">
        <v>827</v>
      </c>
      <c r="L66" s="278">
        <v>800</v>
      </c>
      <c r="M66" s="278">
        <v>0.318</v>
      </c>
    </row>
    <row r="67" spans="1:13">
      <c r="A67" s="269">
        <v>57</v>
      </c>
      <c r="B67" s="278" t="s">
        <v>322</v>
      </c>
      <c r="C67" s="279">
        <v>226.05</v>
      </c>
      <c r="D67" s="280">
        <v>229.23333333333335</v>
      </c>
      <c r="E67" s="280">
        <v>219.06666666666669</v>
      </c>
      <c r="F67" s="280">
        <v>212.08333333333334</v>
      </c>
      <c r="G67" s="280">
        <v>201.91666666666669</v>
      </c>
      <c r="H67" s="280">
        <v>236.2166666666667</v>
      </c>
      <c r="I67" s="280">
        <v>246.38333333333333</v>
      </c>
      <c r="J67" s="280">
        <v>253.3666666666667</v>
      </c>
      <c r="K67" s="278">
        <v>239.4</v>
      </c>
      <c r="L67" s="278">
        <v>222.25</v>
      </c>
      <c r="M67" s="278">
        <v>1.0199199999999999</v>
      </c>
    </row>
    <row r="68" spans="1:13">
      <c r="A68" s="269">
        <v>58</v>
      </c>
      <c r="B68" s="278" t="s">
        <v>66</v>
      </c>
      <c r="C68" s="279">
        <v>62.3</v>
      </c>
      <c r="D68" s="280">
        <v>63.533333333333331</v>
      </c>
      <c r="E68" s="280">
        <v>60.416666666666657</v>
      </c>
      <c r="F68" s="280">
        <v>58.533333333333324</v>
      </c>
      <c r="G68" s="280">
        <v>55.41666666666665</v>
      </c>
      <c r="H68" s="280">
        <v>65.416666666666657</v>
      </c>
      <c r="I68" s="280">
        <v>68.533333333333331</v>
      </c>
      <c r="J68" s="280">
        <v>70.416666666666671</v>
      </c>
      <c r="K68" s="278">
        <v>66.650000000000006</v>
      </c>
      <c r="L68" s="278">
        <v>61.65</v>
      </c>
      <c r="M68" s="278">
        <v>210.96347</v>
      </c>
    </row>
    <row r="69" spans="1:13">
      <c r="A69" s="269">
        <v>59</v>
      </c>
      <c r="B69" s="278" t="s">
        <v>314</v>
      </c>
      <c r="C69" s="279">
        <v>580.6</v>
      </c>
      <c r="D69" s="280">
        <v>584.79999999999995</v>
      </c>
      <c r="E69" s="280">
        <v>571.59999999999991</v>
      </c>
      <c r="F69" s="280">
        <v>562.59999999999991</v>
      </c>
      <c r="G69" s="280">
        <v>549.39999999999986</v>
      </c>
      <c r="H69" s="280">
        <v>593.79999999999995</v>
      </c>
      <c r="I69" s="280">
        <v>607</v>
      </c>
      <c r="J69" s="280">
        <v>616</v>
      </c>
      <c r="K69" s="278">
        <v>598</v>
      </c>
      <c r="L69" s="278">
        <v>575.79999999999995</v>
      </c>
      <c r="M69" s="278">
        <v>4.9618900000000004</v>
      </c>
    </row>
    <row r="70" spans="1:13">
      <c r="A70" s="269">
        <v>60</v>
      </c>
      <c r="B70" s="278" t="s">
        <v>67</v>
      </c>
      <c r="C70" s="279">
        <v>439.3</v>
      </c>
      <c r="D70" s="280">
        <v>440.48333333333335</v>
      </c>
      <c r="E70" s="280">
        <v>433.81666666666672</v>
      </c>
      <c r="F70" s="280">
        <v>428.33333333333337</v>
      </c>
      <c r="G70" s="280">
        <v>421.66666666666674</v>
      </c>
      <c r="H70" s="280">
        <v>445.9666666666667</v>
      </c>
      <c r="I70" s="280">
        <v>452.63333333333333</v>
      </c>
      <c r="J70" s="280">
        <v>458.11666666666667</v>
      </c>
      <c r="K70" s="278">
        <v>447.15</v>
      </c>
      <c r="L70" s="278">
        <v>435</v>
      </c>
      <c r="M70" s="278">
        <v>16.13504</v>
      </c>
    </row>
    <row r="71" spans="1:13">
      <c r="A71" s="269">
        <v>61</v>
      </c>
      <c r="B71" s="278" t="s">
        <v>68</v>
      </c>
      <c r="C71" s="279">
        <v>270.60000000000002</v>
      </c>
      <c r="D71" s="280">
        <v>273.63333333333338</v>
      </c>
      <c r="E71" s="280">
        <v>265.96666666666675</v>
      </c>
      <c r="F71" s="280">
        <v>261.33333333333337</v>
      </c>
      <c r="G71" s="280">
        <v>253.66666666666674</v>
      </c>
      <c r="H71" s="280">
        <v>278.26666666666677</v>
      </c>
      <c r="I71" s="280">
        <v>285.93333333333339</v>
      </c>
      <c r="J71" s="280">
        <v>290.56666666666678</v>
      </c>
      <c r="K71" s="278">
        <v>281.3</v>
      </c>
      <c r="L71" s="278">
        <v>269</v>
      </c>
      <c r="M71" s="278">
        <v>26.237919999999999</v>
      </c>
    </row>
    <row r="72" spans="1:13">
      <c r="A72" s="269">
        <v>62</v>
      </c>
      <c r="B72" s="278" t="s">
        <v>70</v>
      </c>
      <c r="C72" s="279">
        <v>598.79999999999995</v>
      </c>
      <c r="D72" s="280">
        <v>586.43333333333328</v>
      </c>
      <c r="E72" s="280">
        <v>569.36666666666656</v>
      </c>
      <c r="F72" s="280">
        <v>539.93333333333328</v>
      </c>
      <c r="G72" s="280">
        <v>522.86666666666656</v>
      </c>
      <c r="H72" s="280">
        <v>615.86666666666656</v>
      </c>
      <c r="I72" s="280">
        <v>632.93333333333339</v>
      </c>
      <c r="J72" s="280">
        <v>662.36666666666656</v>
      </c>
      <c r="K72" s="278">
        <v>603.5</v>
      </c>
      <c r="L72" s="278">
        <v>557</v>
      </c>
      <c r="M72" s="278">
        <v>719.09586000000002</v>
      </c>
    </row>
    <row r="73" spans="1:13">
      <c r="A73" s="269">
        <v>63</v>
      </c>
      <c r="B73" s="278" t="s">
        <v>71</v>
      </c>
      <c r="C73" s="279">
        <v>25.4</v>
      </c>
      <c r="D73" s="280">
        <v>25.75</v>
      </c>
      <c r="E73" s="280">
        <v>24.95</v>
      </c>
      <c r="F73" s="280">
        <v>24.5</v>
      </c>
      <c r="G73" s="280">
        <v>23.7</v>
      </c>
      <c r="H73" s="280">
        <v>26.2</v>
      </c>
      <c r="I73" s="280">
        <v>26.999999999999996</v>
      </c>
      <c r="J73" s="280">
        <v>27.45</v>
      </c>
      <c r="K73" s="278">
        <v>26.55</v>
      </c>
      <c r="L73" s="278">
        <v>25.3</v>
      </c>
      <c r="M73" s="278">
        <v>502.09528999999998</v>
      </c>
    </row>
    <row r="74" spans="1:13">
      <c r="A74" s="269">
        <v>64</v>
      </c>
      <c r="B74" s="278" t="s">
        <v>72</v>
      </c>
      <c r="C74" s="279">
        <v>336.6</v>
      </c>
      <c r="D74" s="280">
        <v>334.8</v>
      </c>
      <c r="E74" s="280">
        <v>331.1</v>
      </c>
      <c r="F74" s="280">
        <v>325.60000000000002</v>
      </c>
      <c r="G74" s="280">
        <v>321.90000000000003</v>
      </c>
      <c r="H74" s="280">
        <v>340.3</v>
      </c>
      <c r="I74" s="280">
        <v>343.99999999999994</v>
      </c>
      <c r="J74" s="280">
        <v>349.5</v>
      </c>
      <c r="K74" s="278">
        <v>338.5</v>
      </c>
      <c r="L74" s="278">
        <v>329.3</v>
      </c>
      <c r="M74" s="278">
        <v>81.042990000000003</v>
      </c>
    </row>
    <row r="75" spans="1:13">
      <c r="A75" s="269">
        <v>65</v>
      </c>
      <c r="B75" s="278" t="s">
        <v>323</v>
      </c>
      <c r="C75" s="279">
        <v>386.5</v>
      </c>
      <c r="D75" s="280">
        <v>387.13333333333338</v>
      </c>
      <c r="E75" s="280">
        <v>381.36666666666679</v>
      </c>
      <c r="F75" s="280">
        <v>376.23333333333341</v>
      </c>
      <c r="G75" s="280">
        <v>370.46666666666681</v>
      </c>
      <c r="H75" s="280">
        <v>392.26666666666677</v>
      </c>
      <c r="I75" s="280">
        <v>398.0333333333333</v>
      </c>
      <c r="J75" s="280">
        <v>403.16666666666674</v>
      </c>
      <c r="K75" s="278">
        <v>392.9</v>
      </c>
      <c r="L75" s="278">
        <v>382</v>
      </c>
      <c r="M75" s="278">
        <v>0.84367999999999999</v>
      </c>
    </row>
    <row r="76" spans="1:13" s="16" customFormat="1">
      <c r="A76" s="269">
        <v>66</v>
      </c>
      <c r="B76" s="278" t="s">
        <v>325</v>
      </c>
      <c r="C76" s="279">
        <v>93.85</v>
      </c>
      <c r="D76" s="280">
        <v>91.283333333333346</v>
      </c>
      <c r="E76" s="280">
        <v>87.566666666666691</v>
      </c>
      <c r="F76" s="280">
        <v>81.283333333333346</v>
      </c>
      <c r="G76" s="280">
        <v>77.566666666666691</v>
      </c>
      <c r="H76" s="280">
        <v>97.566666666666691</v>
      </c>
      <c r="I76" s="280">
        <v>101.28333333333336</v>
      </c>
      <c r="J76" s="280">
        <v>107.56666666666669</v>
      </c>
      <c r="K76" s="278">
        <v>95</v>
      </c>
      <c r="L76" s="278">
        <v>85</v>
      </c>
      <c r="M76" s="278">
        <v>3.4860199999999999</v>
      </c>
    </row>
    <row r="77" spans="1:13" s="16" customFormat="1">
      <c r="A77" s="269">
        <v>67</v>
      </c>
      <c r="B77" s="278" t="s">
        <v>326</v>
      </c>
      <c r="C77" s="279">
        <v>2007.7</v>
      </c>
      <c r="D77" s="280">
        <v>2020.2333333333333</v>
      </c>
      <c r="E77" s="280">
        <v>1988.4666666666667</v>
      </c>
      <c r="F77" s="280">
        <v>1969.2333333333333</v>
      </c>
      <c r="G77" s="280">
        <v>1937.4666666666667</v>
      </c>
      <c r="H77" s="280">
        <v>2039.4666666666667</v>
      </c>
      <c r="I77" s="280">
        <v>2071.2333333333336</v>
      </c>
      <c r="J77" s="280">
        <v>2090.4666666666667</v>
      </c>
      <c r="K77" s="278">
        <v>2052</v>
      </c>
      <c r="L77" s="278">
        <v>2001</v>
      </c>
      <c r="M77" s="278">
        <v>2.3109999999999999E-2</v>
      </c>
    </row>
    <row r="78" spans="1:13" s="16" customFormat="1">
      <c r="A78" s="269">
        <v>68</v>
      </c>
      <c r="B78" s="278" t="s">
        <v>327</v>
      </c>
      <c r="C78" s="279">
        <v>460.95</v>
      </c>
      <c r="D78" s="280">
        <v>466.15000000000003</v>
      </c>
      <c r="E78" s="280">
        <v>453.30000000000007</v>
      </c>
      <c r="F78" s="280">
        <v>445.65000000000003</v>
      </c>
      <c r="G78" s="280">
        <v>432.80000000000007</v>
      </c>
      <c r="H78" s="280">
        <v>473.80000000000007</v>
      </c>
      <c r="I78" s="280">
        <v>486.65000000000009</v>
      </c>
      <c r="J78" s="280">
        <v>494.30000000000007</v>
      </c>
      <c r="K78" s="278">
        <v>479</v>
      </c>
      <c r="L78" s="278">
        <v>458.5</v>
      </c>
      <c r="M78" s="278">
        <v>0.64544999999999997</v>
      </c>
    </row>
    <row r="79" spans="1:13" s="16" customFormat="1">
      <c r="A79" s="269">
        <v>69</v>
      </c>
      <c r="B79" s="278" t="s">
        <v>328</v>
      </c>
      <c r="C79" s="279">
        <v>45.75</v>
      </c>
      <c r="D79" s="280">
        <v>45.800000000000004</v>
      </c>
      <c r="E79" s="280">
        <v>45.20000000000001</v>
      </c>
      <c r="F79" s="280">
        <v>44.650000000000006</v>
      </c>
      <c r="G79" s="280">
        <v>44.050000000000011</v>
      </c>
      <c r="H79" s="280">
        <v>46.350000000000009</v>
      </c>
      <c r="I79" s="280">
        <v>46.95</v>
      </c>
      <c r="J79" s="280">
        <v>47.500000000000007</v>
      </c>
      <c r="K79" s="278">
        <v>46.4</v>
      </c>
      <c r="L79" s="278">
        <v>45.25</v>
      </c>
      <c r="M79" s="278">
        <v>2.4054700000000002</v>
      </c>
    </row>
    <row r="80" spans="1:13" s="16" customFormat="1">
      <c r="A80" s="269">
        <v>70</v>
      </c>
      <c r="B80" s="278" t="s">
        <v>73</v>
      </c>
      <c r="C80" s="279">
        <v>9149.25</v>
      </c>
      <c r="D80" s="280">
        <v>9194.1833333333325</v>
      </c>
      <c r="E80" s="280">
        <v>9027.116666666665</v>
      </c>
      <c r="F80" s="280">
        <v>8904.9833333333318</v>
      </c>
      <c r="G80" s="280">
        <v>8737.9166666666642</v>
      </c>
      <c r="H80" s="280">
        <v>9316.3166666666657</v>
      </c>
      <c r="I80" s="280">
        <v>9483.383333333335</v>
      </c>
      <c r="J80" s="280">
        <v>9605.5166666666664</v>
      </c>
      <c r="K80" s="278">
        <v>9361.25</v>
      </c>
      <c r="L80" s="278">
        <v>9072.0499999999993</v>
      </c>
      <c r="M80" s="278">
        <v>0.24817</v>
      </c>
    </row>
    <row r="81" spans="1:13" s="16" customFormat="1">
      <c r="A81" s="269">
        <v>71</v>
      </c>
      <c r="B81" s="278" t="s">
        <v>75</v>
      </c>
      <c r="C81" s="279">
        <v>293.3</v>
      </c>
      <c r="D81" s="280">
        <v>296.5</v>
      </c>
      <c r="E81" s="280">
        <v>288.60000000000002</v>
      </c>
      <c r="F81" s="280">
        <v>283.90000000000003</v>
      </c>
      <c r="G81" s="280">
        <v>276.00000000000006</v>
      </c>
      <c r="H81" s="280">
        <v>301.2</v>
      </c>
      <c r="I81" s="280">
        <v>309.09999999999997</v>
      </c>
      <c r="J81" s="280">
        <v>313.79999999999995</v>
      </c>
      <c r="K81" s="278">
        <v>304.39999999999998</v>
      </c>
      <c r="L81" s="278">
        <v>291.8</v>
      </c>
      <c r="M81" s="278">
        <v>60.229500000000002</v>
      </c>
    </row>
    <row r="82" spans="1:13" s="16" customFormat="1">
      <c r="A82" s="269">
        <v>72</v>
      </c>
      <c r="B82" s="278" t="s">
        <v>329</v>
      </c>
      <c r="C82" s="279">
        <v>95.6</v>
      </c>
      <c r="D82" s="280">
        <v>95.733333333333334</v>
      </c>
      <c r="E82" s="280">
        <v>93.566666666666663</v>
      </c>
      <c r="F82" s="280">
        <v>91.533333333333331</v>
      </c>
      <c r="G82" s="280">
        <v>89.36666666666666</v>
      </c>
      <c r="H82" s="280">
        <v>97.766666666666666</v>
      </c>
      <c r="I82" s="280">
        <v>99.933333333333323</v>
      </c>
      <c r="J82" s="280">
        <v>101.96666666666667</v>
      </c>
      <c r="K82" s="278">
        <v>97.9</v>
      </c>
      <c r="L82" s="278">
        <v>93.7</v>
      </c>
      <c r="M82" s="278">
        <v>0.99519000000000002</v>
      </c>
    </row>
    <row r="83" spans="1:13" s="16" customFormat="1">
      <c r="A83" s="269">
        <v>73</v>
      </c>
      <c r="B83" s="278" t="s">
        <v>76</v>
      </c>
      <c r="C83" s="279">
        <v>3104</v>
      </c>
      <c r="D83" s="280">
        <v>3112.65</v>
      </c>
      <c r="E83" s="280">
        <v>3077.4</v>
      </c>
      <c r="F83" s="280">
        <v>3050.8</v>
      </c>
      <c r="G83" s="280">
        <v>3015.55</v>
      </c>
      <c r="H83" s="280">
        <v>3139.25</v>
      </c>
      <c r="I83" s="280">
        <v>3174.5</v>
      </c>
      <c r="J83" s="280">
        <v>3201.1</v>
      </c>
      <c r="K83" s="278">
        <v>3147.9</v>
      </c>
      <c r="L83" s="278">
        <v>3086.05</v>
      </c>
      <c r="M83" s="278">
        <v>5.3721699999999997</v>
      </c>
    </row>
    <row r="84" spans="1:13" s="16" customFormat="1">
      <c r="A84" s="269">
        <v>74</v>
      </c>
      <c r="B84" s="278" t="s">
        <v>315</v>
      </c>
      <c r="C84" s="279">
        <v>448.8</v>
      </c>
      <c r="D84" s="280">
        <v>447.23333333333335</v>
      </c>
      <c r="E84" s="280">
        <v>431.56666666666672</v>
      </c>
      <c r="F84" s="280">
        <v>414.33333333333337</v>
      </c>
      <c r="G84" s="280">
        <v>398.66666666666674</v>
      </c>
      <c r="H84" s="280">
        <v>464.4666666666667</v>
      </c>
      <c r="I84" s="280">
        <v>480.13333333333333</v>
      </c>
      <c r="J84" s="280">
        <v>497.36666666666667</v>
      </c>
      <c r="K84" s="278">
        <v>462.9</v>
      </c>
      <c r="L84" s="278">
        <v>430</v>
      </c>
      <c r="M84" s="278">
        <v>6.0105700000000004</v>
      </c>
    </row>
    <row r="85" spans="1:13" s="16" customFormat="1">
      <c r="A85" s="269">
        <v>75</v>
      </c>
      <c r="B85" s="278" t="s">
        <v>324</v>
      </c>
      <c r="C85" s="279">
        <v>67</v>
      </c>
      <c r="D85" s="280">
        <v>65.75</v>
      </c>
      <c r="E85" s="280">
        <v>63.8</v>
      </c>
      <c r="F85" s="280">
        <v>60.599999999999994</v>
      </c>
      <c r="G85" s="280">
        <v>58.649999999999991</v>
      </c>
      <c r="H85" s="280">
        <v>68.95</v>
      </c>
      <c r="I85" s="280">
        <v>70.899999999999991</v>
      </c>
      <c r="J85" s="280">
        <v>74.100000000000009</v>
      </c>
      <c r="K85" s="278">
        <v>67.7</v>
      </c>
      <c r="L85" s="278">
        <v>62.55</v>
      </c>
      <c r="M85" s="278">
        <v>8.9004999999999992</v>
      </c>
    </row>
    <row r="86" spans="1:13" s="16" customFormat="1">
      <c r="A86" s="269">
        <v>76</v>
      </c>
      <c r="B86" s="278" t="s">
        <v>77</v>
      </c>
      <c r="C86" s="279">
        <v>325.89999999999998</v>
      </c>
      <c r="D86" s="280">
        <v>326.06666666666666</v>
      </c>
      <c r="E86" s="280">
        <v>321.18333333333334</v>
      </c>
      <c r="F86" s="280">
        <v>316.4666666666667</v>
      </c>
      <c r="G86" s="280">
        <v>311.58333333333337</v>
      </c>
      <c r="H86" s="280">
        <v>330.7833333333333</v>
      </c>
      <c r="I86" s="280">
        <v>335.66666666666663</v>
      </c>
      <c r="J86" s="280">
        <v>340.38333333333327</v>
      </c>
      <c r="K86" s="278">
        <v>330.95</v>
      </c>
      <c r="L86" s="278">
        <v>321.35000000000002</v>
      </c>
      <c r="M86" s="278">
        <v>27.73188</v>
      </c>
    </row>
    <row r="87" spans="1:13" s="16" customFormat="1">
      <c r="A87" s="269">
        <v>77</v>
      </c>
      <c r="B87" s="278" t="s">
        <v>78</v>
      </c>
      <c r="C87" s="279">
        <v>76.400000000000006</v>
      </c>
      <c r="D87" s="280">
        <v>77.233333333333334</v>
      </c>
      <c r="E87" s="280">
        <v>75.066666666666663</v>
      </c>
      <c r="F87" s="280">
        <v>73.733333333333334</v>
      </c>
      <c r="G87" s="280">
        <v>71.566666666666663</v>
      </c>
      <c r="H87" s="280">
        <v>78.566666666666663</v>
      </c>
      <c r="I87" s="280">
        <v>80.73333333333332</v>
      </c>
      <c r="J87" s="280">
        <v>82.066666666666663</v>
      </c>
      <c r="K87" s="278">
        <v>79.400000000000006</v>
      </c>
      <c r="L87" s="278">
        <v>75.900000000000006</v>
      </c>
      <c r="M87" s="278">
        <v>101.17728</v>
      </c>
    </row>
    <row r="88" spans="1:13" s="16" customFormat="1">
      <c r="A88" s="269">
        <v>78</v>
      </c>
      <c r="B88" s="278" t="s">
        <v>333</v>
      </c>
      <c r="C88" s="279">
        <v>278.39999999999998</v>
      </c>
      <c r="D88" s="280">
        <v>279.96666666666664</v>
      </c>
      <c r="E88" s="280">
        <v>272.0333333333333</v>
      </c>
      <c r="F88" s="280">
        <v>265.66666666666669</v>
      </c>
      <c r="G88" s="280">
        <v>257.73333333333335</v>
      </c>
      <c r="H88" s="280">
        <v>286.33333333333326</v>
      </c>
      <c r="I88" s="280">
        <v>294.26666666666654</v>
      </c>
      <c r="J88" s="280">
        <v>300.63333333333321</v>
      </c>
      <c r="K88" s="278">
        <v>287.89999999999998</v>
      </c>
      <c r="L88" s="278">
        <v>273.60000000000002</v>
      </c>
      <c r="M88" s="278">
        <v>2.8089400000000002</v>
      </c>
    </row>
    <row r="89" spans="1:13" s="16" customFormat="1">
      <c r="A89" s="269">
        <v>79</v>
      </c>
      <c r="B89" s="278" t="s">
        <v>334</v>
      </c>
      <c r="C89" s="279">
        <v>323.35000000000002</v>
      </c>
      <c r="D89" s="280">
        <v>322.05</v>
      </c>
      <c r="E89" s="280">
        <v>319.10000000000002</v>
      </c>
      <c r="F89" s="280">
        <v>314.85000000000002</v>
      </c>
      <c r="G89" s="280">
        <v>311.90000000000003</v>
      </c>
      <c r="H89" s="280">
        <v>326.3</v>
      </c>
      <c r="I89" s="280">
        <v>329.24999999999994</v>
      </c>
      <c r="J89" s="280">
        <v>333.5</v>
      </c>
      <c r="K89" s="278">
        <v>325</v>
      </c>
      <c r="L89" s="278">
        <v>317.8</v>
      </c>
      <c r="M89" s="278">
        <v>0.55618000000000001</v>
      </c>
    </row>
    <row r="90" spans="1:13" s="16" customFormat="1">
      <c r="A90" s="269">
        <v>80</v>
      </c>
      <c r="B90" s="278" t="s">
        <v>336</v>
      </c>
      <c r="C90" s="279">
        <v>204.1</v>
      </c>
      <c r="D90" s="280">
        <v>204.68333333333331</v>
      </c>
      <c r="E90" s="280">
        <v>202.41666666666663</v>
      </c>
      <c r="F90" s="280">
        <v>200.73333333333332</v>
      </c>
      <c r="G90" s="280">
        <v>198.46666666666664</v>
      </c>
      <c r="H90" s="280">
        <v>206.36666666666662</v>
      </c>
      <c r="I90" s="280">
        <v>208.63333333333333</v>
      </c>
      <c r="J90" s="280">
        <v>210.31666666666661</v>
      </c>
      <c r="K90" s="278">
        <v>206.95</v>
      </c>
      <c r="L90" s="278">
        <v>203</v>
      </c>
      <c r="M90" s="278">
        <v>0.28927000000000003</v>
      </c>
    </row>
    <row r="91" spans="1:13" s="16" customFormat="1">
      <c r="A91" s="269">
        <v>81</v>
      </c>
      <c r="B91" s="278" t="s">
        <v>330</v>
      </c>
      <c r="C91" s="279">
        <v>353.7</v>
      </c>
      <c r="D91" s="280">
        <v>353.15000000000003</v>
      </c>
      <c r="E91" s="280">
        <v>344.75000000000006</v>
      </c>
      <c r="F91" s="280">
        <v>335.8</v>
      </c>
      <c r="G91" s="280">
        <v>327.40000000000003</v>
      </c>
      <c r="H91" s="280">
        <v>362.10000000000008</v>
      </c>
      <c r="I91" s="280">
        <v>370.50000000000006</v>
      </c>
      <c r="J91" s="280">
        <v>379.4500000000001</v>
      </c>
      <c r="K91" s="278">
        <v>361.55</v>
      </c>
      <c r="L91" s="278">
        <v>344.2</v>
      </c>
      <c r="M91" s="278">
        <v>0.29576999999999998</v>
      </c>
    </row>
    <row r="92" spans="1:13" s="16" customFormat="1">
      <c r="A92" s="269">
        <v>82</v>
      </c>
      <c r="B92" s="278" t="s">
        <v>79</v>
      </c>
      <c r="C92" s="279">
        <v>108.55</v>
      </c>
      <c r="D92" s="280">
        <v>109.55</v>
      </c>
      <c r="E92" s="280">
        <v>106.25</v>
      </c>
      <c r="F92" s="280">
        <v>103.95</v>
      </c>
      <c r="G92" s="280">
        <v>100.65</v>
      </c>
      <c r="H92" s="280">
        <v>111.85</v>
      </c>
      <c r="I92" s="280">
        <v>115.14999999999998</v>
      </c>
      <c r="J92" s="280">
        <v>117.44999999999999</v>
      </c>
      <c r="K92" s="278">
        <v>112.85</v>
      </c>
      <c r="L92" s="278">
        <v>107.25</v>
      </c>
      <c r="M92" s="278">
        <v>10.41818</v>
      </c>
    </row>
    <row r="93" spans="1:13" s="16" customFormat="1">
      <c r="A93" s="269">
        <v>83</v>
      </c>
      <c r="B93" s="278" t="s">
        <v>331</v>
      </c>
      <c r="C93" s="279">
        <v>183.05</v>
      </c>
      <c r="D93" s="280">
        <v>184.23333333333335</v>
      </c>
      <c r="E93" s="280">
        <v>179.06666666666669</v>
      </c>
      <c r="F93" s="280">
        <v>175.08333333333334</v>
      </c>
      <c r="G93" s="280">
        <v>169.91666666666669</v>
      </c>
      <c r="H93" s="280">
        <v>188.2166666666667</v>
      </c>
      <c r="I93" s="280">
        <v>193.38333333333333</v>
      </c>
      <c r="J93" s="280">
        <v>197.3666666666667</v>
      </c>
      <c r="K93" s="278">
        <v>189.4</v>
      </c>
      <c r="L93" s="278">
        <v>180.25</v>
      </c>
      <c r="M93" s="278">
        <v>0.59287999999999996</v>
      </c>
    </row>
    <row r="94" spans="1:13" s="16" customFormat="1">
      <c r="A94" s="269">
        <v>84</v>
      </c>
      <c r="B94" s="278" t="s">
        <v>339</v>
      </c>
      <c r="C94" s="279">
        <v>224.9</v>
      </c>
      <c r="D94" s="280">
        <v>222.86666666666665</v>
      </c>
      <c r="E94" s="280">
        <v>219.23333333333329</v>
      </c>
      <c r="F94" s="280">
        <v>213.56666666666663</v>
      </c>
      <c r="G94" s="280">
        <v>209.93333333333328</v>
      </c>
      <c r="H94" s="280">
        <v>228.5333333333333</v>
      </c>
      <c r="I94" s="280">
        <v>232.16666666666669</v>
      </c>
      <c r="J94" s="280">
        <v>237.83333333333331</v>
      </c>
      <c r="K94" s="278">
        <v>226.5</v>
      </c>
      <c r="L94" s="278">
        <v>217.2</v>
      </c>
      <c r="M94" s="278">
        <v>8.1634399999999996</v>
      </c>
    </row>
    <row r="95" spans="1:13" s="16" customFormat="1">
      <c r="A95" s="269">
        <v>85</v>
      </c>
      <c r="B95" s="278" t="s">
        <v>337</v>
      </c>
      <c r="C95" s="279">
        <v>731.4</v>
      </c>
      <c r="D95" s="280">
        <v>735.01666666666677</v>
      </c>
      <c r="E95" s="280">
        <v>711.38333333333355</v>
      </c>
      <c r="F95" s="280">
        <v>691.36666666666679</v>
      </c>
      <c r="G95" s="280">
        <v>667.73333333333358</v>
      </c>
      <c r="H95" s="280">
        <v>755.03333333333353</v>
      </c>
      <c r="I95" s="280">
        <v>778.66666666666674</v>
      </c>
      <c r="J95" s="280">
        <v>798.68333333333351</v>
      </c>
      <c r="K95" s="278">
        <v>758.65</v>
      </c>
      <c r="L95" s="278">
        <v>715</v>
      </c>
      <c r="M95" s="278">
        <v>2.6693500000000001</v>
      </c>
    </row>
    <row r="96" spans="1:13" s="16" customFormat="1">
      <c r="A96" s="269">
        <v>86</v>
      </c>
      <c r="B96" s="278" t="s">
        <v>338</v>
      </c>
      <c r="C96" s="279">
        <v>13.75</v>
      </c>
      <c r="D96" s="280">
        <v>13.9</v>
      </c>
      <c r="E96" s="280">
        <v>13.450000000000001</v>
      </c>
      <c r="F96" s="280">
        <v>13.15</v>
      </c>
      <c r="G96" s="280">
        <v>12.700000000000001</v>
      </c>
      <c r="H96" s="280">
        <v>14.200000000000001</v>
      </c>
      <c r="I96" s="280">
        <v>14.65</v>
      </c>
      <c r="J96" s="280">
        <v>14.950000000000001</v>
      </c>
      <c r="K96" s="278">
        <v>14.35</v>
      </c>
      <c r="L96" s="278">
        <v>13.6</v>
      </c>
      <c r="M96" s="278">
        <v>6.8545699999999998</v>
      </c>
    </row>
    <row r="97" spans="1:13" s="16" customFormat="1">
      <c r="A97" s="269">
        <v>87</v>
      </c>
      <c r="B97" s="278" t="s">
        <v>340</v>
      </c>
      <c r="C97" s="279">
        <v>105.4</v>
      </c>
      <c r="D97" s="280">
        <v>105.58333333333333</v>
      </c>
      <c r="E97" s="280">
        <v>102.86666666666666</v>
      </c>
      <c r="F97" s="280">
        <v>100.33333333333333</v>
      </c>
      <c r="G97" s="280">
        <v>97.61666666666666</v>
      </c>
      <c r="H97" s="280">
        <v>108.11666666666666</v>
      </c>
      <c r="I97" s="280">
        <v>110.83333333333333</v>
      </c>
      <c r="J97" s="280">
        <v>113.36666666666666</v>
      </c>
      <c r="K97" s="278">
        <v>108.3</v>
      </c>
      <c r="L97" s="278">
        <v>103.05</v>
      </c>
      <c r="M97" s="278">
        <v>3.63442</v>
      </c>
    </row>
    <row r="98" spans="1:13" s="16" customFormat="1">
      <c r="A98" s="269">
        <v>88</v>
      </c>
      <c r="B98" s="278" t="s">
        <v>341</v>
      </c>
      <c r="C98" s="279">
        <v>2167.75</v>
      </c>
      <c r="D98" s="280">
        <v>2171.2666666666669</v>
      </c>
      <c r="E98" s="280">
        <v>2143.5333333333338</v>
      </c>
      <c r="F98" s="280">
        <v>2119.3166666666671</v>
      </c>
      <c r="G98" s="280">
        <v>2091.5833333333339</v>
      </c>
      <c r="H98" s="280">
        <v>2195.4833333333336</v>
      </c>
      <c r="I98" s="280">
        <v>2223.2166666666662</v>
      </c>
      <c r="J98" s="280">
        <v>2247.4333333333334</v>
      </c>
      <c r="K98" s="278">
        <v>2199</v>
      </c>
      <c r="L98" s="278">
        <v>2147.0500000000002</v>
      </c>
      <c r="M98" s="278">
        <v>1.1990000000000001E-2</v>
      </c>
    </row>
    <row r="99" spans="1:13" s="16" customFormat="1">
      <c r="A99" s="269">
        <v>89</v>
      </c>
      <c r="B99" s="278" t="s">
        <v>82</v>
      </c>
      <c r="C99" s="279">
        <v>581.35</v>
      </c>
      <c r="D99" s="280">
        <v>579.36666666666667</v>
      </c>
      <c r="E99" s="280">
        <v>570.38333333333333</v>
      </c>
      <c r="F99" s="280">
        <v>559.41666666666663</v>
      </c>
      <c r="G99" s="280">
        <v>550.43333333333328</v>
      </c>
      <c r="H99" s="280">
        <v>590.33333333333337</v>
      </c>
      <c r="I99" s="280">
        <v>599.31666666666672</v>
      </c>
      <c r="J99" s="280">
        <v>610.28333333333342</v>
      </c>
      <c r="K99" s="278">
        <v>588.35</v>
      </c>
      <c r="L99" s="278">
        <v>568.4</v>
      </c>
      <c r="M99" s="278">
        <v>7.0955899999999996</v>
      </c>
    </row>
    <row r="100" spans="1:13" s="16" customFormat="1">
      <c r="A100" s="269">
        <v>90</v>
      </c>
      <c r="B100" s="278" t="s">
        <v>335</v>
      </c>
      <c r="C100" s="279">
        <v>150.5</v>
      </c>
      <c r="D100" s="280">
        <v>150.38333333333333</v>
      </c>
      <c r="E100" s="280">
        <v>146.81666666666666</v>
      </c>
      <c r="F100" s="280">
        <v>143.13333333333333</v>
      </c>
      <c r="G100" s="280">
        <v>139.56666666666666</v>
      </c>
      <c r="H100" s="280">
        <v>154.06666666666666</v>
      </c>
      <c r="I100" s="280">
        <v>157.63333333333333</v>
      </c>
      <c r="J100" s="280">
        <v>161.31666666666666</v>
      </c>
      <c r="K100" s="278">
        <v>153.94999999999999</v>
      </c>
      <c r="L100" s="278">
        <v>146.69999999999999</v>
      </c>
      <c r="M100" s="278">
        <v>1.43424</v>
      </c>
    </row>
    <row r="101" spans="1:13">
      <c r="A101" s="269">
        <v>91</v>
      </c>
      <c r="B101" s="278" t="s">
        <v>342</v>
      </c>
      <c r="C101" s="279">
        <v>104.15</v>
      </c>
      <c r="D101" s="280">
        <v>108.61666666666667</v>
      </c>
      <c r="E101" s="280">
        <v>97.533333333333346</v>
      </c>
      <c r="F101" s="280">
        <v>90.916666666666671</v>
      </c>
      <c r="G101" s="280">
        <v>79.833333333333343</v>
      </c>
      <c r="H101" s="280">
        <v>115.23333333333335</v>
      </c>
      <c r="I101" s="280">
        <v>126.31666666666666</v>
      </c>
      <c r="J101" s="280">
        <v>132.93333333333334</v>
      </c>
      <c r="K101" s="278">
        <v>119.7</v>
      </c>
      <c r="L101" s="278">
        <v>102</v>
      </c>
      <c r="M101" s="278">
        <v>1.85656</v>
      </c>
    </row>
    <row r="102" spans="1:13">
      <c r="A102" s="269">
        <v>92</v>
      </c>
      <c r="B102" s="278" t="s">
        <v>343</v>
      </c>
      <c r="C102" s="279">
        <v>134.19999999999999</v>
      </c>
      <c r="D102" s="280">
        <v>132.79999999999998</v>
      </c>
      <c r="E102" s="280">
        <v>129.64999999999998</v>
      </c>
      <c r="F102" s="280">
        <v>125.1</v>
      </c>
      <c r="G102" s="280">
        <v>121.94999999999999</v>
      </c>
      <c r="H102" s="280">
        <v>137.34999999999997</v>
      </c>
      <c r="I102" s="280">
        <v>140.5</v>
      </c>
      <c r="J102" s="280">
        <v>145.04999999999995</v>
      </c>
      <c r="K102" s="278">
        <v>135.94999999999999</v>
      </c>
      <c r="L102" s="278">
        <v>128.25</v>
      </c>
      <c r="M102" s="278">
        <v>9.5968900000000001</v>
      </c>
    </row>
    <row r="103" spans="1:13">
      <c r="A103" s="269">
        <v>93</v>
      </c>
      <c r="B103" s="278" t="s">
        <v>344</v>
      </c>
      <c r="C103" s="279">
        <v>54.3</v>
      </c>
      <c r="D103" s="280">
        <v>54.85</v>
      </c>
      <c r="E103" s="280">
        <v>53.25</v>
      </c>
      <c r="F103" s="280">
        <v>52.199999999999996</v>
      </c>
      <c r="G103" s="280">
        <v>50.599999999999994</v>
      </c>
      <c r="H103" s="280">
        <v>55.900000000000006</v>
      </c>
      <c r="I103" s="280">
        <v>57.500000000000014</v>
      </c>
      <c r="J103" s="280">
        <v>58.550000000000011</v>
      </c>
      <c r="K103" s="278">
        <v>56.45</v>
      </c>
      <c r="L103" s="278">
        <v>53.8</v>
      </c>
      <c r="M103" s="278">
        <v>5.3430999999999997</v>
      </c>
    </row>
    <row r="104" spans="1:13">
      <c r="A104" s="269">
        <v>94</v>
      </c>
      <c r="B104" s="278" t="s">
        <v>83</v>
      </c>
      <c r="C104" s="279">
        <v>127.1</v>
      </c>
      <c r="D104" s="280">
        <v>128.6</v>
      </c>
      <c r="E104" s="280">
        <v>124.85</v>
      </c>
      <c r="F104" s="280">
        <v>122.6</v>
      </c>
      <c r="G104" s="280">
        <v>118.85</v>
      </c>
      <c r="H104" s="280">
        <v>130.85</v>
      </c>
      <c r="I104" s="280">
        <v>134.6</v>
      </c>
      <c r="J104" s="280">
        <v>136.85</v>
      </c>
      <c r="K104" s="278">
        <v>132.35</v>
      </c>
      <c r="L104" s="278">
        <v>126.35</v>
      </c>
      <c r="M104" s="278">
        <v>122.30168</v>
      </c>
    </row>
    <row r="105" spans="1:13">
      <c r="A105" s="269">
        <v>95</v>
      </c>
      <c r="B105" s="278" t="s">
        <v>345</v>
      </c>
      <c r="C105" s="279">
        <v>233.5</v>
      </c>
      <c r="D105" s="280">
        <v>239.85</v>
      </c>
      <c r="E105" s="280">
        <v>224.7</v>
      </c>
      <c r="F105" s="280">
        <v>215.9</v>
      </c>
      <c r="G105" s="280">
        <v>200.75</v>
      </c>
      <c r="H105" s="280">
        <v>248.64999999999998</v>
      </c>
      <c r="I105" s="280">
        <v>263.8</v>
      </c>
      <c r="J105" s="280">
        <v>272.59999999999997</v>
      </c>
      <c r="K105" s="278">
        <v>255</v>
      </c>
      <c r="L105" s="278">
        <v>231.05</v>
      </c>
      <c r="M105" s="278">
        <v>0.40934999999999999</v>
      </c>
    </row>
    <row r="106" spans="1:13">
      <c r="A106" s="269">
        <v>96</v>
      </c>
      <c r="B106" s="278" t="s">
        <v>84</v>
      </c>
      <c r="C106" s="279">
        <v>594.95000000000005</v>
      </c>
      <c r="D106" s="280">
        <v>597.98333333333335</v>
      </c>
      <c r="E106" s="280">
        <v>587.16666666666674</v>
      </c>
      <c r="F106" s="280">
        <v>579.38333333333344</v>
      </c>
      <c r="G106" s="280">
        <v>568.56666666666683</v>
      </c>
      <c r="H106" s="280">
        <v>605.76666666666665</v>
      </c>
      <c r="I106" s="280">
        <v>616.58333333333326</v>
      </c>
      <c r="J106" s="280">
        <v>624.36666666666656</v>
      </c>
      <c r="K106" s="278">
        <v>608.79999999999995</v>
      </c>
      <c r="L106" s="278">
        <v>590.20000000000005</v>
      </c>
      <c r="M106" s="278">
        <v>109.52723</v>
      </c>
    </row>
    <row r="107" spans="1:13">
      <c r="A107" s="269">
        <v>97</v>
      </c>
      <c r="B107" s="278" t="s">
        <v>85</v>
      </c>
      <c r="C107" s="279">
        <v>123.6</v>
      </c>
      <c r="D107" s="280">
        <v>123.18333333333334</v>
      </c>
      <c r="E107" s="280">
        <v>122.21666666666667</v>
      </c>
      <c r="F107" s="280">
        <v>120.83333333333333</v>
      </c>
      <c r="G107" s="280">
        <v>119.86666666666666</v>
      </c>
      <c r="H107" s="280">
        <v>124.56666666666668</v>
      </c>
      <c r="I107" s="280">
        <v>125.53333333333335</v>
      </c>
      <c r="J107" s="280">
        <v>126.91666666666669</v>
      </c>
      <c r="K107" s="278">
        <v>124.15</v>
      </c>
      <c r="L107" s="278">
        <v>121.8</v>
      </c>
      <c r="M107" s="278">
        <v>95.379369999999994</v>
      </c>
    </row>
    <row r="108" spans="1:13">
      <c r="A108" s="269">
        <v>98</v>
      </c>
      <c r="B108" s="286" t="s">
        <v>346</v>
      </c>
      <c r="C108" s="279">
        <v>230.55</v>
      </c>
      <c r="D108" s="280">
        <v>233.91666666666666</v>
      </c>
      <c r="E108" s="280">
        <v>225.88333333333333</v>
      </c>
      <c r="F108" s="280">
        <v>221.21666666666667</v>
      </c>
      <c r="G108" s="280">
        <v>213.18333333333334</v>
      </c>
      <c r="H108" s="280">
        <v>238.58333333333331</v>
      </c>
      <c r="I108" s="280">
        <v>246.61666666666667</v>
      </c>
      <c r="J108" s="280">
        <v>251.2833333333333</v>
      </c>
      <c r="K108" s="278">
        <v>241.95</v>
      </c>
      <c r="L108" s="278">
        <v>229.25</v>
      </c>
      <c r="M108" s="278">
        <v>2.2983500000000001</v>
      </c>
    </row>
    <row r="109" spans="1:13">
      <c r="A109" s="269">
        <v>99</v>
      </c>
      <c r="B109" s="278" t="s">
        <v>86</v>
      </c>
      <c r="C109" s="279">
        <v>1349.55</v>
      </c>
      <c r="D109" s="280">
        <v>1362.5333333333335</v>
      </c>
      <c r="E109" s="280">
        <v>1330.5666666666671</v>
      </c>
      <c r="F109" s="280">
        <v>1311.5833333333335</v>
      </c>
      <c r="G109" s="280">
        <v>1279.616666666667</v>
      </c>
      <c r="H109" s="280">
        <v>1381.5166666666671</v>
      </c>
      <c r="I109" s="280">
        <v>1413.4833333333338</v>
      </c>
      <c r="J109" s="280">
        <v>1432.4666666666672</v>
      </c>
      <c r="K109" s="278">
        <v>1394.5</v>
      </c>
      <c r="L109" s="278">
        <v>1343.55</v>
      </c>
      <c r="M109" s="278">
        <v>11.45758</v>
      </c>
    </row>
    <row r="110" spans="1:13">
      <c r="A110" s="269">
        <v>100</v>
      </c>
      <c r="B110" s="278" t="s">
        <v>87</v>
      </c>
      <c r="C110" s="279">
        <v>350.55</v>
      </c>
      <c r="D110" s="280">
        <v>354.41666666666669</v>
      </c>
      <c r="E110" s="280">
        <v>344.03333333333336</v>
      </c>
      <c r="F110" s="280">
        <v>337.51666666666665</v>
      </c>
      <c r="G110" s="280">
        <v>327.13333333333333</v>
      </c>
      <c r="H110" s="280">
        <v>360.93333333333339</v>
      </c>
      <c r="I110" s="280">
        <v>371.31666666666672</v>
      </c>
      <c r="J110" s="280">
        <v>377.83333333333343</v>
      </c>
      <c r="K110" s="278">
        <v>364.8</v>
      </c>
      <c r="L110" s="278">
        <v>347.9</v>
      </c>
      <c r="M110" s="278">
        <v>25.383099999999999</v>
      </c>
    </row>
    <row r="111" spans="1:13">
      <c r="A111" s="269">
        <v>101</v>
      </c>
      <c r="B111" s="278" t="s">
        <v>237</v>
      </c>
      <c r="C111" s="279">
        <v>606.4</v>
      </c>
      <c r="D111" s="280">
        <v>606.4666666666667</v>
      </c>
      <c r="E111" s="280">
        <v>589.93333333333339</v>
      </c>
      <c r="F111" s="280">
        <v>573.4666666666667</v>
      </c>
      <c r="G111" s="280">
        <v>556.93333333333339</v>
      </c>
      <c r="H111" s="280">
        <v>622.93333333333339</v>
      </c>
      <c r="I111" s="280">
        <v>639.4666666666667</v>
      </c>
      <c r="J111" s="280">
        <v>655.93333333333339</v>
      </c>
      <c r="K111" s="278">
        <v>623</v>
      </c>
      <c r="L111" s="278">
        <v>590</v>
      </c>
      <c r="M111" s="278">
        <v>3.0202499999999999</v>
      </c>
    </row>
    <row r="112" spans="1:13">
      <c r="A112" s="269">
        <v>102</v>
      </c>
      <c r="B112" s="278" t="s">
        <v>347</v>
      </c>
      <c r="C112" s="279">
        <v>397.8</v>
      </c>
      <c r="D112" s="280">
        <v>401.63333333333338</v>
      </c>
      <c r="E112" s="280">
        <v>393.26666666666677</v>
      </c>
      <c r="F112" s="280">
        <v>388.73333333333341</v>
      </c>
      <c r="G112" s="280">
        <v>380.36666666666679</v>
      </c>
      <c r="H112" s="280">
        <v>406.16666666666674</v>
      </c>
      <c r="I112" s="280">
        <v>414.53333333333342</v>
      </c>
      <c r="J112" s="280">
        <v>419.06666666666672</v>
      </c>
      <c r="K112" s="278">
        <v>410</v>
      </c>
      <c r="L112" s="278">
        <v>397.1</v>
      </c>
      <c r="M112" s="278">
        <v>1.77481</v>
      </c>
    </row>
    <row r="113" spans="1:13">
      <c r="A113" s="269">
        <v>103</v>
      </c>
      <c r="B113" s="278" t="s">
        <v>332</v>
      </c>
      <c r="C113" s="279">
        <v>1427.7</v>
      </c>
      <c r="D113" s="280">
        <v>1432.25</v>
      </c>
      <c r="E113" s="280">
        <v>1415.5</v>
      </c>
      <c r="F113" s="280">
        <v>1403.3</v>
      </c>
      <c r="G113" s="280">
        <v>1386.55</v>
      </c>
      <c r="H113" s="280">
        <v>1444.45</v>
      </c>
      <c r="I113" s="280">
        <v>1461.2</v>
      </c>
      <c r="J113" s="280">
        <v>1473.4</v>
      </c>
      <c r="K113" s="278">
        <v>1449</v>
      </c>
      <c r="L113" s="278">
        <v>1420.05</v>
      </c>
      <c r="M113" s="278">
        <v>5.4780000000000002E-2</v>
      </c>
    </row>
    <row r="114" spans="1:13">
      <c r="A114" s="269">
        <v>104</v>
      </c>
      <c r="B114" s="278" t="s">
        <v>238</v>
      </c>
      <c r="C114" s="279">
        <v>202.15</v>
      </c>
      <c r="D114" s="280">
        <v>202.96666666666667</v>
      </c>
      <c r="E114" s="280">
        <v>198.93333333333334</v>
      </c>
      <c r="F114" s="280">
        <v>195.71666666666667</v>
      </c>
      <c r="G114" s="280">
        <v>191.68333333333334</v>
      </c>
      <c r="H114" s="280">
        <v>206.18333333333334</v>
      </c>
      <c r="I114" s="280">
        <v>210.2166666666667</v>
      </c>
      <c r="J114" s="280">
        <v>213.43333333333334</v>
      </c>
      <c r="K114" s="278">
        <v>207</v>
      </c>
      <c r="L114" s="278">
        <v>199.75</v>
      </c>
      <c r="M114" s="278">
        <v>14.904960000000001</v>
      </c>
    </row>
    <row r="115" spans="1:13">
      <c r="A115" s="269">
        <v>105</v>
      </c>
      <c r="B115" s="278" t="s">
        <v>236</v>
      </c>
      <c r="C115" s="279">
        <v>126.95</v>
      </c>
      <c r="D115" s="280">
        <v>126.3</v>
      </c>
      <c r="E115" s="280">
        <v>124.1</v>
      </c>
      <c r="F115" s="280">
        <v>121.25</v>
      </c>
      <c r="G115" s="280">
        <v>119.05</v>
      </c>
      <c r="H115" s="280">
        <v>129.14999999999998</v>
      </c>
      <c r="I115" s="280">
        <v>131.35000000000002</v>
      </c>
      <c r="J115" s="280">
        <v>134.19999999999999</v>
      </c>
      <c r="K115" s="278">
        <v>128.5</v>
      </c>
      <c r="L115" s="278">
        <v>123.45</v>
      </c>
      <c r="M115" s="278">
        <v>9.5117399999999996</v>
      </c>
    </row>
    <row r="116" spans="1:13">
      <c r="A116" s="269">
        <v>106</v>
      </c>
      <c r="B116" s="278" t="s">
        <v>88</v>
      </c>
      <c r="C116" s="279">
        <v>326.95</v>
      </c>
      <c r="D116" s="280">
        <v>324.9666666666667</v>
      </c>
      <c r="E116" s="280">
        <v>317.93333333333339</v>
      </c>
      <c r="F116" s="280">
        <v>308.91666666666669</v>
      </c>
      <c r="G116" s="280">
        <v>301.88333333333338</v>
      </c>
      <c r="H116" s="280">
        <v>333.98333333333341</v>
      </c>
      <c r="I116" s="280">
        <v>341.01666666666671</v>
      </c>
      <c r="J116" s="280">
        <v>350.03333333333342</v>
      </c>
      <c r="K116" s="278">
        <v>332</v>
      </c>
      <c r="L116" s="278">
        <v>315.95</v>
      </c>
      <c r="M116" s="278">
        <v>21.20543</v>
      </c>
    </row>
    <row r="117" spans="1:13">
      <c r="A117" s="269">
        <v>107</v>
      </c>
      <c r="B117" s="278" t="s">
        <v>348</v>
      </c>
      <c r="C117" s="279">
        <v>192.5</v>
      </c>
      <c r="D117" s="280">
        <v>194.51666666666665</v>
      </c>
      <c r="E117" s="280">
        <v>189.23333333333329</v>
      </c>
      <c r="F117" s="280">
        <v>185.96666666666664</v>
      </c>
      <c r="G117" s="280">
        <v>180.68333333333328</v>
      </c>
      <c r="H117" s="280">
        <v>197.7833333333333</v>
      </c>
      <c r="I117" s="280">
        <v>203.06666666666666</v>
      </c>
      <c r="J117" s="280">
        <v>206.33333333333331</v>
      </c>
      <c r="K117" s="278">
        <v>199.8</v>
      </c>
      <c r="L117" s="278">
        <v>191.25</v>
      </c>
      <c r="M117" s="278">
        <v>3.4757699999999998</v>
      </c>
    </row>
    <row r="118" spans="1:13">
      <c r="A118" s="269">
        <v>108</v>
      </c>
      <c r="B118" s="278" t="s">
        <v>89</v>
      </c>
      <c r="C118" s="279">
        <v>437.1</v>
      </c>
      <c r="D118" s="280">
        <v>439.25</v>
      </c>
      <c r="E118" s="280">
        <v>431.35</v>
      </c>
      <c r="F118" s="280">
        <v>425.6</v>
      </c>
      <c r="G118" s="280">
        <v>417.70000000000005</v>
      </c>
      <c r="H118" s="280">
        <v>445</v>
      </c>
      <c r="I118" s="280">
        <v>452.9</v>
      </c>
      <c r="J118" s="280">
        <v>458.65</v>
      </c>
      <c r="K118" s="278">
        <v>447.15</v>
      </c>
      <c r="L118" s="278">
        <v>433.5</v>
      </c>
      <c r="M118" s="278">
        <v>36.310470000000002</v>
      </c>
    </row>
    <row r="119" spans="1:13">
      <c r="A119" s="269">
        <v>109</v>
      </c>
      <c r="B119" s="278" t="s">
        <v>239</v>
      </c>
      <c r="C119" s="279">
        <v>491.65</v>
      </c>
      <c r="D119" s="280">
        <v>493.2166666666667</v>
      </c>
      <c r="E119" s="280">
        <v>486.43333333333339</v>
      </c>
      <c r="F119" s="280">
        <v>481.2166666666667</v>
      </c>
      <c r="G119" s="280">
        <v>474.43333333333339</v>
      </c>
      <c r="H119" s="280">
        <v>498.43333333333339</v>
      </c>
      <c r="I119" s="280">
        <v>505.2166666666667</v>
      </c>
      <c r="J119" s="280">
        <v>510.43333333333339</v>
      </c>
      <c r="K119" s="278">
        <v>500</v>
      </c>
      <c r="L119" s="278">
        <v>488</v>
      </c>
      <c r="M119" s="278">
        <v>1.0300499999999999</v>
      </c>
    </row>
    <row r="120" spans="1:13">
      <c r="A120" s="269">
        <v>110</v>
      </c>
      <c r="B120" s="278" t="s">
        <v>349</v>
      </c>
      <c r="C120" s="279">
        <v>59.95</v>
      </c>
      <c r="D120" s="280">
        <v>60.949999999999996</v>
      </c>
      <c r="E120" s="280">
        <v>57.999999999999993</v>
      </c>
      <c r="F120" s="280">
        <v>56.05</v>
      </c>
      <c r="G120" s="280">
        <v>53.099999999999994</v>
      </c>
      <c r="H120" s="280">
        <v>62.899999999999991</v>
      </c>
      <c r="I120" s="280">
        <v>65.849999999999994</v>
      </c>
      <c r="J120" s="280">
        <v>67.799999999999983</v>
      </c>
      <c r="K120" s="278">
        <v>63.9</v>
      </c>
      <c r="L120" s="278">
        <v>59</v>
      </c>
      <c r="M120" s="278">
        <v>1.80785</v>
      </c>
    </row>
    <row r="121" spans="1:13">
      <c r="A121" s="269">
        <v>111</v>
      </c>
      <c r="B121" s="278" t="s">
        <v>356</v>
      </c>
      <c r="C121" s="279">
        <v>246.55</v>
      </c>
      <c r="D121" s="280">
        <v>246.54999999999998</v>
      </c>
      <c r="E121" s="280">
        <v>241.49999999999997</v>
      </c>
      <c r="F121" s="280">
        <v>236.45</v>
      </c>
      <c r="G121" s="280">
        <v>231.39999999999998</v>
      </c>
      <c r="H121" s="280">
        <v>251.59999999999997</v>
      </c>
      <c r="I121" s="280">
        <v>256.64999999999998</v>
      </c>
      <c r="J121" s="280">
        <v>261.69999999999993</v>
      </c>
      <c r="K121" s="278">
        <v>251.6</v>
      </c>
      <c r="L121" s="278">
        <v>241.5</v>
      </c>
      <c r="M121" s="278">
        <v>1.73682</v>
      </c>
    </row>
    <row r="122" spans="1:13">
      <c r="A122" s="269">
        <v>112</v>
      </c>
      <c r="B122" s="278" t="s">
        <v>357</v>
      </c>
      <c r="C122" s="279">
        <v>74.650000000000006</v>
      </c>
      <c r="D122" s="280">
        <v>75.05</v>
      </c>
      <c r="E122" s="280">
        <v>73.099999999999994</v>
      </c>
      <c r="F122" s="280">
        <v>71.55</v>
      </c>
      <c r="G122" s="280">
        <v>69.599999999999994</v>
      </c>
      <c r="H122" s="280">
        <v>76.599999999999994</v>
      </c>
      <c r="I122" s="280">
        <v>78.550000000000011</v>
      </c>
      <c r="J122" s="280">
        <v>80.099999999999994</v>
      </c>
      <c r="K122" s="278">
        <v>77</v>
      </c>
      <c r="L122" s="278">
        <v>73.5</v>
      </c>
      <c r="M122" s="278">
        <v>1.3376699999999999</v>
      </c>
    </row>
    <row r="123" spans="1:13">
      <c r="A123" s="269">
        <v>113</v>
      </c>
      <c r="B123" s="278" t="s">
        <v>350</v>
      </c>
      <c r="C123" s="279">
        <v>65.3</v>
      </c>
      <c r="D123" s="280">
        <v>65.850000000000009</v>
      </c>
      <c r="E123" s="280">
        <v>64.200000000000017</v>
      </c>
      <c r="F123" s="280">
        <v>63.100000000000009</v>
      </c>
      <c r="G123" s="280">
        <v>61.450000000000017</v>
      </c>
      <c r="H123" s="280">
        <v>66.950000000000017</v>
      </c>
      <c r="I123" s="280">
        <v>68.600000000000023</v>
      </c>
      <c r="J123" s="280">
        <v>69.700000000000017</v>
      </c>
      <c r="K123" s="278">
        <v>67.5</v>
      </c>
      <c r="L123" s="278">
        <v>64.75</v>
      </c>
      <c r="M123" s="278">
        <v>16.861630000000002</v>
      </c>
    </row>
    <row r="124" spans="1:13">
      <c r="A124" s="269">
        <v>114</v>
      </c>
      <c r="B124" s="278" t="s">
        <v>351</v>
      </c>
      <c r="C124" s="279">
        <v>235.25</v>
      </c>
      <c r="D124" s="280">
        <v>236.58333333333334</v>
      </c>
      <c r="E124" s="280">
        <v>231.2166666666667</v>
      </c>
      <c r="F124" s="280">
        <v>227.18333333333337</v>
      </c>
      <c r="G124" s="280">
        <v>221.81666666666672</v>
      </c>
      <c r="H124" s="280">
        <v>240.61666666666667</v>
      </c>
      <c r="I124" s="280">
        <v>245.98333333333329</v>
      </c>
      <c r="J124" s="280">
        <v>250.01666666666665</v>
      </c>
      <c r="K124" s="278">
        <v>241.95</v>
      </c>
      <c r="L124" s="278">
        <v>232.55</v>
      </c>
      <c r="M124" s="278">
        <v>0.54815999999999998</v>
      </c>
    </row>
    <row r="125" spans="1:13">
      <c r="A125" s="269">
        <v>115</v>
      </c>
      <c r="B125" s="278" t="s">
        <v>352</v>
      </c>
      <c r="C125" s="279">
        <v>503.4</v>
      </c>
      <c r="D125" s="280">
        <v>506.55</v>
      </c>
      <c r="E125" s="280">
        <v>497.1</v>
      </c>
      <c r="F125" s="280">
        <v>490.8</v>
      </c>
      <c r="G125" s="280">
        <v>481.35</v>
      </c>
      <c r="H125" s="280">
        <v>512.85</v>
      </c>
      <c r="I125" s="280">
        <v>522.29999999999995</v>
      </c>
      <c r="J125" s="280">
        <v>528.6</v>
      </c>
      <c r="K125" s="278">
        <v>516</v>
      </c>
      <c r="L125" s="278">
        <v>500.25</v>
      </c>
      <c r="M125" s="278">
        <v>5.9965099999999998</v>
      </c>
    </row>
    <row r="126" spans="1:13">
      <c r="A126" s="269">
        <v>116</v>
      </c>
      <c r="B126" s="278" t="s">
        <v>353</v>
      </c>
      <c r="C126" s="279">
        <v>68.25</v>
      </c>
      <c r="D126" s="280">
        <v>68.266666666666666</v>
      </c>
      <c r="E126" s="280">
        <v>67.283333333333331</v>
      </c>
      <c r="F126" s="280">
        <v>66.316666666666663</v>
      </c>
      <c r="G126" s="280">
        <v>65.333333333333329</v>
      </c>
      <c r="H126" s="280">
        <v>69.233333333333334</v>
      </c>
      <c r="I126" s="280">
        <v>70.216666666666654</v>
      </c>
      <c r="J126" s="280">
        <v>71.183333333333337</v>
      </c>
      <c r="K126" s="278">
        <v>69.25</v>
      </c>
      <c r="L126" s="278">
        <v>67.3</v>
      </c>
      <c r="M126" s="278">
        <v>11.99827</v>
      </c>
    </row>
    <row r="127" spans="1:13">
      <c r="A127" s="269">
        <v>117</v>
      </c>
      <c r="B127" s="278" t="s">
        <v>355</v>
      </c>
      <c r="C127" s="279">
        <v>11.55</v>
      </c>
      <c r="D127" s="280">
        <v>11.700000000000001</v>
      </c>
      <c r="E127" s="280">
        <v>11.400000000000002</v>
      </c>
      <c r="F127" s="280">
        <v>11.250000000000002</v>
      </c>
      <c r="G127" s="280">
        <v>10.950000000000003</v>
      </c>
      <c r="H127" s="280">
        <v>11.850000000000001</v>
      </c>
      <c r="I127" s="280">
        <v>12.150000000000002</v>
      </c>
      <c r="J127" s="280">
        <v>12.3</v>
      </c>
      <c r="K127" s="278">
        <v>12</v>
      </c>
      <c r="L127" s="278">
        <v>11.55</v>
      </c>
      <c r="M127" s="278">
        <v>12.38256</v>
      </c>
    </row>
    <row r="128" spans="1:13">
      <c r="A128" s="269">
        <v>118</v>
      </c>
      <c r="B128" s="278" t="s">
        <v>91</v>
      </c>
      <c r="C128" s="279">
        <v>4.45</v>
      </c>
      <c r="D128" s="280">
        <v>4.4333333333333327</v>
      </c>
      <c r="E128" s="280">
        <v>4.3666666666666654</v>
      </c>
      <c r="F128" s="280">
        <v>4.2833333333333323</v>
      </c>
      <c r="G128" s="280">
        <v>4.216666666666665</v>
      </c>
      <c r="H128" s="280">
        <v>4.5166666666666657</v>
      </c>
      <c r="I128" s="280">
        <v>4.5833333333333339</v>
      </c>
      <c r="J128" s="280">
        <v>4.6666666666666661</v>
      </c>
      <c r="K128" s="278">
        <v>4.5</v>
      </c>
      <c r="L128" s="278">
        <v>4.3499999999999996</v>
      </c>
      <c r="M128" s="278">
        <v>34.272840000000002</v>
      </c>
    </row>
    <row r="129" spans="1:13">
      <c r="A129" s="269">
        <v>119</v>
      </c>
      <c r="B129" s="278" t="s">
        <v>92</v>
      </c>
      <c r="C129" s="279">
        <v>2321.75</v>
      </c>
      <c r="D129" s="280">
        <v>2329.1833333333334</v>
      </c>
      <c r="E129" s="280">
        <v>2300.3666666666668</v>
      </c>
      <c r="F129" s="280">
        <v>2278.9833333333336</v>
      </c>
      <c r="G129" s="280">
        <v>2250.166666666667</v>
      </c>
      <c r="H129" s="280">
        <v>2350.5666666666666</v>
      </c>
      <c r="I129" s="280">
        <v>2379.3833333333332</v>
      </c>
      <c r="J129" s="280">
        <v>2400.7666666666664</v>
      </c>
      <c r="K129" s="278">
        <v>2358</v>
      </c>
      <c r="L129" s="278">
        <v>2307.8000000000002</v>
      </c>
      <c r="M129" s="278">
        <v>3.2294200000000002</v>
      </c>
    </row>
    <row r="130" spans="1:13">
      <c r="A130" s="269">
        <v>120</v>
      </c>
      <c r="B130" s="278" t="s">
        <v>358</v>
      </c>
      <c r="C130" s="279">
        <v>4301.75</v>
      </c>
      <c r="D130" s="280">
        <v>4309.2</v>
      </c>
      <c r="E130" s="280">
        <v>4248.3999999999996</v>
      </c>
      <c r="F130" s="280">
        <v>4195.05</v>
      </c>
      <c r="G130" s="280">
        <v>4134.25</v>
      </c>
      <c r="H130" s="280">
        <v>4362.5499999999993</v>
      </c>
      <c r="I130" s="280">
        <v>4423.3500000000004</v>
      </c>
      <c r="J130" s="280">
        <v>4476.6999999999989</v>
      </c>
      <c r="K130" s="278">
        <v>4370</v>
      </c>
      <c r="L130" s="278">
        <v>4255.8500000000004</v>
      </c>
      <c r="M130" s="278">
        <v>0.24484</v>
      </c>
    </row>
    <row r="131" spans="1:13">
      <c r="A131" s="269">
        <v>121</v>
      </c>
      <c r="B131" s="278" t="s">
        <v>94</v>
      </c>
      <c r="C131" s="279">
        <v>131.44999999999999</v>
      </c>
      <c r="D131" s="280">
        <v>132.43333333333331</v>
      </c>
      <c r="E131" s="280">
        <v>129.41666666666663</v>
      </c>
      <c r="F131" s="280">
        <v>127.38333333333333</v>
      </c>
      <c r="G131" s="280">
        <v>124.36666666666665</v>
      </c>
      <c r="H131" s="280">
        <v>134.46666666666661</v>
      </c>
      <c r="I131" s="280">
        <v>137.48333333333332</v>
      </c>
      <c r="J131" s="280">
        <v>139.51666666666659</v>
      </c>
      <c r="K131" s="278">
        <v>135.44999999999999</v>
      </c>
      <c r="L131" s="278">
        <v>130.4</v>
      </c>
      <c r="M131" s="278">
        <v>60.686889999999998</v>
      </c>
    </row>
    <row r="132" spans="1:13">
      <c r="A132" s="269">
        <v>122</v>
      </c>
      <c r="B132" s="278" t="s">
        <v>232</v>
      </c>
      <c r="C132" s="279">
        <v>2337.5</v>
      </c>
      <c r="D132" s="280">
        <v>2333.0333333333333</v>
      </c>
      <c r="E132" s="280">
        <v>2310.4666666666667</v>
      </c>
      <c r="F132" s="280">
        <v>2283.4333333333334</v>
      </c>
      <c r="G132" s="280">
        <v>2260.8666666666668</v>
      </c>
      <c r="H132" s="280">
        <v>2360.0666666666666</v>
      </c>
      <c r="I132" s="280">
        <v>2382.6333333333332</v>
      </c>
      <c r="J132" s="280">
        <v>2409.6666666666665</v>
      </c>
      <c r="K132" s="278">
        <v>2355.6</v>
      </c>
      <c r="L132" s="278">
        <v>2306</v>
      </c>
      <c r="M132" s="278">
        <v>2.5405799999999998</v>
      </c>
    </row>
    <row r="133" spans="1:13">
      <c r="A133" s="269">
        <v>123</v>
      </c>
      <c r="B133" s="278" t="s">
        <v>95</v>
      </c>
      <c r="C133" s="279">
        <v>3699.6</v>
      </c>
      <c r="D133" s="280">
        <v>3693.9</v>
      </c>
      <c r="E133" s="280">
        <v>3665.8</v>
      </c>
      <c r="F133" s="280">
        <v>3632</v>
      </c>
      <c r="G133" s="280">
        <v>3603.9</v>
      </c>
      <c r="H133" s="280">
        <v>3727.7000000000003</v>
      </c>
      <c r="I133" s="280">
        <v>3755.7999999999997</v>
      </c>
      <c r="J133" s="280">
        <v>3789.6000000000004</v>
      </c>
      <c r="K133" s="278">
        <v>3722</v>
      </c>
      <c r="L133" s="278">
        <v>3660.1</v>
      </c>
      <c r="M133" s="278">
        <v>9.3540399999999995</v>
      </c>
    </row>
    <row r="134" spans="1:13">
      <c r="A134" s="269">
        <v>124</v>
      </c>
      <c r="B134" s="278" t="s">
        <v>1265</v>
      </c>
      <c r="C134" s="279">
        <v>390.5</v>
      </c>
      <c r="D134" s="280">
        <v>392.83333333333331</v>
      </c>
      <c r="E134" s="280">
        <v>382.66666666666663</v>
      </c>
      <c r="F134" s="280">
        <v>374.83333333333331</v>
      </c>
      <c r="G134" s="280">
        <v>364.66666666666663</v>
      </c>
      <c r="H134" s="280">
        <v>400.66666666666663</v>
      </c>
      <c r="I134" s="280">
        <v>410.83333333333326</v>
      </c>
      <c r="J134" s="280">
        <v>418.66666666666663</v>
      </c>
      <c r="K134" s="278">
        <v>403</v>
      </c>
      <c r="L134" s="278">
        <v>385</v>
      </c>
      <c r="M134" s="278">
        <v>0.31334000000000001</v>
      </c>
    </row>
    <row r="135" spans="1:13">
      <c r="A135" s="269">
        <v>125</v>
      </c>
      <c r="B135" s="278" t="s">
        <v>240</v>
      </c>
      <c r="C135" s="279">
        <v>40.549999999999997</v>
      </c>
      <c r="D135" s="280">
        <v>41.233333333333327</v>
      </c>
      <c r="E135" s="280">
        <v>39.316666666666656</v>
      </c>
      <c r="F135" s="280">
        <v>38.083333333333329</v>
      </c>
      <c r="G135" s="280">
        <v>36.166666666666657</v>
      </c>
      <c r="H135" s="280">
        <v>42.466666666666654</v>
      </c>
      <c r="I135" s="280">
        <v>44.383333333333326</v>
      </c>
      <c r="J135" s="280">
        <v>45.616666666666653</v>
      </c>
      <c r="K135" s="278">
        <v>43.15</v>
      </c>
      <c r="L135" s="278">
        <v>40</v>
      </c>
      <c r="M135" s="278">
        <v>12.894679999999999</v>
      </c>
    </row>
    <row r="136" spans="1:13">
      <c r="A136" s="269">
        <v>126</v>
      </c>
      <c r="B136" s="278" t="s">
        <v>96</v>
      </c>
      <c r="C136" s="279">
        <v>12966.2</v>
      </c>
      <c r="D136" s="280">
        <v>13062.516666666668</v>
      </c>
      <c r="E136" s="280">
        <v>12778.733333333337</v>
      </c>
      <c r="F136" s="280">
        <v>12591.266666666668</v>
      </c>
      <c r="G136" s="280">
        <v>12307.483333333337</v>
      </c>
      <c r="H136" s="280">
        <v>13249.983333333337</v>
      </c>
      <c r="I136" s="280">
        <v>13533.766666666666</v>
      </c>
      <c r="J136" s="280">
        <v>13721.233333333337</v>
      </c>
      <c r="K136" s="278">
        <v>13346.3</v>
      </c>
      <c r="L136" s="278">
        <v>12875.05</v>
      </c>
      <c r="M136" s="278">
        <v>2.5069699999999999</v>
      </c>
    </row>
    <row r="137" spans="1:13">
      <c r="A137" s="269">
        <v>127</v>
      </c>
      <c r="B137" s="278" t="s">
        <v>360</v>
      </c>
      <c r="C137" s="279">
        <v>152.4</v>
      </c>
      <c r="D137" s="280">
        <v>152.93333333333331</v>
      </c>
      <c r="E137" s="280">
        <v>150.86666666666662</v>
      </c>
      <c r="F137" s="280">
        <v>149.33333333333331</v>
      </c>
      <c r="G137" s="280">
        <v>147.26666666666662</v>
      </c>
      <c r="H137" s="280">
        <v>154.46666666666661</v>
      </c>
      <c r="I137" s="280">
        <v>156.53333333333327</v>
      </c>
      <c r="J137" s="280">
        <v>158.06666666666661</v>
      </c>
      <c r="K137" s="278">
        <v>155</v>
      </c>
      <c r="L137" s="278">
        <v>151.4</v>
      </c>
      <c r="M137" s="278">
        <v>0.88483999999999996</v>
      </c>
    </row>
    <row r="138" spans="1:13">
      <c r="A138" s="269">
        <v>128</v>
      </c>
      <c r="B138" s="278" t="s">
        <v>361</v>
      </c>
      <c r="C138" s="279">
        <v>56.25</v>
      </c>
      <c r="D138" s="280">
        <v>55.983333333333327</v>
      </c>
      <c r="E138" s="280">
        <v>55.016666666666652</v>
      </c>
      <c r="F138" s="280">
        <v>53.783333333333324</v>
      </c>
      <c r="G138" s="280">
        <v>52.816666666666649</v>
      </c>
      <c r="H138" s="280">
        <v>57.216666666666654</v>
      </c>
      <c r="I138" s="280">
        <v>58.183333333333337</v>
      </c>
      <c r="J138" s="280">
        <v>59.416666666666657</v>
      </c>
      <c r="K138" s="278">
        <v>56.95</v>
      </c>
      <c r="L138" s="278">
        <v>54.75</v>
      </c>
      <c r="M138" s="278">
        <v>2.84693</v>
      </c>
    </row>
    <row r="139" spans="1:13">
      <c r="A139" s="269">
        <v>129</v>
      </c>
      <c r="B139" s="278" t="s">
        <v>362</v>
      </c>
      <c r="C139" s="279">
        <v>128.94999999999999</v>
      </c>
      <c r="D139" s="280">
        <v>129.55000000000001</v>
      </c>
      <c r="E139" s="280">
        <v>127.95000000000002</v>
      </c>
      <c r="F139" s="280">
        <v>126.95000000000002</v>
      </c>
      <c r="G139" s="280">
        <v>125.35000000000002</v>
      </c>
      <c r="H139" s="280">
        <v>130.55000000000001</v>
      </c>
      <c r="I139" s="280">
        <v>132.15000000000003</v>
      </c>
      <c r="J139" s="280">
        <v>133.15</v>
      </c>
      <c r="K139" s="278">
        <v>131.15</v>
      </c>
      <c r="L139" s="278">
        <v>128.55000000000001</v>
      </c>
      <c r="M139" s="278">
        <v>0.25022</v>
      </c>
    </row>
    <row r="140" spans="1:13">
      <c r="A140" s="269">
        <v>130</v>
      </c>
      <c r="B140" s="278" t="s">
        <v>241</v>
      </c>
      <c r="C140" s="279">
        <v>199.7</v>
      </c>
      <c r="D140" s="280">
        <v>197.01666666666665</v>
      </c>
      <c r="E140" s="280">
        <v>190.0333333333333</v>
      </c>
      <c r="F140" s="280">
        <v>180.36666666666665</v>
      </c>
      <c r="G140" s="280">
        <v>173.3833333333333</v>
      </c>
      <c r="H140" s="280">
        <v>206.68333333333331</v>
      </c>
      <c r="I140" s="280">
        <v>213.66666666666666</v>
      </c>
      <c r="J140" s="280">
        <v>223.33333333333331</v>
      </c>
      <c r="K140" s="278">
        <v>204</v>
      </c>
      <c r="L140" s="278">
        <v>187.35</v>
      </c>
      <c r="M140" s="278">
        <v>8.9948700000000006</v>
      </c>
    </row>
    <row r="141" spans="1:13">
      <c r="A141" s="269">
        <v>131</v>
      </c>
      <c r="B141" s="278" t="s">
        <v>242</v>
      </c>
      <c r="C141" s="279">
        <v>614</v>
      </c>
      <c r="D141" s="280">
        <v>618.41666666666663</v>
      </c>
      <c r="E141" s="280">
        <v>596.7833333333333</v>
      </c>
      <c r="F141" s="280">
        <v>579.56666666666672</v>
      </c>
      <c r="G141" s="280">
        <v>557.93333333333339</v>
      </c>
      <c r="H141" s="280">
        <v>635.63333333333321</v>
      </c>
      <c r="I141" s="280">
        <v>657.26666666666665</v>
      </c>
      <c r="J141" s="280">
        <v>674.48333333333312</v>
      </c>
      <c r="K141" s="278">
        <v>640.04999999999995</v>
      </c>
      <c r="L141" s="278">
        <v>601.20000000000005</v>
      </c>
      <c r="M141" s="278">
        <v>1.6239699999999999</v>
      </c>
    </row>
    <row r="142" spans="1:13">
      <c r="A142" s="269">
        <v>132</v>
      </c>
      <c r="B142" s="278" t="s">
        <v>243</v>
      </c>
      <c r="C142" s="279">
        <v>61</v>
      </c>
      <c r="D142" s="280">
        <v>61.5</v>
      </c>
      <c r="E142" s="280">
        <v>60</v>
      </c>
      <c r="F142" s="280">
        <v>59</v>
      </c>
      <c r="G142" s="280">
        <v>57.5</v>
      </c>
      <c r="H142" s="280">
        <v>62.5</v>
      </c>
      <c r="I142" s="280">
        <v>64</v>
      </c>
      <c r="J142" s="280">
        <v>65</v>
      </c>
      <c r="K142" s="278">
        <v>63</v>
      </c>
      <c r="L142" s="278">
        <v>60.5</v>
      </c>
      <c r="M142" s="278">
        <v>5.1751399999999999</v>
      </c>
    </row>
    <row r="143" spans="1:13">
      <c r="A143" s="269">
        <v>133</v>
      </c>
      <c r="B143" s="278" t="s">
        <v>97</v>
      </c>
      <c r="C143" s="279">
        <v>43.75</v>
      </c>
      <c r="D143" s="280">
        <v>44.233333333333327</v>
      </c>
      <c r="E143" s="280">
        <v>42.566666666666656</v>
      </c>
      <c r="F143" s="280">
        <v>41.383333333333326</v>
      </c>
      <c r="G143" s="280">
        <v>39.716666666666654</v>
      </c>
      <c r="H143" s="280">
        <v>45.416666666666657</v>
      </c>
      <c r="I143" s="280">
        <v>47.083333333333329</v>
      </c>
      <c r="J143" s="280">
        <v>48.266666666666659</v>
      </c>
      <c r="K143" s="278">
        <v>45.9</v>
      </c>
      <c r="L143" s="278">
        <v>43.05</v>
      </c>
      <c r="M143" s="278">
        <v>268.41802000000001</v>
      </c>
    </row>
    <row r="144" spans="1:13">
      <c r="A144" s="269">
        <v>134</v>
      </c>
      <c r="B144" s="278" t="s">
        <v>363</v>
      </c>
      <c r="C144" s="279">
        <v>472.55</v>
      </c>
      <c r="D144" s="280">
        <v>478.01666666666665</v>
      </c>
      <c r="E144" s="280">
        <v>466.23333333333329</v>
      </c>
      <c r="F144" s="280">
        <v>459.91666666666663</v>
      </c>
      <c r="G144" s="280">
        <v>448.13333333333327</v>
      </c>
      <c r="H144" s="280">
        <v>484.33333333333331</v>
      </c>
      <c r="I144" s="280">
        <v>496.11666666666662</v>
      </c>
      <c r="J144" s="280">
        <v>502.43333333333334</v>
      </c>
      <c r="K144" s="278">
        <v>489.8</v>
      </c>
      <c r="L144" s="278">
        <v>471.7</v>
      </c>
      <c r="M144" s="278">
        <v>0.20529</v>
      </c>
    </row>
    <row r="145" spans="1:13">
      <c r="A145" s="269">
        <v>135</v>
      </c>
      <c r="B145" s="278" t="s">
        <v>98</v>
      </c>
      <c r="C145" s="279">
        <v>835.6</v>
      </c>
      <c r="D145" s="280">
        <v>831.5</v>
      </c>
      <c r="E145" s="280">
        <v>821.45</v>
      </c>
      <c r="F145" s="280">
        <v>807.30000000000007</v>
      </c>
      <c r="G145" s="280">
        <v>797.25000000000011</v>
      </c>
      <c r="H145" s="280">
        <v>845.65</v>
      </c>
      <c r="I145" s="280">
        <v>855.69999999999993</v>
      </c>
      <c r="J145" s="280">
        <v>869.84999999999991</v>
      </c>
      <c r="K145" s="278">
        <v>841.55</v>
      </c>
      <c r="L145" s="278">
        <v>817.35</v>
      </c>
      <c r="M145" s="278">
        <v>41.346580000000003</v>
      </c>
    </row>
    <row r="146" spans="1:13">
      <c r="A146" s="269">
        <v>136</v>
      </c>
      <c r="B146" s="278" t="s">
        <v>364</v>
      </c>
      <c r="C146" s="279">
        <v>164.35</v>
      </c>
      <c r="D146" s="280">
        <v>164.4</v>
      </c>
      <c r="E146" s="280">
        <v>160.25</v>
      </c>
      <c r="F146" s="280">
        <v>156.15</v>
      </c>
      <c r="G146" s="280">
        <v>152</v>
      </c>
      <c r="H146" s="280">
        <v>168.5</v>
      </c>
      <c r="I146" s="280">
        <v>172.65000000000003</v>
      </c>
      <c r="J146" s="280">
        <v>176.75</v>
      </c>
      <c r="K146" s="278">
        <v>168.55</v>
      </c>
      <c r="L146" s="278">
        <v>160.30000000000001</v>
      </c>
      <c r="M146" s="278">
        <v>0.44451000000000002</v>
      </c>
    </row>
    <row r="147" spans="1:13">
      <c r="A147" s="269">
        <v>137</v>
      </c>
      <c r="B147" s="278" t="s">
        <v>99</v>
      </c>
      <c r="C147" s="279">
        <v>149.9</v>
      </c>
      <c r="D147" s="280">
        <v>150.53333333333333</v>
      </c>
      <c r="E147" s="280">
        <v>147.76666666666665</v>
      </c>
      <c r="F147" s="280">
        <v>145.63333333333333</v>
      </c>
      <c r="G147" s="280">
        <v>142.86666666666665</v>
      </c>
      <c r="H147" s="280">
        <v>152.66666666666666</v>
      </c>
      <c r="I147" s="280">
        <v>155.43333333333337</v>
      </c>
      <c r="J147" s="280">
        <v>157.56666666666666</v>
      </c>
      <c r="K147" s="278">
        <v>153.30000000000001</v>
      </c>
      <c r="L147" s="278">
        <v>148.4</v>
      </c>
      <c r="M147" s="278">
        <v>39.103679999999997</v>
      </c>
    </row>
    <row r="148" spans="1:13">
      <c r="A148" s="269">
        <v>138</v>
      </c>
      <c r="B148" s="278" t="s">
        <v>244</v>
      </c>
      <c r="C148" s="279">
        <v>7.45</v>
      </c>
      <c r="D148" s="280">
        <v>7.583333333333333</v>
      </c>
      <c r="E148" s="280">
        <v>7.2666666666666657</v>
      </c>
      <c r="F148" s="280">
        <v>7.083333333333333</v>
      </c>
      <c r="G148" s="280">
        <v>6.7666666666666657</v>
      </c>
      <c r="H148" s="280">
        <v>7.7666666666666657</v>
      </c>
      <c r="I148" s="280">
        <v>8.0833333333333339</v>
      </c>
      <c r="J148" s="280">
        <v>8.2666666666666657</v>
      </c>
      <c r="K148" s="278">
        <v>7.9</v>
      </c>
      <c r="L148" s="278">
        <v>7.4</v>
      </c>
      <c r="M148" s="278">
        <v>31.124600000000001</v>
      </c>
    </row>
    <row r="149" spans="1:13">
      <c r="A149" s="269">
        <v>139</v>
      </c>
      <c r="B149" s="278" t="s">
        <v>365</v>
      </c>
      <c r="C149" s="279">
        <v>231.95</v>
      </c>
      <c r="D149" s="280">
        <v>233.94999999999996</v>
      </c>
      <c r="E149" s="280">
        <v>229.04999999999993</v>
      </c>
      <c r="F149" s="280">
        <v>226.14999999999998</v>
      </c>
      <c r="G149" s="280">
        <v>221.24999999999994</v>
      </c>
      <c r="H149" s="280">
        <v>236.84999999999991</v>
      </c>
      <c r="I149" s="280">
        <v>241.74999999999994</v>
      </c>
      <c r="J149" s="280">
        <v>244.64999999999989</v>
      </c>
      <c r="K149" s="278">
        <v>238.85</v>
      </c>
      <c r="L149" s="278">
        <v>231.05</v>
      </c>
      <c r="M149" s="278">
        <v>0.75595000000000001</v>
      </c>
    </row>
    <row r="150" spans="1:13">
      <c r="A150" s="269">
        <v>140</v>
      </c>
      <c r="B150" s="278" t="s">
        <v>100</v>
      </c>
      <c r="C150" s="279">
        <v>38.25</v>
      </c>
      <c r="D150" s="280">
        <v>38.9</v>
      </c>
      <c r="E150" s="280">
        <v>37.099999999999994</v>
      </c>
      <c r="F150" s="280">
        <v>35.949999999999996</v>
      </c>
      <c r="G150" s="280">
        <v>34.149999999999991</v>
      </c>
      <c r="H150" s="280">
        <v>40.049999999999997</v>
      </c>
      <c r="I150" s="280">
        <v>41.849999999999994</v>
      </c>
      <c r="J150" s="280">
        <v>43</v>
      </c>
      <c r="K150" s="278">
        <v>40.700000000000003</v>
      </c>
      <c r="L150" s="278">
        <v>37.75</v>
      </c>
      <c r="M150" s="278">
        <v>347.60861999999997</v>
      </c>
    </row>
    <row r="151" spans="1:13">
      <c r="A151" s="269">
        <v>141</v>
      </c>
      <c r="B151" s="278" t="s">
        <v>368</v>
      </c>
      <c r="C151" s="279">
        <v>198.65</v>
      </c>
      <c r="D151" s="280">
        <v>201.20000000000002</v>
      </c>
      <c r="E151" s="280">
        <v>195.45000000000005</v>
      </c>
      <c r="F151" s="280">
        <v>192.25000000000003</v>
      </c>
      <c r="G151" s="280">
        <v>186.50000000000006</v>
      </c>
      <c r="H151" s="280">
        <v>204.40000000000003</v>
      </c>
      <c r="I151" s="280">
        <v>210.14999999999998</v>
      </c>
      <c r="J151" s="280">
        <v>213.35000000000002</v>
      </c>
      <c r="K151" s="278">
        <v>206.95</v>
      </c>
      <c r="L151" s="278">
        <v>198</v>
      </c>
      <c r="M151" s="278">
        <v>0.41974</v>
      </c>
    </row>
    <row r="152" spans="1:13">
      <c r="A152" s="269">
        <v>142</v>
      </c>
      <c r="B152" s="278" t="s">
        <v>367</v>
      </c>
      <c r="C152" s="279">
        <v>1910.25</v>
      </c>
      <c r="D152" s="280">
        <v>1918.45</v>
      </c>
      <c r="E152" s="280">
        <v>1890.9</v>
      </c>
      <c r="F152" s="280">
        <v>1871.55</v>
      </c>
      <c r="G152" s="280">
        <v>1844</v>
      </c>
      <c r="H152" s="280">
        <v>1937.8000000000002</v>
      </c>
      <c r="I152" s="280">
        <v>1965.35</v>
      </c>
      <c r="J152" s="280">
        <v>1984.7000000000003</v>
      </c>
      <c r="K152" s="278">
        <v>1946</v>
      </c>
      <c r="L152" s="278">
        <v>1899.1</v>
      </c>
      <c r="M152" s="278">
        <v>6.0639999999999999E-2</v>
      </c>
    </row>
    <row r="153" spans="1:13">
      <c r="A153" s="269">
        <v>143</v>
      </c>
      <c r="B153" s="278" t="s">
        <v>369</v>
      </c>
      <c r="C153" s="279">
        <v>385.95</v>
      </c>
      <c r="D153" s="280">
        <v>387.01666666666665</v>
      </c>
      <c r="E153" s="280">
        <v>382.13333333333333</v>
      </c>
      <c r="F153" s="280">
        <v>378.31666666666666</v>
      </c>
      <c r="G153" s="280">
        <v>373.43333333333334</v>
      </c>
      <c r="H153" s="280">
        <v>390.83333333333331</v>
      </c>
      <c r="I153" s="280">
        <v>395.71666666666664</v>
      </c>
      <c r="J153" s="280">
        <v>399.5333333333333</v>
      </c>
      <c r="K153" s="278">
        <v>391.9</v>
      </c>
      <c r="L153" s="278">
        <v>383.2</v>
      </c>
      <c r="M153" s="278">
        <v>0.15765000000000001</v>
      </c>
    </row>
    <row r="154" spans="1:13">
      <c r="A154" s="269">
        <v>144</v>
      </c>
      <c r="B154" s="278" t="s">
        <v>372</v>
      </c>
      <c r="C154" s="279">
        <v>148.05000000000001</v>
      </c>
      <c r="D154" s="280">
        <v>149.55000000000001</v>
      </c>
      <c r="E154" s="280">
        <v>145.30000000000001</v>
      </c>
      <c r="F154" s="280">
        <v>142.55000000000001</v>
      </c>
      <c r="G154" s="280">
        <v>138.30000000000001</v>
      </c>
      <c r="H154" s="280">
        <v>152.30000000000001</v>
      </c>
      <c r="I154" s="280">
        <v>156.55000000000001</v>
      </c>
      <c r="J154" s="280">
        <v>159.30000000000001</v>
      </c>
      <c r="K154" s="278">
        <v>153.80000000000001</v>
      </c>
      <c r="L154" s="278">
        <v>146.80000000000001</v>
      </c>
      <c r="M154" s="278">
        <v>0.62207000000000001</v>
      </c>
    </row>
    <row r="155" spans="1:13">
      <c r="A155" s="269">
        <v>145</v>
      </c>
      <c r="B155" s="278" t="s">
        <v>366</v>
      </c>
      <c r="C155" s="279">
        <v>335</v>
      </c>
      <c r="D155" s="280">
        <v>337.11666666666667</v>
      </c>
      <c r="E155" s="280">
        <v>332.88333333333333</v>
      </c>
      <c r="F155" s="280">
        <v>330.76666666666665</v>
      </c>
      <c r="G155" s="280">
        <v>326.5333333333333</v>
      </c>
      <c r="H155" s="280">
        <v>339.23333333333335</v>
      </c>
      <c r="I155" s="280">
        <v>343.4666666666667</v>
      </c>
      <c r="J155" s="280">
        <v>345.58333333333337</v>
      </c>
      <c r="K155" s="278">
        <v>341.35</v>
      </c>
      <c r="L155" s="278">
        <v>335</v>
      </c>
      <c r="M155" s="278">
        <v>1.1220000000000001E-2</v>
      </c>
    </row>
    <row r="156" spans="1:13">
      <c r="A156" s="269">
        <v>146</v>
      </c>
      <c r="B156" s="278" t="s">
        <v>371</v>
      </c>
      <c r="C156" s="279">
        <v>115.9</v>
      </c>
      <c r="D156" s="280">
        <v>116.31666666666666</v>
      </c>
      <c r="E156" s="280">
        <v>115.13333333333333</v>
      </c>
      <c r="F156" s="280">
        <v>114.36666666666666</v>
      </c>
      <c r="G156" s="280">
        <v>113.18333333333332</v>
      </c>
      <c r="H156" s="280">
        <v>117.08333333333333</v>
      </c>
      <c r="I156" s="280">
        <v>118.26666666666667</v>
      </c>
      <c r="J156" s="280">
        <v>119.03333333333333</v>
      </c>
      <c r="K156" s="278">
        <v>117.5</v>
      </c>
      <c r="L156" s="278">
        <v>115.55</v>
      </c>
      <c r="M156" s="278">
        <v>4.5048599999999999</v>
      </c>
    </row>
    <row r="157" spans="1:13">
      <c r="A157" s="269">
        <v>147</v>
      </c>
      <c r="B157" s="278" t="s">
        <v>245</v>
      </c>
      <c r="C157" s="279">
        <v>70.75</v>
      </c>
      <c r="D157" s="280">
        <v>71.983333333333334</v>
      </c>
      <c r="E157" s="280">
        <v>69.516666666666666</v>
      </c>
      <c r="F157" s="280">
        <v>68.283333333333331</v>
      </c>
      <c r="G157" s="280">
        <v>65.816666666666663</v>
      </c>
      <c r="H157" s="280">
        <v>73.216666666666669</v>
      </c>
      <c r="I157" s="280">
        <v>75.683333333333337</v>
      </c>
      <c r="J157" s="280">
        <v>76.916666666666671</v>
      </c>
      <c r="K157" s="278">
        <v>74.45</v>
      </c>
      <c r="L157" s="278">
        <v>70.75</v>
      </c>
      <c r="M157" s="278">
        <v>10.264950000000001</v>
      </c>
    </row>
    <row r="158" spans="1:13">
      <c r="A158" s="269">
        <v>148</v>
      </c>
      <c r="B158" s="278" t="s">
        <v>370</v>
      </c>
      <c r="C158" s="279">
        <v>30.2</v>
      </c>
      <c r="D158" s="280">
        <v>30.100000000000005</v>
      </c>
      <c r="E158" s="280">
        <v>29.70000000000001</v>
      </c>
      <c r="F158" s="280">
        <v>29.200000000000006</v>
      </c>
      <c r="G158" s="280">
        <v>28.800000000000011</v>
      </c>
      <c r="H158" s="280">
        <v>30.600000000000009</v>
      </c>
      <c r="I158" s="280">
        <v>31.000000000000007</v>
      </c>
      <c r="J158" s="280">
        <v>31.500000000000007</v>
      </c>
      <c r="K158" s="278">
        <v>30.5</v>
      </c>
      <c r="L158" s="278">
        <v>29.6</v>
      </c>
      <c r="M158" s="278">
        <v>11.04429</v>
      </c>
    </row>
    <row r="159" spans="1:13">
      <c r="A159" s="269">
        <v>149</v>
      </c>
      <c r="B159" s="278" t="s">
        <v>101</v>
      </c>
      <c r="C159" s="279">
        <v>81.849999999999994</v>
      </c>
      <c r="D159" s="280">
        <v>81.95</v>
      </c>
      <c r="E159" s="280">
        <v>80.550000000000011</v>
      </c>
      <c r="F159" s="280">
        <v>79.250000000000014</v>
      </c>
      <c r="G159" s="280">
        <v>77.850000000000023</v>
      </c>
      <c r="H159" s="280">
        <v>83.25</v>
      </c>
      <c r="I159" s="280">
        <v>84.65</v>
      </c>
      <c r="J159" s="280">
        <v>85.949999999999989</v>
      </c>
      <c r="K159" s="278">
        <v>83.35</v>
      </c>
      <c r="L159" s="278">
        <v>80.650000000000006</v>
      </c>
      <c r="M159" s="278">
        <v>179.36322000000001</v>
      </c>
    </row>
    <row r="160" spans="1:13">
      <c r="A160" s="269">
        <v>150</v>
      </c>
      <c r="B160" s="278" t="s">
        <v>376</v>
      </c>
      <c r="C160" s="279">
        <v>1272.8499999999999</v>
      </c>
      <c r="D160" s="280">
        <v>1272.2666666666667</v>
      </c>
      <c r="E160" s="280">
        <v>1252.1333333333332</v>
      </c>
      <c r="F160" s="280">
        <v>1231.4166666666665</v>
      </c>
      <c r="G160" s="280">
        <v>1211.2833333333331</v>
      </c>
      <c r="H160" s="280">
        <v>1292.9833333333333</v>
      </c>
      <c r="I160" s="280">
        <v>1313.116666666667</v>
      </c>
      <c r="J160" s="280">
        <v>1333.8333333333335</v>
      </c>
      <c r="K160" s="278">
        <v>1292.4000000000001</v>
      </c>
      <c r="L160" s="278">
        <v>1251.55</v>
      </c>
      <c r="M160" s="278">
        <v>0.10947</v>
      </c>
    </row>
    <row r="161" spans="1:13">
      <c r="A161" s="269">
        <v>151</v>
      </c>
      <c r="B161" s="278" t="s">
        <v>377</v>
      </c>
      <c r="C161" s="279">
        <v>1255.05</v>
      </c>
      <c r="D161" s="280">
        <v>1271.6833333333334</v>
      </c>
      <c r="E161" s="280">
        <v>1223.3666666666668</v>
      </c>
      <c r="F161" s="280">
        <v>1191.6833333333334</v>
      </c>
      <c r="G161" s="280">
        <v>1143.3666666666668</v>
      </c>
      <c r="H161" s="280">
        <v>1303.3666666666668</v>
      </c>
      <c r="I161" s="280">
        <v>1351.6833333333334</v>
      </c>
      <c r="J161" s="280">
        <v>1383.3666666666668</v>
      </c>
      <c r="K161" s="278">
        <v>1320</v>
      </c>
      <c r="L161" s="278">
        <v>1240</v>
      </c>
      <c r="M161" s="278">
        <v>4.4220000000000002E-2</v>
      </c>
    </row>
    <row r="162" spans="1:13">
      <c r="A162" s="269">
        <v>152</v>
      </c>
      <c r="B162" s="278" t="s">
        <v>378</v>
      </c>
      <c r="C162" s="279">
        <v>13.85</v>
      </c>
      <c r="D162" s="280">
        <v>13.416666666666666</v>
      </c>
      <c r="E162" s="280">
        <v>12.983333333333333</v>
      </c>
      <c r="F162" s="280">
        <v>12.116666666666667</v>
      </c>
      <c r="G162" s="280">
        <v>11.683333333333334</v>
      </c>
      <c r="H162" s="280">
        <v>14.283333333333331</v>
      </c>
      <c r="I162" s="280">
        <v>14.716666666666665</v>
      </c>
      <c r="J162" s="280">
        <v>15.58333333333333</v>
      </c>
      <c r="K162" s="278">
        <v>13.85</v>
      </c>
      <c r="L162" s="278">
        <v>12.55</v>
      </c>
      <c r="M162" s="278">
        <v>4.2321900000000001</v>
      </c>
    </row>
    <row r="163" spans="1:13">
      <c r="A163" s="269">
        <v>153</v>
      </c>
      <c r="B163" s="278" t="s">
        <v>373</v>
      </c>
      <c r="C163" s="279">
        <v>373.6</v>
      </c>
      <c r="D163" s="280">
        <v>374.51666666666665</v>
      </c>
      <c r="E163" s="280">
        <v>369.08333333333331</v>
      </c>
      <c r="F163" s="280">
        <v>364.56666666666666</v>
      </c>
      <c r="G163" s="280">
        <v>359.13333333333333</v>
      </c>
      <c r="H163" s="280">
        <v>379.0333333333333</v>
      </c>
      <c r="I163" s="280">
        <v>384.4666666666667</v>
      </c>
      <c r="J163" s="280">
        <v>388.98333333333329</v>
      </c>
      <c r="K163" s="278">
        <v>379.95</v>
      </c>
      <c r="L163" s="278">
        <v>370</v>
      </c>
      <c r="M163" s="278">
        <v>0.13791</v>
      </c>
    </row>
    <row r="164" spans="1:13">
      <c r="A164" s="269">
        <v>154</v>
      </c>
      <c r="B164" s="278" t="s">
        <v>383</v>
      </c>
      <c r="C164" s="279">
        <v>199.9</v>
      </c>
      <c r="D164" s="280">
        <v>202.11666666666667</v>
      </c>
      <c r="E164" s="280">
        <v>195.43333333333334</v>
      </c>
      <c r="F164" s="280">
        <v>190.96666666666667</v>
      </c>
      <c r="G164" s="280">
        <v>184.28333333333333</v>
      </c>
      <c r="H164" s="280">
        <v>206.58333333333334</v>
      </c>
      <c r="I164" s="280">
        <v>213.26666666666668</v>
      </c>
      <c r="J164" s="280">
        <v>217.73333333333335</v>
      </c>
      <c r="K164" s="278">
        <v>208.8</v>
      </c>
      <c r="L164" s="278">
        <v>197.65</v>
      </c>
      <c r="M164" s="278">
        <v>0.81247000000000003</v>
      </c>
    </row>
    <row r="165" spans="1:13">
      <c r="A165" s="269">
        <v>155</v>
      </c>
      <c r="B165" s="278" t="s">
        <v>374</v>
      </c>
      <c r="C165" s="279">
        <v>62.4</v>
      </c>
      <c r="D165" s="280">
        <v>64.233333333333334</v>
      </c>
      <c r="E165" s="280">
        <v>60.466666666666669</v>
      </c>
      <c r="F165" s="280">
        <v>58.533333333333331</v>
      </c>
      <c r="G165" s="280">
        <v>54.766666666666666</v>
      </c>
      <c r="H165" s="280">
        <v>66.166666666666671</v>
      </c>
      <c r="I165" s="280">
        <v>69.933333333333351</v>
      </c>
      <c r="J165" s="280">
        <v>71.866666666666674</v>
      </c>
      <c r="K165" s="278">
        <v>68</v>
      </c>
      <c r="L165" s="278">
        <v>62.3</v>
      </c>
      <c r="M165" s="278">
        <v>0.87931999999999999</v>
      </c>
    </row>
    <row r="166" spans="1:13">
      <c r="A166" s="269">
        <v>156</v>
      </c>
      <c r="B166" s="278" t="s">
        <v>375</v>
      </c>
      <c r="C166" s="279">
        <v>97.35</v>
      </c>
      <c r="D166" s="280">
        <v>97.850000000000009</v>
      </c>
      <c r="E166" s="280">
        <v>96.200000000000017</v>
      </c>
      <c r="F166" s="280">
        <v>95.050000000000011</v>
      </c>
      <c r="G166" s="280">
        <v>93.40000000000002</v>
      </c>
      <c r="H166" s="280">
        <v>99.000000000000014</v>
      </c>
      <c r="I166" s="280">
        <v>100.65000000000002</v>
      </c>
      <c r="J166" s="280">
        <v>101.80000000000001</v>
      </c>
      <c r="K166" s="278">
        <v>99.5</v>
      </c>
      <c r="L166" s="278">
        <v>96.7</v>
      </c>
      <c r="M166" s="278">
        <v>0.59645999999999999</v>
      </c>
    </row>
    <row r="167" spans="1:13">
      <c r="A167" s="269">
        <v>157</v>
      </c>
      <c r="B167" s="278" t="s">
        <v>246</v>
      </c>
      <c r="C167" s="279">
        <v>123.95</v>
      </c>
      <c r="D167" s="280">
        <v>126.31666666666666</v>
      </c>
      <c r="E167" s="280">
        <v>120.83333333333331</v>
      </c>
      <c r="F167" s="280">
        <v>117.71666666666665</v>
      </c>
      <c r="G167" s="280">
        <v>112.23333333333331</v>
      </c>
      <c r="H167" s="280">
        <v>129.43333333333334</v>
      </c>
      <c r="I167" s="280">
        <v>134.91666666666669</v>
      </c>
      <c r="J167" s="280">
        <v>138.03333333333333</v>
      </c>
      <c r="K167" s="278">
        <v>131.80000000000001</v>
      </c>
      <c r="L167" s="278">
        <v>123.2</v>
      </c>
      <c r="M167" s="278">
        <v>1.37243</v>
      </c>
    </row>
    <row r="168" spans="1:13">
      <c r="A168" s="269">
        <v>158</v>
      </c>
      <c r="B168" s="278" t="s">
        <v>379</v>
      </c>
      <c r="C168" s="279">
        <v>4742.95</v>
      </c>
      <c r="D168" s="280">
        <v>4765.3166666666666</v>
      </c>
      <c r="E168" s="280">
        <v>4706.6333333333332</v>
      </c>
      <c r="F168" s="280">
        <v>4670.3166666666666</v>
      </c>
      <c r="G168" s="280">
        <v>4611.6333333333332</v>
      </c>
      <c r="H168" s="280">
        <v>4801.6333333333332</v>
      </c>
      <c r="I168" s="280">
        <v>4860.3166666666657</v>
      </c>
      <c r="J168" s="280">
        <v>4896.6333333333332</v>
      </c>
      <c r="K168" s="278">
        <v>4824</v>
      </c>
      <c r="L168" s="278">
        <v>4729</v>
      </c>
      <c r="M168" s="278">
        <v>3.601E-2</v>
      </c>
    </row>
    <row r="169" spans="1:13">
      <c r="A169" s="269">
        <v>159</v>
      </c>
      <c r="B169" s="278" t="s">
        <v>380</v>
      </c>
      <c r="C169" s="279">
        <v>1386</v>
      </c>
      <c r="D169" s="280">
        <v>1396.3666666666668</v>
      </c>
      <c r="E169" s="280">
        <v>1362.7333333333336</v>
      </c>
      <c r="F169" s="280">
        <v>1339.4666666666667</v>
      </c>
      <c r="G169" s="280">
        <v>1305.8333333333335</v>
      </c>
      <c r="H169" s="280">
        <v>1419.6333333333337</v>
      </c>
      <c r="I169" s="280">
        <v>1453.2666666666669</v>
      </c>
      <c r="J169" s="280">
        <v>1476.5333333333338</v>
      </c>
      <c r="K169" s="278">
        <v>1430</v>
      </c>
      <c r="L169" s="278">
        <v>1373.1</v>
      </c>
      <c r="M169" s="278">
        <v>0.48215999999999998</v>
      </c>
    </row>
    <row r="170" spans="1:13">
      <c r="A170" s="269">
        <v>160</v>
      </c>
      <c r="B170" s="278" t="s">
        <v>102</v>
      </c>
      <c r="C170" s="279">
        <v>332.35</v>
      </c>
      <c r="D170" s="280">
        <v>333.11666666666667</v>
      </c>
      <c r="E170" s="280">
        <v>327.83333333333337</v>
      </c>
      <c r="F170" s="280">
        <v>323.31666666666672</v>
      </c>
      <c r="G170" s="280">
        <v>318.03333333333342</v>
      </c>
      <c r="H170" s="280">
        <v>337.63333333333333</v>
      </c>
      <c r="I170" s="280">
        <v>342.91666666666663</v>
      </c>
      <c r="J170" s="280">
        <v>347.43333333333328</v>
      </c>
      <c r="K170" s="278">
        <v>338.4</v>
      </c>
      <c r="L170" s="278">
        <v>328.6</v>
      </c>
      <c r="M170" s="278">
        <v>29.266200000000001</v>
      </c>
    </row>
    <row r="171" spans="1:13">
      <c r="A171" s="269">
        <v>161</v>
      </c>
      <c r="B171" s="278" t="s">
        <v>388</v>
      </c>
      <c r="C171" s="279">
        <v>34.9</v>
      </c>
      <c r="D171" s="280">
        <v>35.066666666666663</v>
      </c>
      <c r="E171" s="280">
        <v>34.483333333333327</v>
      </c>
      <c r="F171" s="280">
        <v>34.066666666666663</v>
      </c>
      <c r="G171" s="280">
        <v>33.483333333333327</v>
      </c>
      <c r="H171" s="280">
        <v>35.483333333333327</v>
      </c>
      <c r="I171" s="280">
        <v>36.06666666666667</v>
      </c>
      <c r="J171" s="280">
        <v>36.483333333333327</v>
      </c>
      <c r="K171" s="278">
        <v>35.65</v>
      </c>
      <c r="L171" s="278">
        <v>34.65</v>
      </c>
      <c r="M171" s="278">
        <v>4.1123599999999998</v>
      </c>
    </row>
    <row r="172" spans="1:13">
      <c r="A172" s="269">
        <v>162</v>
      </c>
      <c r="B172" s="278" t="s">
        <v>104</v>
      </c>
      <c r="C172" s="279">
        <v>17.25</v>
      </c>
      <c r="D172" s="280">
        <v>17.366666666666664</v>
      </c>
      <c r="E172" s="280">
        <v>17.083333333333329</v>
      </c>
      <c r="F172" s="280">
        <v>16.916666666666664</v>
      </c>
      <c r="G172" s="280">
        <v>16.633333333333329</v>
      </c>
      <c r="H172" s="280">
        <v>17.533333333333328</v>
      </c>
      <c r="I172" s="280">
        <v>17.816666666666666</v>
      </c>
      <c r="J172" s="280">
        <v>17.983333333333327</v>
      </c>
      <c r="K172" s="278">
        <v>17.649999999999999</v>
      </c>
      <c r="L172" s="278">
        <v>17.2</v>
      </c>
      <c r="M172" s="278">
        <v>33.936610000000002</v>
      </c>
    </row>
    <row r="173" spans="1:13">
      <c r="A173" s="269">
        <v>163</v>
      </c>
      <c r="B173" s="278" t="s">
        <v>389</v>
      </c>
      <c r="C173" s="279">
        <v>132.55000000000001</v>
      </c>
      <c r="D173" s="280">
        <v>133.08333333333334</v>
      </c>
      <c r="E173" s="280">
        <v>130.7166666666667</v>
      </c>
      <c r="F173" s="280">
        <v>128.88333333333335</v>
      </c>
      <c r="G173" s="280">
        <v>126.51666666666671</v>
      </c>
      <c r="H173" s="280">
        <v>134.91666666666669</v>
      </c>
      <c r="I173" s="280">
        <v>137.2833333333333</v>
      </c>
      <c r="J173" s="280">
        <v>139.11666666666667</v>
      </c>
      <c r="K173" s="278">
        <v>135.44999999999999</v>
      </c>
      <c r="L173" s="278">
        <v>131.25</v>
      </c>
      <c r="M173" s="278">
        <v>5.71211</v>
      </c>
    </row>
    <row r="174" spans="1:13">
      <c r="A174" s="269">
        <v>164</v>
      </c>
      <c r="B174" s="278" t="s">
        <v>381</v>
      </c>
      <c r="C174" s="279">
        <v>930.25</v>
      </c>
      <c r="D174" s="280">
        <v>933.75</v>
      </c>
      <c r="E174" s="280">
        <v>921.5</v>
      </c>
      <c r="F174" s="280">
        <v>912.75</v>
      </c>
      <c r="G174" s="280">
        <v>900.5</v>
      </c>
      <c r="H174" s="280">
        <v>942.5</v>
      </c>
      <c r="I174" s="280">
        <v>954.75</v>
      </c>
      <c r="J174" s="280">
        <v>963.5</v>
      </c>
      <c r="K174" s="278">
        <v>946</v>
      </c>
      <c r="L174" s="278">
        <v>925</v>
      </c>
      <c r="M174" s="278">
        <v>0.52459999999999996</v>
      </c>
    </row>
    <row r="175" spans="1:13">
      <c r="A175" s="269">
        <v>165</v>
      </c>
      <c r="B175" s="278" t="s">
        <v>247</v>
      </c>
      <c r="C175" s="279">
        <v>356.75</v>
      </c>
      <c r="D175" s="280">
        <v>356.58333333333331</v>
      </c>
      <c r="E175" s="280">
        <v>349.16666666666663</v>
      </c>
      <c r="F175" s="280">
        <v>341.58333333333331</v>
      </c>
      <c r="G175" s="280">
        <v>334.16666666666663</v>
      </c>
      <c r="H175" s="280">
        <v>364.16666666666663</v>
      </c>
      <c r="I175" s="280">
        <v>371.58333333333326</v>
      </c>
      <c r="J175" s="280">
        <v>379.16666666666663</v>
      </c>
      <c r="K175" s="278">
        <v>364</v>
      </c>
      <c r="L175" s="278">
        <v>349</v>
      </c>
      <c r="M175" s="278">
        <v>1.17805</v>
      </c>
    </row>
    <row r="176" spans="1:13">
      <c r="A176" s="269">
        <v>166</v>
      </c>
      <c r="B176" s="278" t="s">
        <v>105</v>
      </c>
      <c r="C176" s="279">
        <v>554</v>
      </c>
      <c r="D176" s="280">
        <v>549.65</v>
      </c>
      <c r="E176" s="280">
        <v>541.5</v>
      </c>
      <c r="F176" s="280">
        <v>529</v>
      </c>
      <c r="G176" s="280">
        <v>520.85</v>
      </c>
      <c r="H176" s="280">
        <v>562.15</v>
      </c>
      <c r="I176" s="280">
        <v>570.29999999999984</v>
      </c>
      <c r="J176" s="280">
        <v>582.79999999999995</v>
      </c>
      <c r="K176" s="278">
        <v>557.79999999999995</v>
      </c>
      <c r="L176" s="278">
        <v>537.15</v>
      </c>
      <c r="M176" s="278">
        <v>20.415880000000001</v>
      </c>
    </row>
    <row r="177" spans="1:13">
      <c r="A177" s="269">
        <v>167</v>
      </c>
      <c r="B177" s="278" t="s">
        <v>248</v>
      </c>
      <c r="C177" s="279">
        <v>253.65</v>
      </c>
      <c r="D177" s="280">
        <v>252.20000000000002</v>
      </c>
      <c r="E177" s="280">
        <v>249.45000000000005</v>
      </c>
      <c r="F177" s="280">
        <v>245.25000000000003</v>
      </c>
      <c r="G177" s="280">
        <v>242.50000000000006</v>
      </c>
      <c r="H177" s="280">
        <v>256.40000000000003</v>
      </c>
      <c r="I177" s="280">
        <v>259.14999999999998</v>
      </c>
      <c r="J177" s="280">
        <v>263.35000000000002</v>
      </c>
      <c r="K177" s="278">
        <v>254.95</v>
      </c>
      <c r="L177" s="278">
        <v>248</v>
      </c>
      <c r="M177" s="278">
        <v>3.80294</v>
      </c>
    </row>
    <row r="178" spans="1:13">
      <c r="A178" s="269">
        <v>168</v>
      </c>
      <c r="B178" s="278" t="s">
        <v>249</v>
      </c>
      <c r="C178" s="279">
        <v>584.6</v>
      </c>
      <c r="D178" s="280">
        <v>589</v>
      </c>
      <c r="E178" s="280">
        <v>570.6</v>
      </c>
      <c r="F178" s="280">
        <v>556.6</v>
      </c>
      <c r="G178" s="280">
        <v>538.20000000000005</v>
      </c>
      <c r="H178" s="280">
        <v>603</v>
      </c>
      <c r="I178" s="280">
        <v>621.40000000000009</v>
      </c>
      <c r="J178" s="280">
        <v>635.4</v>
      </c>
      <c r="K178" s="278">
        <v>607.4</v>
      </c>
      <c r="L178" s="278">
        <v>575</v>
      </c>
      <c r="M178" s="278">
        <v>5.5275100000000004</v>
      </c>
    </row>
    <row r="179" spans="1:13">
      <c r="A179" s="269">
        <v>169</v>
      </c>
      <c r="B179" s="278" t="s">
        <v>390</v>
      </c>
      <c r="C179" s="279">
        <v>55.75</v>
      </c>
      <c r="D179" s="280">
        <v>55.366666666666667</v>
      </c>
      <c r="E179" s="280">
        <v>54.483333333333334</v>
      </c>
      <c r="F179" s="280">
        <v>53.216666666666669</v>
      </c>
      <c r="G179" s="280">
        <v>52.333333333333336</v>
      </c>
      <c r="H179" s="280">
        <v>56.633333333333333</v>
      </c>
      <c r="I179" s="280">
        <v>57.516666666666673</v>
      </c>
      <c r="J179" s="280">
        <v>58.783333333333331</v>
      </c>
      <c r="K179" s="278">
        <v>56.25</v>
      </c>
      <c r="L179" s="278">
        <v>54.1</v>
      </c>
      <c r="M179" s="278">
        <v>1.82064</v>
      </c>
    </row>
    <row r="180" spans="1:13">
      <c r="A180" s="269">
        <v>170</v>
      </c>
      <c r="B180" s="278" t="s">
        <v>382</v>
      </c>
      <c r="C180" s="279">
        <v>165.25</v>
      </c>
      <c r="D180" s="280">
        <v>163.23333333333332</v>
      </c>
      <c r="E180" s="280">
        <v>157.81666666666663</v>
      </c>
      <c r="F180" s="280">
        <v>150.38333333333333</v>
      </c>
      <c r="G180" s="280">
        <v>144.96666666666664</v>
      </c>
      <c r="H180" s="280">
        <v>170.66666666666663</v>
      </c>
      <c r="I180" s="280">
        <v>176.08333333333331</v>
      </c>
      <c r="J180" s="280">
        <v>183.51666666666662</v>
      </c>
      <c r="K180" s="278">
        <v>168.65</v>
      </c>
      <c r="L180" s="278">
        <v>155.80000000000001</v>
      </c>
      <c r="M180" s="278">
        <v>49.522759999999998</v>
      </c>
    </row>
    <row r="181" spans="1:13">
      <c r="A181" s="269">
        <v>171</v>
      </c>
      <c r="B181" s="278" t="s">
        <v>250</v>
      </c>
      <c r="C181" s="279">
        <v>179.25</v>
      </c>
      <c r="D181" s="280">
        <v>180.08333333333334</v>
      </c>
      <c r="E181" s="280">
        <v>177.16666666666669</v>
      </c>
      <c r="F181" s="280">
        <v>175.08333333333334</v>
      </c>
      <c r="G181" s="280">
        <v>172.16666666666669</v>
      </c>
      <c r="H181" s="280">
        <v>182.16666666666669</v>
      </c>
      <c r="I181" s="280">
        <v>185.08333333333337</v>
      </c>
      <c r="J181" s="280">
        <v>187.16666666666669</v>
      </c>
      <c r="K181" s="278">
        <v>183</v>
      </c>
      <c r="L181" s="278">
        <v>178</v>
      </c>
      <c r="M181" s="278">
        <v>1.6400999999999999</v>
      </c>
    </row>
    <row r="182" spans="1:13">
      <c r="A182" s="269">
        <v>172</v>
      </c>
      <c r="B182" s="278" t="s">
        <v>106</v>
      </c>
      <c r="C182" s="279">
        <v>511.85</v>
      </c>
      <c r="D182" s="280">
        <v>509.29999999999995</v>
      </c>
      <c r="E182" s="280">
        <v>497.59999999999991</v>
      </c>
      <c r="F182" s="280">
        <v>483.34999999999997</v>
      </c>
      <c r="G182" s="280">
        <v>471.64999999999992</v>
      </c>
      <c r="H182" s="280">
        <v>523.54999999999995</v>
      </c>
      <c r="I182" s="280">
        <v>535.25</v>
      </c>
      <c r="J182" s="280">
        <v>549.49999999999989</v>
      </c>
      <c r="K182" s="278">
        <v>521</v>
      </c>
      <c r="L182" s="278">
        <v>495.05</v>
      </c>
      <c r="M182" s="278">
        <v>32.868090000000002</v>
      </c>
    </row>
    <row r="183" spans="1:13">
      <c r="A183" s="269">
        <v>173</v>
      </c>
      <c r="B183" s="278" t="s">
        <v>384</v>
      </c>
      <c r="C183" s="279">
        <v>74.25</v>
      </c>
      <c r="D183" s="280">
        <v>74.899999999999991</v>
      </c>
      <c r="E183" s="280">
        <v>73.399999999999977</v>
      </c>
      <c r="F183" s="280">
        <v>72.549999999999983</v>
      </c>
      <c r="G183" s="280">
        <v>71.049999999999969</v>
      </c>
      <c r="H183" s="280">
        <v>75.749999999999986</v>
      </c>
      <c r="I183" s="280">
        <v>77.250000000000014</v>
      </c>
      <c r="J183" s="280">
        <v>78.099999999999994</v>
      </c>
      <c r="K183" s="278">
        <v>76.400000000000006</v>
      </c>
      <c r="L183" s="278">
        <v>74.05</v>
      </c>
      <c r="M183" s="278">
        <v>0.91893999999999998</v>
      </c>
    </row>
    <row r="184" spans="1:13">
      <c r="A184" s="269">
        <v>174</v>
      </c>
      <c r="B184" s="278" t="s">
        <v>385</v>
      </c>
      <c r="C184" s="279">
        <v>471.5</v>
      </c>
      <c r="D184" s="280">
        <v>471.48333333333335</v>
      </c>
      <c r="E184" s="280">
        <v>464.81666666666672</v>
      </c>
      <c r="F184" s="280">
        <v>458.13333333333338</v>
      </c>
      <c r="G184" s="280">
        <v>451.46666666666675</v>
      </c>
      <c r="H184" s="280">
        <v>478.16666666666669</v>
      </c>
      <c r="I184" s="280">
        <v>484.83333333333331</v>
      </c>
      <c r="J184" s="280">
        <v>491.51666666666665</v>
      </c>
      <c r="K184" s="278">
        <v>478.15</v>
      </c>
      <c r="L184" s="278">
        <v>464.8</v>
      </c>
      <c r="M184" s="278">
        <v>0.13417999999999999</v>
      </c>
    </row>
    <row r="185" spans="1:13">
      <c r="A185" s="269">
        <v>175</v>
      </c>
      <c r="B185" s="278" t="s">
        <v>391</v>
      </c>
      <c r="C185" s="279">
        <v>40.85</v>
      </c>
      <c r="D185" s="280">
        <v>41.050000000000004</v>
      </c>
      <c r="E185" s="280">
        <v>40.300000000000011</v>
      </c>
      <c r="F185" s="280">
        <v>39.750000000000007</v>
      </c>
      <c r="G185" s="280">
        <v>39.000000000000014</v>
      </c>
      <c r="H185" s="280">
        <v>41.600000000000009</v>
      </c>
      <c r="I185" s="280">
        <v>42.349999999999994</v>
      </c>
      <c r="J185" s="280">
        <v>42.900000000000006</v>
      </c>
      <c r="K185" s="278">
        <v>41.8</v>
      </c>
      <c r="L185" s="278">
        <v>40.5</v>
      </c>
      <c r="M185" s="278">
        <v>2.3388100000000001</v>
      </c>
    </row>
    <row r="186" spans="1:13">
      <c r="A186" s="269">
        <v>176</v>
      </c>
      <c r="B186" s="278" t="s">
        <v>251</v>
      </c>
      <c r="C186" s="279">
        <v>185.7</v>
      </c>
      <c r="D186" s="280">
        <v>184.63333333333335</v>
      </c>
      <c r="E186" s="280">
        <v>182.1166666666667</v>
      </c>
      <c r="F186" s="280">
        <v>178.53333333333336</v>
      </c>
      <c r="G186" s="280">
        <v>176.01666666666671</v>
      </c>
      <c r="H186" s="280">
        <v>188.2166666666667</v>
      </c>
      <c r="I186" s="280">
        <v>190.73333333333335</v>
      </c>
      <c r="J186" s="280">
        <v>194.31666666666669</v>
      </c>
      <c r="K186" s="278">
        <v>187.15</v>
      </c>
      <c r="L186" s="278">
        <v>181.05</v>
      </c>
      <c r="M186" s="278">
        <v>16.14066</v>
      </c>
    </row>
    <row r="187" spans="1:13">
      <c r="A187" s="269">
        <v>177</v>
      </c>
      <c r="B187" s="278" t="s">
        <v>386</v>
      </c>
      <c r="C187" s="279">
        <v>314.45</v>
      </c>
      <c r="D187" s="280">
        <v>316.5</v>
      </c>
      <c r="E187" s="280">
        <v>311.05</v>
      </c>
      <c r="F187" s="280">
        <v>307.65000000000003</v>
      </c>
      <c r="G187" s="280">
        <v>302.20000000000005</v>
      </c>
      <c r="H187" s="280">
        <v>319.89999999999998</v>
      </c>
      <c r="I187" s="280">
        <v>325.35000000000002</v>
      </c>
      <c r="J187" s="280">
        <v>328.74999999999994</v>
      </c>
      <c r="K187" s="278">
        <v>321.95</v>
      </c>
      <c r="L187" s="278">
        <v>313.10000000000002</v>
      </c>
      <c r="M187" s="278">
        <v>0.4652</v>
      </c>
    </row>
    <row r="188" spans="1:13">
      <c r="A188" s="269">
        <v>178</v>
      </c>
      <c r="B188" s="278" t="s">
        <v>387</v>
      </c>
      <c r="C188" s="279">
        <v>243.6</v>
      </c>
      <c r="D188" s="280">
        <v>240.18333333333331</v>
      </c>
      <c r="E188" s="280">
        <v>231.86666666666662</v>
      </c>
      <c r="F188" s="280">
        <v>220.1333333333333</v>
      </c>
      <c r="G188" s="280">
        <v>211.81666666666661</v>
      </c>
      <c r="H188" s="280">
        <v>251.91666666666663</v>
      </c>
      <c r="I188" s="280">
        <v>260.23333333333329</v>
      </c>
      <c r="J188" s="280">
        <v>271.96666666666664</v>
      </c>
      <c r="K188" s="278">
        <v>248.5</v>
      </c>
      <c r="L188" s="278">
        <v>228.45</v>
      </c>
      <c r="M188" s="278">
        <v>9.4369300000000003</v>
      </c>
    </row>
    <row r="189" spans="1:13">
      <c r="A189" s="269">
        <v>179</v>
      </c>
      <c r="B189" s="278" t="s">
        <v>392</v>
      </c>
      <c r="C189" s="279">
        <v>563.4</v>
      </c>
      <c r="D189" s="280">
        <v>567.7166666666667</v>
      </c>
      <c r="E189" s="280">
        <v>555.78333333333342</v>
      </c>
      <c r="F189" s="280">
        <v>548.16666666666674</v>
      </c>
      <c r="G189" s="280">
        <v>536.23333333333346</v>
      </c>
      <c r="H189" s="280">
        <v>575.33333333333337</v>
      </c>
      <c r="I189" s="280">
        <v>587.26666666666677</v>
      </c>
      <c r="J189" s="280">
        <v>594.88333333333333</v>
      </c>
      <c r="K189" s="278">
        <v>579.65</v>
      </c>
      <c r="L189" s="278">
        <v>560.1</v>
      </c>
      <c r="M189" s="278">
        <v>4.7690000000000003E-2</v>
      </c>
    </row>
    <row r="190" spans="1:13">
      <c r="A190" s="269">
        <v>180</v>
      </c>
      <c r="B190" s="278" t="s">
        <v>400</v>
      </c>
      <c r="C190" s="279">
        <v>527.70000000000005</v>
      </c>
      <c r="D190" s="280">
        <v>535.55000000000007</v>
      </c>
      <c r="E190" s="280">
        <v>512.15000000000009</v>
      </c>
      <c r="F190" s="280">
        <v>496.6</v>
      </c>
      <c r="G190" s="280">
        <v>473.20000000000005</v>
      </c>
      <c r="H190" s="280">
        <v>551.10000000000014</v>
      </c>
      <c r="I190" s="280">
        <v>574.5</v>
      </c>
      <c r="J190" s="280">
        <v>590.05000000000018</v>
      </c>
      <c r="K190" s="278">
        <v>558.95000000000005</v>
      </c>
      <c r="L190" s="278">
        <v>520</v>
      </c>
      <c r="M190" s="278">
        <v>1.4385300000000001</v>
      </c>
    </row>
    <row r="191" spans="1:13">
      <c r="A191" s="269">
        <v>181</v>
      </c>
      <c r="B191" s="278" t="s">
        <v>394</v>
      </c>
      <c r="C191" s="279">
        <v>517.45000000000005</v>
      </c>
      <c r="D191" s="280">
        <v>515.48333333333335</v>
      </c>
      <c r="E191" s="280">
        <v>507.41666666666674</v>
      </c>
      <c r="F191" s="280">
        <v>497.38333333333338</v>
      </c>
      <c r="G191" s="280">
        <v>489.31666666666678</v>
      </c>
      <c r="H191" s="280">
        <v>525.51666666666665</v>
      </c>
      <c r="I191" s="280">
        <v>533.58333333333326</v>
      </c>
      <c r="J191" s="280">
        <v>543.61666666666667</v>
      </c>
      <c r="K191" s="278">
        <v>523.54999999999995</v>
      </c>
      <c r="L191" s="278">
        <v>505.45</v>
      </c>
      <c r="M191" s="278">
        <v>8.5550000000000001E-2</v>
      </c>
    </row>
    <row r="192" spans="1:13">
      <c r="A192" s="269">
        <v>182</v>
      </c>
      <c r="B192" s="278" t="s">
        <v>107</v>
      </c>
      <c r="C192" s="279">
        <v>468.2</v>
      </c>
      <c r="D192" s="280">
        <v>472.73333333333335</v>
      </c>
      <c r="E192" s="280">
        <v>461.4666666666667</v>
      </c>
      <c r="F192" s="280">
        <v>454.73333333333335</v>
      </c>
      <c r="G192" s="280">
        <v>443.4666666666667</v>
      </c>
      <c r="H192" s="280">
        <v>479.4666666666667</v>
      </c>
      <c r="I192" s="280">
        <v>490.73333333333335</v>
      </c>
      <c r="J192" s="280">
        <v>497.4666666666667</v>
      </c>
      <c r="K192" s="278">
        <v>484</v>
      </c>
      <c r="L192" s="278">
        <v>466</v>
      </c>
      <c r="M192" s="278">
        <v>21.882660000000001</v>
      </c>
    </row>
    <row r="193" spans="1:13">
      <c r="A193" s="269">
        <v>183</v>
      </c>
      <c r="B193" s="278" t="s">
        <v>109</v>
      </c>
      <c r="C193" s="279">
        <v>518.25</v>
      </c>
      <c r="D193" s="280">
        <v>514.98333333333335</v>
      </c>
      <c r="E193" s="280">
        <v>509.4666666666667</v>
      </c>
      <c r="F193" s="280">
        <v>500.68333333333334</v>
      </c>
      <c r="G193" s="280">
        <v>495.16666666666669</v>
      </c>
      <c r="H193" s="280">
        <v>523.76666666666665</v>
      </c>
      <c r="I193" s="280">
        <v>529.2833333333333</v>
      </c>
      <c r="J193" s="280">
        <v>538.06666666666672</v>
      </c>
      <c r="K193" s="278">
        <v>520.5</v>
      </c>
      <c r="L193" s="278">
        <v>506.2</v>
      </c>
      <c r="M193" s="278">
        <v>39.670549999999999</v>
      </c>
    </row>
    <row r="194" spans="1:13">
      <c r="A194" s="269">
        <v>184</v>
      </c>
      <c r="B194" s="278" t="s">
        <v>110</v>
      </c>
      <c r="C194" s="279">
        <v>1539.85</v>
      </c>
      <c r="D194" s="280">
        <v>1547.8666666666668</v>
      </c>
      <c r="E194" s="280">
        <v>1503.9833333333336</v>
      </c>
      <c r="F194" s="280">
        <v>1468.1166666666668</v>
      </c>
      <c r="G194" s="280">
        <v>1424.2333333333336</v>
      </c>
      <c r="H194" s="280">
        <v>1583.7333333333336</v>
      </c>
      <c r="I194" s="280">
        <v>1627.6166666666668</v>
      </c>
      <c r="J194" s="280">
        <v>1663.4833333333336</v>
      </c>
      <c r="K194" s="278">
        <v>1591.75</v>
      </c>
      <c r="L194" s="278">
        <v>1512</v>
      </c>
      <c r="M194" s="278">
        <v>92.610759999999999</v>
      </c>
    </row>
    <row r="195" spans="1:13">
      <c r="A195" s="269">
        <v>185</v>
      </c>
      <c r="B195" s="278" t="s">
        <v>253</v>
      </c>
      <c r="C195" s="279">
        <v>2490.3000000000002</v>
      </c>
      <c r="D195" s="280">
        <v>2496.7666666666669</v>
      </c>
      <c r="E195" s="280">
        <v>2468.5333333333338</v>
      </c>
      <c r="F195" s="280">
        <v>2446.7666666666669</v>
      </c>
      <c r="G195" s="280">
        <v>2418.5333333333338</v>
      </c>
      <c r="H195" s="280">
        <v>2518.5333333333338</v>
      </c>
      <c r="I195" s="280">
        <v>2546.7666666666664</v>
      </c>
      <c r="J195" s="280">
        <v>2568.5333333333338</v>
      </c>
      <c r="K195" s="278">
        <v>2525</v>
      </c>
      <c r="L195" s="278">
        <v>2475</v>
      </c>
      <c r="M195" s="278">
        <v>1.2275499999999999</v>
      </c>
    </row>
    <row r="196" spans="1:13">
      <c r="A196" s="269">
        <v>186</v>
      </c>
      <c r="B196" s="278" t="s">
        <v>111</v>
      </c>
      <c r="C196" s="279">
        <v>830.65</v>
      </c>
      <c r="D196" s="280">
        <v>841.34999999999991</v>
      </c>
      <c r="E196" s="280">
        <v>815.39999999999986</v>
      </c>
      <c r="F196" s="280">
        <v>800.15</v>
      </c>
      <c r="G196" s="280">
        <v>774.19999999999993</v>
      </c>
      <c r="H196" s="280">
        <v>856.5999999999998</v>
      </c>
      <c r="I196" s="280">
        <v>882.54999999999984</v>
      </c>
      <c r="J196" s="280">
        <v>897.79999999999973</v>
      </c>
      <c r="K196" s="278">
        <v>867.3</v>
      </c>
      <c r="L196" s="278">
        <v>826.1</v>
      </c>
      <c r="M196" s="278">
        <v>237.30561</v>
      </c>
    </row>
    <row r="197" spans="1:13">
      <c r="A197" s="269">
        <v>187</v>
      </c>
      <c r="B197" s="278" t="s">
        <v>254</v>
      </c>
      <c r="C197" s="279">
        <v>471.75</v>
      </c>
      <c r="D197" s="280">
        <v>474.31666666666666</v>
      </c>
      <c r="E197" s="280">
        <v>462.68333333333334</v>
      </c>
      <c r="F197" s="280">
        <v>453.61666666666667</v>
      </c>
      <c r="G197" s="280">
        <v>441.98333333333335</v>
      </c>
      <c r="H197" s="280">
        <v>483.38333333333333</v>
      </c>
      <c r="I197" s="280">
        <v>495.01666666666665</v>
      </c>
      <c r="J197" s="280">
        <v>504.08333333333331</v>
      </c>
      <c r="K197" s="278">
        <v>485.95</v>
      </c>
      <c r="L197" s="278">
        <v>465.25</v>
      </c>
      <c r="M197" s="278">
        <v>51.297969999999999</v>
      </c>
    </row>
    <row r="198" spans="1:13">
      <c r="A198" s="269">
        <v>188</v>
      </c>
      <c r="B198" s="278" t="s">
        <v>252</v>
      </c>
      <c r="C198" s="279">
        <v>735.4</v>
      </c>
      <c r="D198" s="280">
        <v>740.20000000000016</v>
      </c>
      <c r="E198" s="280">
        <v>726.40000000000032</v>
      </c>
      <c r="F198" s="280">
        <v>717.4000000000002</v>
      </c>
      <c r="G198" s="280">
        <v>703.60000000000036</v>
      </c>
      <c r="H198" s="280">
        <v>749.20000000000027</v>
      </c>
      <c r="I198" s="280">
        <v>763.00000000000023</v>
      </c>
      <c r="J198" s="280">
        <v>772.00000000000023</v>
      </c>
      <c r="K198" s="278">
        <v>754</v>
      </c>
      <c r="L198" s="278">
        <v>731.2</v>
      </c>
      <c r="M198" s="278">
        <v>0.55879000000000001</v>
      </c>
    </row>
    <row r="199" spans="1:13">
      <c r="A199" s="269">
        <v>189</v>
      </c>
      <c r="B199" s="278" t="s">
        <v>395</v>
      </c>
      <c r="C199" s="279">
        <v>146.4</v>
      </c>
      <c r="D199" s="280">
        <v>147.29999999999998</v>
      </c>
      <c r="E199" s="280">
        <v>144.59999999999997</v>
      </c>
      <c r="F199" s="280">
        <v>142.79999999999998</v>
      </c>
      <c r="G199" s="280">
        <v>140.09999999999997</v>
      </c>
      <c r="H199" s="280">
        <v>149.09999999999997</v>
      </c>
      <c r="I199" s="280">
        <v>151.79999999999995</v>
      </c>
      <c r="J199" s="280">
        <v>153.59999999999997</v>
      </c>
      <c r="K199" s="278">
        <v>150</v>
      </c>
      <c r="L199" s="278">
        <v>145.5</v>
      </c>
      <c r="M199" s="278">
        <v>1.76945</v>
      </c>
    </row>
    <row r="200" spans="1:13">
      <c r="A200" s="269">
        <v>190</v>
      </c>
      <c r="B200" s="278" t="s">
        <v>396</v>
      </c>
      <c r="C200" s="279">
        <v>234.35</v>
      </c>
      <c r="D200" s="280">
        <v>237.08333333333334</v>
      </c>
      <c r="E200" s="280">
        <v>229.26666666666668</v>
      </c>
      <c r="F200" s="280">
        <v>224.18333333333334</v>
      </c>
      <c r="G200" s="280">
        <v>216.36666666666667</v>
      </c>
      <c r="H200" s="280">
        <v>242.16666666666669</v>
      </c>
      <c r="I200" s="280">
        <v>249.98333333333335</v>
      </c>
      <c r="J200" s="280">
        <v>255.06666666666669</v>
      </c>
      <c r="K200" s="278">
        <v>244.9</v>
      </c>
      <c r="L200" s="278">
        <v>232</v>
      </c>
      <c r="M200" s="278">
        <v>0.44635000000000002</v>
      </c>
    </row>
    <row r="201" spans="1:13">
      <c r="A201" s="269">
        <v>191</v>
      </c>
      <c r="B201" s="278" t="s">
        <v>112</v>
      </c>
      <c r="C201" s="279">
        <v>2073.5</v>
      </c>
      <c r="D201" s="280">
        <v>2088.0833333333335</v>
      </c>
      <c r="E201" s="280">
        <v>2048.2166666666672</v>
      </c>
      <c r="F201" s="280">
        <v>2022.9333333333338</v>
      </c>
      <c r="G201" s="280">
        <v>1983.0666666666675</v>
      </c>
      <c r="H201" s="280">
        <v>2113.3666666666668</v>
      </c>
      <c r="I201" s="280">
        <v>2153.2333333333327</v>
      </c>
      <c r="J201" s="280">
        <v>2178.5166666666664</v>
      </c>
      <c r="K201" s="278">
        <v>2127.9499999999998</v>
      </c>
      <c r="L201" s="278">
        <v>2062.8000000000002</v>
      </c>
      <c r="M201" s="278">
        <v>13.89753</v>
      </c>
    </row>
    <row r="202" spans="1:13">
      <c r="A202" s="269">
        <v>192</v>
      </c>
      <c r="B202" s="278" t="s">
        <v>113</v>
      </c>
      <c r="C202" s="279">
        <v>240.05</v>
      </c>
      <c r="D202" s="280">
        <v>239.13333333333333</v>
      </c>
      <c r="E202" s="280">
        <v>236.26666666666665</v>
      </c>
      <c r="F202" s="280">
        <v>232.48333333333332</v>
      </c>
      <c r="G202" s="280">
        <v>229.61666666666665</v>
      </c>
      <c r="H202" s="280">
        <v>242.91666666666666</v>
      </c>
      <c r="I202" s="280">
        <v>245.78333333333333</v>
      </c>
      <c r="J202" s="280">
        <v>249.56666666666666</v>
      </c>
      <c r="K202" s="278">
        <v>242</v>
      </c>
      <c r="L202" s="278">
        <v>235.35</v>
      </c>
      <c r="M202" s="278">
        <v>6.0994900000000003</v>
      </c>
    </row>
    <row r="203" spans="1:13">
      <c r="A203" s="269">
        <v>193</v>
      </c>
      <c r="B203" s="278" t="s">
        <v>397</v>
      </c>
      <c r="C203" s="279">
        <v>9.15</v>
      </c>
      <c r="D203" s="280">
        <v>9.3333333333333339</v>
      </c>
      <c r="E203" s="280">
        <v>8.8166666666666682</v>
      </c>
      <c r="F203" s="280">
        <v>8.4833333333333343</v>
      </c>
      <c r="G203" s="280">
        <v>7.9666666666666686</v>
      </c>
      <c r="H203" s="280">
        <v>9.6666666666666679</v>
      </c>
      <c r="I203" s="280">
        <v>10.183333333333334</v>
      </c>
      <c r="J203" s="280">
        <v>10.516666666666667</v>
      </c>
      <c r="K203" s="278">
        <v>9.85</v>
      </c>
      <c r="L203" s="278">
        <v>9</v>
      </c>
      <c r="M203" s="278">
        <v>40.729590000000002</v>
      </c>
    </row>
    <row r="204" spans="1:13">
      <c r="A204" s="269">
        <v>194</v>
      </c>
      <c r="B204" s="278" t="s">
        <v>399</v>
      </c>
      <c r="C204" s="279">
        <v>45.9</v>
      </c>
      <c r="D204" s="280">
        <v>46.633333333333333</v>
      </c>
      <c r="E204" s="280">
        <v>44.766666666666666</v>
      </c>
      <c r="F204" s="280">
        <v>43.633333333333333</v>
      </c>
      <c r="G204" s="280">
        <v>41.766666666666666</v>
      </c>
      <c r="H204" s="280">
        <v>47.766666666666666</v>
      </c>
      <c r="I204" s="280">
        <v>49.633333333333326</v>
      </c>
      <c r="J204" s="280">
        <v>50.766666666666666</v>
      </c>
      <c r="K204" s="278">
        <v>48.5</v>
      </c>
      <c r="L204" s="278">
        <v>45.5</v>
      </c>
      <c r="M204" s="278">
        <v>1.0332399999999999</v>
      </c>
    </row>
    <row r="205" spans="1:13">
      <c r="A205" s="269">
        <v>195</v>
      </c>
      <c r="B205" s="278" t="s">
        <v>115</v>
      </c>
      <c r="C205" s="279">
        <v>117.3</v>
      </c>
      <c r="D205" s="280">
        <v>118.08333333333333</v>
      </c>
      <c r="E205" s="280">
        <v>115.76666666666665</v>
      </c>
      <c r="F205" s="280">
        <v>114.23333333333332</v>
      </c>
      <c r="G205" s="280">
        <v>111.91666666666664</v>
      </c>
      <c r="H205" s="280">
        <v>119.61666666666666</v>
      </c>
      <c r="I205" s="280">
        <v>121.93333333333335</v>
      </c>
      <c r="J205" s="280">
        <v>123.46666666666667</v>
      </c>
      <c r="K205" s="278">
        <v>120.4</v>
      </c>
      <c r="L205" s="278">
        <v>116.55</v>
      </c>
      <c r="M205" s="278">
        <v>159.16452000000001</v>
      </c>
    </row>
    <row r="206" spans="1:13">
      <c r="A206" s="269">
        <v>196</v>
      </c>
      <c r="B206" s="278" t="s">
        <v>401</v>
      </c>
      <c r="C206" s="279">
        <v>25.2</v>
      </c>
      <c r="D206" s="280">
        <v>25.616666666666664</v>
      </c>
      <c r="E206" s="280">
        <v>24.483333333333327</v>
      </c>
      <c r="F206" s="280">
        <v>23.766666666666662</v>
      </c>
      <c r="G206" s="280">
        <v>22.633333333333326</v>
      </c>
      <c r="H206" s="280">
        <v>26.333333333333329</v>
      </c>
      <c r="I206" s="280">
        <v>27.466666666666661</v>
      </c>
      <c r="J206" s="280">
        <v>28.18333333333333</v>
      </c>
      <c r="K206" s="278">
        <v>26.75</v>
      </c>
      <c r="L206" s="278">
        <v>24.9</v>
      </c>
      <c r="M206" s="278">
        <v>4.3629800000000003</v>
      </c>
    </row>
    <row r="207" spans="1:13">
      <c r="A207" s="269">
        <v>197</v>
      </c>
      <c r="B207" s="278" t="s">
        <v>116</v>
      </c>
      <c r="C207" s="279">
        <v>171.35</v>
      </c>
      <c r="D207" s="280">
        <v>174.16666666666666</v>
      </c>
      <c r="E207" s="280">
        <v>167.5333333333333</v>
      </c>
      <c r="F207" s="280">
        <v>163.71666666666664</v>
      </c>
      <c r="G207" s="280">
        <v>157.08333333333329</v>
      </c>
      <c r="H207" s="280">
        <v>177.98333333333332</v>
      </c>
      <c r="I207" s="280">
        <v>184.6166666666667</v>
      </c>
      <c r="J207" s="280">
        <v>188.43333333333334</v>
      </c>
      <c r="K207" s="278">
        <v>180.8</v>
      </c>
      <c r="L207" s="278">
        <v>170.35</v>
      </c>
      <c r="M207" s="278">
        <v>82.068439999999995</v>
      </c>
    </row>
    <row r="208" spans="1:13">
      <c r="A208" s="269">
        <v>198</v>
      </c>
      <c r="B208" s="278" t="s">
        <v>117</v>
      </c>
      <c r="C208" s="279">
        <v>1975.55</v>
      </c>
      <c r="D208" s="280">
        <v>1989.4833333333333</v>
      </c>
      <c r="E208" s="280">
        <v>1954.1666666666667</v>
      </c>
      <c r="F208" s="280">
        <v>1932.7833333333333</v>
      </c>
      <c r="G208" s="280">
        <v>1897.4666666666667</v>
      </c>
      <c r="H208" s="280">
        <v>2010.8666666666668</v>
      </c>
      <c r="I208" s="280">
        <v>2046.1833333333334</v>
      </c>
      <c r="J208" s="280">
        <v>2067.5666666666666</v>
      </c>
      <c r="K208" s="278">
        <v>2024.8</v>
      </c>
      <c r="L208" s="278">
        <v>1968.1</v>
      </c>
      <c r="M208" s="278">
        <v>59.632689999999997</v>
      </c>
    </row>
    <row r="209" spans="1:13">
      <c r="A209" s="269">
        <v>199</v>
      </c>
      <c r="B209" s="278" t="s">
        <v>255</v>
      </c>
      <c r="C209" s="279">
        <v>174.1</v>
      </c>
      <c r="D209" s="280">
        <v>174.23333333333335</v>
      </c>
      <c r="E209" s="280">
        <v>172.06666666666669</v>
      </c>
      <c r="F209" s="280">
        <v>170.03333333333333</v>
      </c>
      <c r="G209" s="280">
        <v>167.86666666666667</v>
      </c>
      <c r="H209" s="280">
        <v>176.26666666666671</v>
      </c>
      <c r="I209" s="280">
        <v>178.43333333333334</v>
      </c>
      <c r="J209" s="280">
        <v>180.46666666666673</v>
      </c>
      <c r="K209" s="278">
        <v>176.4</v>
      </c>
      <c r="L209" s="278">
        <v>172.2</v>
      </c>
      <c r="M209" s="278">
        <v>12.923030000000001</v>
      </c>
    </row>
    <row r="210" spans="1:13">
      <c r="A210" s="269">
        <v>200</v>
      </c>
      <c r="B210" s="278" t="s">
        <v>402</v>
      </c>
      <c r="C210" s="279">
        <v>27032.35</v>
      </c>
      <c r="D210" s="280">
        <v>27193.45</v>
      </c>
      <c r="E210" s="280">
        <v>26738.9</v>
      </c>
      <c r="F210" s="280">
        <v>26445.45</v>
      </c>
      <c r="G210" s="280">
        <v>25990.9</v>
      </c>
      <c r="H210" s="280">
        <v>27486.9</v>
      </c>
      <c r="I210" s="280">
        <v>27941.449999999997</v>
      </c>
      <c r="J210" s="280">
        <v>28234.9</v>
      </c>
      <c r="K210" s="278">
        <v>27648</v>
      </c>
      <c r="L210" s="278">
        <v>26900</v>
      </c>
      <c r="M210" s="278">
        <v>2.7320000000000001E-2</v>
      </c>
    </row>
    <row r="211" spans="1:13">
      <c r="A211" s="269">
        <v>201</v>
      </c>
      <c r="B211" s="278" t="s">
        <v>398</v>
      </c>
      <c r="C211" s="279">
        <v>43.5</v>
      </c>
      <c r="D211" s="280">
        <v>43.916666666666664</v>
      </c>
      <c r="E211" s="280">
        <v>42.93333333333333</v>
      </c>
      <c r="F211" s="280">
        <v>42.366666666666667</v>
      </c>
      <c r="G211" s="280">
        <v>41.383333333333333</v>
      </c>
      <c r="H211" s="280">
        <v>44.483333333333327</v>
      </c>
      <c r="I211" s="280">
        <v>45.466666666666661</v>
      </c>
      <c r="J211" s="280">
        <v>46.033333333333324</v>
      </c>
      <c r="K211" s="278">
        <v>44.9</v>
      </c>
      <c r="L211" s="278">
        <v>43.35</v>
      </c>
      <c r="M211" s="278">
        <v>2.4615100000000001</v>
      </c>
    </row>
    <row r="212" spans="1:13">
      <c r="A212" s="269">
        <v>202</v>
      </c>
      <c r="B212" s="278" t="s">
        <v>256</v>
      </c>
      <c r="C212" s="279">
        <v>22.7</v>
      </c>
      <c r="D212" s="280">
        <v>22.900000000000002</v>
      </c>
      <c r="E212" s="280">
        <v>22.300000000000004</v>
      </c>
      <c r="F212" s="280">
        <v>21.900000000000002</v>
      </c>
      <c r="G212" s="280">
        <v>21.300000000000004</v>
      </c>
      <c r="H212" s="280">
        <v>23.300000000000004</v>
      </c>
      <c r="I212" s="280">
        <v>23.900000000000006</v>
      </c>
      <c r="J212" s="280">
        <v>24.300000000000004</v>
      </c>
      <c r="K212" s="278">
        <v>23.5</v>
      </c>
      <c r="L212" s="278">
        <v>22.5</v>
      </c>
      <c r="M212" s="278">
        <v>7.3058699999999996</v>
      </c>
    </row>
    <row r="213" spans="1:13">
      <c r="A213" s="269">
        <v>203</v>
      </c>
      <c r="B213" s="278" t="s">
        <v>416</v>
      </c>
      <c r="C213" s="279">
        <v>40.65</v>
      </c>
      <c r="D213" s="280">
        <v>41.199999999999996</v>
      </c>
      <c r="E213" s="280">
        <v>39.499999999999993</v>
      </c>
      <c r="F213" s="280">
        <v>38.349999999999994</v>
      </c>
      <c r="G213" s="280">
        <v>36.649999999999991</v>
      </c>
      <c r="H213" s="280">
        <v>42.349999999999994</v>
      </c>
      <c r="I213" s="280">
        <v>44.05</v>
      </c>
      <c r="J213" s="280">
        <v>45.199999999999996</v>
      </c>
      <c r="K213" s="278">
        <v>42.9</v>
      </c>
      <c r="L213" s="278">
        <v>40.049999999999997</v>
      </c>
      <c r="M213" s="278">
        <v>8.4579900000000006</v>
      </c>
    </row>
    <row r="214" spans="1:13">
      <c r="A214" s="269">
        <v>204</v>
      </c>
      <c r="B214" s="278" t="s">
        <v>118</v>
      </c>
      <c r="C214" s="279">
        <v>120.4</v>
      </c>
      <c r="D214" s="280">
        <v>120.93333333333334</v>
      </c>
      <c r="E214" s="280">
        <v>117.26666666666668</v>
      </c>
      <c r="F214" s="280">
        <v>114.13333333333334</v>
      </c>
      <c r="G214" s="280">
        <v>110.46666666666668</v>
      </c>
      <c r="H214" s="280">
        <v>124.06666666666668</v>
      </c>
      <c r="I214" s="280">
        <v>127.73333333333333</v>
      </c>
      <c r="J214" s="280">
        <v>130.86666666666667</v>
      </c>
      <c r="K214" s="278">
        <v>124.6</v>
      </c>
      <c r="L214" s="278">
        <v>117.8</v>
      </c>
      <c r="M214" s="278">
        <v>236.66526999999999</v>
      </c>
    </row>
    <row r="215" spans="1:13">
      <c r="A215" s="269">
        <v>205</v>
      </c>
      <c r="B215" s="278" t="s">
        <v>415</v>
      </c>
      <c r="C215" s="279">
        <v>35</v>
      </c>
      <c r="D215" s="280">
        <v>35.366666666666667</v>
      </c>
      <c r="E215" s="280">
        <v>33.933333333333337</v>
      </c>
      <c r="F215" s="280">
        <v>32.866666666666667</v>
      </c>
      <c r="G215" s="280">
        <v>31.433333333333337</v>
      </c>
      <c r="H215" s="280">
        <v>36.433333333333337</v>
      </c>
      <c r="I215" s="280">
        <v>37.86666666666666</v>
      </c>
      <c r="J215" s="280">
        <v>38.933333333333337</v>
      </c>
      <c r="K215" s="278">
        <v>36.799999999999997</v>
      </c>
      <c r="L215" s="278">
        <v>34.299999999999997</v>
      </c>
      <c r="M215" s="278">
        <v>1.15358</v>
      </c>
    </row>
    <row r="216" spans="1:13">
      <c r="A216" s="269">
        <v>206</v>
      </c>
      <c r="B216" s="278" t="s">
        <v>259</v>
      </c>
      <c r="C216" s="279">
        <v>80.95</v>
      </c>
      <c r="D216" s="280">
        <v>81.933333333333337</v>
      </c>
      <c r="E216" s="280">
        <v>78.816666666666677</v>
      </c>
      <c r="F216" s="280">
        <v>76.683333333333337</v>
      </c>
      <c r="G216" s="280">
        <v>73.566666666666677</v>
      </c>
      <c r="H216" s="280">
        <v>84.066666666666677</v>
      </c>
      <c r="I216" s="280">
        <v>87.183333333333351</v>
      </c>
      <c r="J216" s="280">
        <v>89.316666666666677</v>
      </c>
      <c r="K216" s="278">
        <v>85.05</v>
      </c>
      <c r="L216" s="278">
        <v>79.8</v>
      </c>
      <c r="M216" s="278">
        <v>11.675879999999999</v>
      </c>
    </row>
    <row r="217" spans="1:13">
      <c r="A217" s="269">
        <v>207</v>
      </c>
      <c r="B217" s="278" t="s">
        <v>119</v>
      </c>
      <c r="C217" s="279">
        <v>300.3</v>
      </c>
      <c r="D217" s="280">
        <v>302.96666666666664</v>
      </c>
      <c r="E217" s="280">
        <v>294.43333333333328</v>
      </c>
      <c r="F217" s="280">
        <v>288.56666666666666</v>
      </c>
      <c r="G217" s="280">
        <v>280.0333333333333</v>
      </c>
      <c r="H217" s="280">
        <v>308.83333333333326</v>
      </c>
      <c r="I217" s="280">
        <v>317.36666666666667</v>
      </c>
      <c r="J217" s="280">
        <v>323.23333333333323</v>
      </c>
      <c r="K217" s="278">
        <v>311.5</v>
      </c>
      <c r="L217" s="278">
        <v>297.10000000000002</v>
      </c>
      <c r="M217" s="278">
        <v>618.28638999999998</v>
      </c>
    </row>
    <row r="218" spans="1:13">
      <c r="A218" s="269">
        <v>208</v>
      </c>
      <c r="B218" s="278" t="s">
        <v>257</v>
      </c>
      <c r="C218" s="279">
        <v>1222.55</v>
      </c>
      <c r="D218" s="280">
        <v>1213.2</v>
      </c>
      <c r="E218" s="280">
        <v>1192.25</v>
      </c>
      <c r="F218" s="280">
        <v>1161.95</v>
      </c>
      <c r="G218" s="280">
        <v>1141</v>
      </c>
      <c r="H218" s="280">
        <v>1243.5</v>
      </c>
      <c r="I218" s="280">
        <v>1264.4500000000003</v>
      </c>
      <c r="J218" s="280">
        <v>1294.75</v>
      </c>
      <c r="K218" s="278">
        <v>1234.1500000000001</v>
      </c>
      <c r="L218" s="278">
        <v>1182.9000000000001</v>
      </c>
      <c r="M218" s="278">
        <v>7.4199799999999998</v>
      </c>
    </row>
    <row r="219" spans="1:13">
      <c r="A219" s="269">
        <v>209</v>
      </c>
      <c r="B219" s="278" t="s">
        <v>120</v>
      </c>
      <c r="C219" s="279">
        <v>359.85</v>
      </c>
      <c r="D219" s="280">
        <v>363.2</v>
      </c>
      <c r="E219" s="280">
        <v>353.9</v>
      </c>
      <c r="F219" s="280">
        <v>347.95</v>
      </c>
      <c r="G219" s="280">
        <v>338.65</v>
      </c>
      <c r="H219" s="280">
        <v>369.15</v>
      </c>
      <c r="I219" s="280">
        <v>378.45000000000005</v>
      </c>
      <c r="J219" s="280">
        <v>384.4</v>
      </c>
      <c r="K219" s="278">
        <v>372.5</v>
      </c>
      <c r="L219" s="278">
        <v>357.25</v>
      </c>
      <c r="M219" s="278">
        <v>16.310960000000001</v>
      </c>
    </row>
    <row r="220" spans="1:13">
      <c r="A220" s="269">
        <v>210</v>
      </c>
      <c r="B220" s="278" t="s">
        <v>404</v>
      </c>
      <c r="C220" s="279">
        <v>2564.6</v>
      </c>
      <c r="D220" s="280">
        <v>2558.2000000000003</v>
      </c>
      <c r="E220" s="280">
        <v>2506.4000000000005</v>
      </c>
      <c r="F220" s="280">
        <v>2448.2000000000003</v>
      </c>
      <c r="G220" s="280">
        <v>2396.4000000000005</v>
      </c>
      <c r="H220" s="280">
        <v>2616.4000000000005</v>
      </c>
      <c r="I220" s="280">
        <v>2668.2000000000007</v>
      </c>
      <c r="J220" s="280">
        <v>2726.4000000000005</v>
      </c>
      <c r="K220" s="278">
        <v>2610</v>
      </c>
      <c r="L220" s="278">
        <v>2500</v>
      </c>
      <c r="M220" s="278">
        <v>7.6899999999999998E-3</v>
      </c>
    </row>
    <row r="221" spans="1:13">
      <c r="A221" s="269">
        <v>211</v>
      </c>
      <c r="B221" s="278" t="s">
        <v>258</v>
      </c>
      <c r="C221" s="279">
        <v>19.399999999999999</v>
      </c>
      <c r="D221" s="280">
        <v>19.599999999999998</v>
      </c>
      <c r="E221" s="280">
        <v>19.049999999999997</v>
      </c>
      <c r="F221" s="280">
        <v>18.7</v>
      </c>
      <c r="G221" s="280">
        <v>18.149999999999999</v>
      </c>
      <c r="H221" s="280">
        <v>19.949999999999996</v>
      </c>
      <c r="I221" s="280">
        <v>20.5</v>
      </c>
      <c r="J221" s="280">
        <v>20.849999999999994</v>
      </c>
      <c r="K221" s="278">
        <v>20.149999999999999</v>
      </c>
      <c r="L221" s="278">
        <v>19.25</v>
      </c>
      <c r="M221" s="278">
        <v>10.14875</v>
      </c>
    </row>
    <row r="222" spans="1:13">
      <c r="A222" s="269">
        <v>212</v>
      </c>
      <c r="B222" s="278" t="s">
        <v>121</v>
      </c>
      <c r="C222" s="279">
        <v>5.45</v>
      </c>
      <c r="D222" s="280">
        <v>5.2500000000000009</v>
      </c>
      <c r="E222" s="280">
        <v>4.8500000000000014</v>
      </c>
      <c r="F222" s="280">
        <v>4.2500000000000009</v>
      </c>
      <c r="G222" s="280">
        <v>3.8500000000000014</v>
      </c>
      <c r="H222" s="280">
        <v>5.8500000000000014</v>
      </c>
      <c r="I222" s="280">
        <v>6.2500000000000018</v>
      </c>
      <c r="J222" s="280">
        <v>6.8500000000000014</v>
      </c>
      <c r="K222" s="278">
        <v>5.65</v>
      </c>
      <c r="L222" s="278">
        <v>4.6500000000000004</v>
      </c>
      <c r="M222" s="278">
        <v>8832.4597900000008</v>
      </c>
    </row>
    <row r="223" spans="1:13">
      <c r="A223" s="269">
        <v>213</v>
      </c>
      <c r="B223" s="278" t="s">
        <v>405</v>
      </c>
      <c r="C223" s="279">
        <v>13.45</v>
      </c>
      <c r="D223" s="280">
        <v>13.6</v>
      </c>
      <c r="E223" s="280">
        <v>13.299999999999999</v>
      </c>
      <c r="F223" s="280">
        <v>13.149999999999999</v>
      </c>
      <c r="G223" s="280">
        <v>12.849999999999998</v>
      </c>
      <c r="H223" s="280">
        <v>13.75</v>
      </c>
      <c r="I223" s="280">
        <v>14.05</v>
      </c>
      <c r="J223" s="280">
        <v>14.200000000000001</v>
      </c>
      <c r="K223" s="278">
        <v>13.9</v>
      </c>
      <c r="L223" s="278">
        <v>13.45</v>
      </c>
      <c r="M223" s="278">
        <v>33.593260000000001</v>
      </c>
    </row>
    <row r="224" spans="1:13">
      <c r="A224" s="269">
        <v>214</v>
      </c>
      <c r="B224" s="278" t="s">
        <v>122</v>
      </c>
      <c r="C224" s="279">
        <v>19.600000000000001</v>
      </c>
      <c r="D224" s="280">
        <v>19.8</v>
      </c>
      <c r="E224" s="280">
        <v>19.3</v>
      </c>
      <c r="F224" s="280">
        <v>19</v>
      </c>
      <c r="G224" s="280">
        <v>18.5</v>
      </c>
      <c r="H224" s="280">
        <v>20.100000000000001</v>
      </c>
      <c r="I224" s="280">
        <v>20.6</v>
      </c>
      <c r="J224" s="280">
        <v>20.900000000000002</v>
      </c>
      <c r="K224" s="278">
        <v>20.3</v>
      </c>
      <c r="L224" s="278">
        <v>19.5</v>
      </c>
      <c r="M224" s="278">
        <v>237.12321</v>
      </c>
    </row>
    <row r="225" spans="1:13">
      <c r="A225" s="269">
        <v>215</v>
      </c>
      <c r="B225" s="278" t="s">
        <v>417</v>
      </c>
      <c r="C225" s="279">
        <v>163.4</v>
      </c>
      <c r="D225" s="280">
        <v>163.19999999999999</v>
      </c>
      <c r="E225" s="280">
        <v>161.39999999999998</v>
      </c>
      <c r="F225" s="280">
        <v>159.39999999999998</v>
      </c>
      <c r="G225" s="280">
        <v>157.59999999999997</v>
      </c>
      <c r="H225" s="280">
        <v>165.2</v>
      </c>
      <c r="I225" s="280">
        <v>167</v>
      </c>
      <c r="J225" s="280">
        <v>169</v>
      </c>
      <c r="K225" s="278">
        <v>165</v>
      </c>
      <c r="L225" s="278">
        <v>161.19999999999999</v>
      </c>
      <c r="M225" s="278">
        <v>9.6692</v>
      </c>
    </row>
    <row r="226" spans="1:13">
      <c r="A226" s="269">
        <v>216</v>
      </c>
      <c r="B226" s="278" t="s">
        <v>406</v>
      </c>
      <c r="C226" s="279">
        <v>340.4</v>
      </c>
      <c r="D226" s="280">
        <v>344.0333333333333</v>
      </c>
      <c r="E226" s="280">
        <v>334.36666666666662</v>
      </c>
      <c r="F226" s="280">
        <v>328.33333333333331</v>
      </c>
      <c r="G226" s="280">
        <v>318.66666666666663</v>
      </c>
      <c r="H226" s="280">
        <v>350.06666666666661</v>
      </c>
      <c r="I226" s="280">
        <v>359.73333333333335</v>
      </c>
      <c r="J226" s="280">
        <v>365.76666666666659</v>
      </c>
      <c r="K226" s="278">
        <v>353.7</v>
      </c>
      <c r="L226" s="278">
        <v>338</v>
      </c>
      <c r="M226" s="278">
        <v>0.17702999999999999</v>
      </c>
    </row>
    <row r="227" spans="1:13">
      <c r="A227" s="269">
        <v>217</v>
      </c>
      <c r="B227" s="278" t="s">
        <v>407</v>
      </c>
      <c r="C227" s="279">
        <v>4.05</v>
      </c>
      <c r="D227" s="280">
        <v>4.083333333333333</v>
      </c>
      <c r="E227" s="280">
        <v>3.9666666666666659</v>
      </c>
      <c r="F227" s="280">
        <v>3.8833333333333329</v>
      </c>
      <c r="G227" s="280">
        <v>3.7666666666666657</v>
      </c>
      <c r="H227" s="280">
        <v>4.1666666666666661</v>
      </c>
      <c r="I227" s="280">
        <v>4.2833333333333332</v>
      </c>
      <c r="J227" s="280">
        <v>4.3666666666666663</v>
      </c>
      <c r="K227" s="278">
        <v>4.2</v>
      </c>
      <c r="L227" s="278">
        <v>4</v>
      </c>
      <c r="M227" s="278">
        <v>13.346730000000001</v>
      </c>
    </row>
    <row r="228" spans="1:13">
      <c r="A228" s="269">
        <v>218</v>
      </c>
      <c r="B228" s="278" t="s">
        <v>123</v>
      </c>
      <c r="C228" s="279">
        <v>451</v>
      </c>
      <c r="D228" s="280">
        <v>452.13333333333338</v>
      </c>
      <c r="E228" s="280">
        <v>444.51666666666677</v>
      </c>
      <c r="F228" s="280">
        <v>438.03333333333336</v>
      </c>
      <c r="G228" s="280">
        <v>430.41666666666674</v>
      </c>
      <c r="H228" s="280">
        <v>458.61666666666679</v>
      </c>
      <c r="I228" s="280">
        <v>466.23333333333346</v>
      </c>
      <c r="J228" s="280">
        <v>472.71666666666681</v>
      </c>
      <c r="K228" s="278">
        <v>459.75</v>
      </c>
      <c r="L228" s="278">
        <v>445.65</v>
      </c>
      <c r="M228" s="278">
        <v>35.31814</v>
      </c>
    </row>
    <row r="229" spans="1:13">
      <c r="A229" s="269">
        <v>219</v>
      </c>
      <c r="B229" s="278" t="s">
        <v>408</v>
      </c>
      <c r="C229" s="279">
        <v>67.7</v>
      </c>
      <c r="D229" s="280">
        <v>68.366666666666674</v>
      </c>
      <c r="E229" s="280">
        <v>66.083333333333343</v>
      </c>
      <c r="F229" s="280">
        <v>64.466666666666669</v>
      </c>
      <c r="G229" s="280">
        <v>62.183333333333337</v>
      </c>
      <c r="H229" s="280">
        <v>69.983333333333348</v>
      </c>
      <c r="I229" s="280">
        <v>72.26666666666668</v>
      </c>
      <c r="J229" s="280">
        <v>73.883333333333354</v>
      </c>
      <c r="K229" s="278">
        <v>70.650000000000006</v>
      </c>
      <c r="L229" s="278">
        <v>66.75</v>
      </c>
      <c r="M229" s="278">
        <v>0.52427000000000001</v>
      </c>
    </row>
    <row r="230" spans="1:13">
      <c r="A230" s="269">
        <v>220</v>
      </c>
      <c r="B230" s="278" t="s">
        <v>261</v>
      </c>
      <c r="C230" s="279">
        <v>64.3</v>
      </c>
      <c r="D230" s="280">
        <v>63.79999999999999</v>
      </c>
      <c r="E230" s="280">
        <v>62.749999999999986</v>
      </c>
      <c r="F230" s="280">
        <v>61.199999999999996</v>
      </c>
      <c r="G230" s="280">
        <v>60.149999999999991</v>
      </c>
      <c r="H230" s="280">
        <v>65.34999999999998</v>
      </c>
      <c r="I230" s="280">
        <v>66.399999999999977</v>
      </c>
      <c r="J230" s="280">
        <v>67.949999999999974</v>
      </c>
      <c r="K230" s="278">
        <v>64.849999999999994</v>
      </c>
      <c r="L230" s="278">
        <v>62.25</v>
      </c>
      <c r="M230" s="278">
        <v>9.5696999999999992</v>
      </c>
    </row>
    <row r="231" spans="1:13">
      <c r="A231" s="269">
        <v>221</v>
      </c>
      <c r="B231" s="278" t="s">
        <v>413</v>
      </c>
      <c r="C231" s="279">
        <v>118.2</v>
      </c>
      <c r="D231" s="280">
        <v>118.56666666666666</v>
      </c>
      <c r="E231" s="280">
        <v>114.83333333333333</v>
      </c>
      <c r="F231" s="280">
        <v>111.46666666666667</v>
      </c>
      <c r="G231" s="280">
        <v>107.73333333333333</v>
      </c>
      <c r="H231" s="280">
        <v>121.93333333333332</v>
      </c>
      <c r="I231" s="280">
        <v>125.66666666666667</v>
      </c>
      <c r="J231" s="280">
        <v>129.0333333333333</v>
      </c>
      <c r="K231" s="278">
        <v>122.3</v>
      </c>
      <c r="L231" s="278">
        <v>115.2</v>
      </c>
      <c r="M231" s="278">
        <v>101.78283999999999</v>
      </c>
    </row>
    <row r="232" spans="1:13">
      <c r="A232" s="269">
        <v>222</v>
      </c>
      <c r="B232" s="278" t="s">
        <v>1617</v>
      </c>
      <c r="C232" s="279">
        <v>2357.5500000000002</v>
      </c>
      <c r="D232" s="280">
        <v>2339.7666666666669</v>
      </c>
      <c r="E232" s="280">
        <v>2300.5333333333338</v>
      </c>
      <c r="F232" s="280">
        <v>2243.5166666666669</v>
      </c>
      <c r="G232" s="280">
        <v>2204.2833333333338</v>
      </c>
      <c r="H232" s="280">
        <v>2396.7833333333338</v>
      </c>
      <c r="I232" s="280">
        <v>2436.0166666666664</v>
      </c>
      <c r="J232" s="280">
        <v>2493.0333333333338</v>
      </c>
      <c r="K232" s="278">
        <v>2379</v>
      </c>
      <c r="L232" s="278">
        <v>2282.75</v>
      </c>
      <c r="M232" s="278">
        <v>0.59301000000000004</v>
      </c>
    </row>
    <row r="233" spans="1:13">
      <c r="A233" s="269">
        <v>223</v>
      </c>
      <c r="B233" s="278" t="s">
        <v>260</v>
      </c>
      <c r="C233" s="279">
        <v>44.7</v>
      </c>
      <c r="D233" s="280">
        <v>44.933333333333337</v>
      </c>
      <c r="E233" s="280">
        <v>43.966666666666676</v>
      </c>
      <c r="F233" s="280">
        <v>43.233333333333341</v>
      </c>
      <c r="G233" s="280">
        <v>42.26666666666668</v>
      </c>
      <c r="H233" s="280">
        <v>45.666666666666671</v>
      </c>
      <c r="I233" s="280">
        <v>46.63333333333334</v>
      </c>
      <c r="J233" s="280">
        <v>47.366666666666667</v>
      </c>
      <c r="K233" s="278">
        <v>45.9</v>
      </c>
      <c r="L233" s="278">
        <v>44.2</v>
      </c>
      <c r="M233" s="278">
        <v>9.0372599999999998</v>
      </c>
    </row>
    <row r="234" spans="1:13">
      <c r="A234" s="269">
        <v>224</v>
      </c>
      <c r="B234" s="278" t="s">
        <v>124</v>
      </c>
      <c r="C234" s="279">
        <v>919.95</v>
      </c>
      <c r="D234" s="280">
        <v>913.61666666666679</v>
      </c>
      <c r="E234" s="280">
        <v>891.38333333333355</v>
      </c>
      <c r="F234" s="280">
        <v>862.81666666666672</v>
      </c>
      <c r="G234" s="280">
        <v>840.58333333333348</v>
      </c>
      <c r="H234" s="280">
        <v>942.18333333333362</v>
      </c>
      <c r="I234" s="280">
        <v>964.41666666666674</v>
      </c>
      <c r="J234" s="280">
        <v>992.98333333333369</v>
      </c>
      <c r="K234" s="278">
        <v>935.85</v>
      </c>
      <c r="L234" s="278">
        <v>885.05</v>
      </c>
      <c r="M234" s="278">
        <v>40.15034</v>
      </c>
    </row>
    <row r="235" spans="1:13">
      <c r="A235" s="269">
        <v>225</v>
      </c>
      <c r="B235" s="278" t="s">
        <v>419</v>
      </c>
      <c r="C235" s="279">
        <v>279</v>
      </c>
      <c r="D235" s="280">
        <v>279.3</v>
      </c>
      <c r="E235" s="280">
        <v>277.70000000000005</v>
      </c>
      <c r="F235" s="280">
        <v>276.40000000000003</v>
      </c>
      <c r="G235" s="280">
        <v>274.80000000000007</v>
      </c>
      <c r="H235" s="280">
        <v>280.60000000000002</v>
      </c>
      <c r="I235" s="280">
        <v>282.20000000000005</v>
      </c>
      <c r="J235" s="280">
        <v>283.5</v>
      </c>
      <c r="K235" s="278">
        <v>280.89999999999998</v>
      </c>
      <c r="L235" s="278">
        <v>278</v>
      </c>
      <c r="M235" s="278">
        <v>0.31215999999999999</v>
      </c>
    </row>
    <row r="236" spans="1:13">
      <c r="A236" s="269">
        <v>226</v>
      </c>
      <c r="B236" s="278" t="s">
        <v>125</v>
      </c>
      <c r="C236" s="279">
        <v>367.8</v>
      </c>
      <c r="D236" s="280">
        <v>371.93333333333334</v>
      </c>
      <c r="E236" s="280">
        <v>356.86666666666667</v>
      </c>
      <c r="F236" s="280">
        <v>345.93333333333334</v>
      </c>
      <c r="G236" s="280">
        <v>330.86666666666667</v>
      </c>
      <c r="H236" s="280">
        <v>382.86666666666667</v>
      </c>
      <c r="I236" s="280">
        <v>397.93333333333339</v>
      </c>
      <c r="J236" s="280">
        <v>408.86666666666667</v>
      </c>
      <c r="K236" s="278">
        <v>387</v>
      </c>
      <c r="L236" s="278">
        <v>361</v>
      </c>
      <c r="M236" s="278">
        <v>287.95060000000001</v>
      </c>
    </row>
    <row r="237" spans="1:13">
      <c r="A237" s="269">
        <v>227</v>
      </c>
      <c r="B237" s="278" t="s">
        <v>420</v>
      </c>
      <c r="C237" s="279">
        <v>49.25</v>
      </c>
      <c r="D237" s="280">
        <v>49.6</v>
      </c>
      <c r="E237" s="280">
        <v>48.7</v>
      </c>
      <c r="F237" s="280">
        <v>48.15</v>
      </c>
      <c r="G237" s="280">
        <v>47.25</v>
      </c>
      <c r="H237" s="280">
        <v>50.150000000000006</v>
      </c>
      <c r="I237" s="280">
        <v>51.05</v>
      </c>
      <c r="J237" s="280">
        <v>51.600000000000009</v>
      </c>
      <c r="K237" s="278">
        <v>50.5</v>
      </c>
      <c r="L237" s="278">
        <v>49.05</v>
      </c>
      <c r="M237" s="278">
        <v>0.99068999999999996</v>
      </c>
    </row>
    <row r="238" spans="1:13">
      <c r="A238" s="269">
        <v>228</v>
      </c>
      <c r="B238" s="278" t="s">
        <v>126</v>
      </c>
      <c r="C238" s="279">
        <v>218.75</v>
      </c>
      <c r="D238" s="280">
        <v>215.18333333333331</v>
      </c>
      <c r="E238" s="280">
        <v>209.56666666666661</v>
      </c>
      <c r="F238" s="280">
        <v>200.3833333333333</v>
      </c>
      <c r="G238" s="280">
        <v>194.76666666666659</v>
      </c>
      <c r="H238" s="280">
        <v>224.36666666666662</v>
      </c>
      <c r="I238" s="280">
        <v>229.98333333333335</v>
      </c>
      <c r="J238" s="280">
        <v>239.16666666666663</v>
      </c>
      <c r="K238" s="278">
        <v>220.8</v>
      </c>
      <c r="L238" s="278">
        <v>206</v>
      </c>
      <c r="M238" s="278">
        <v>153.51228</v>
      </c>
    </row>
    <row r="239" spans="1:13">
      <c r="A239" s="269">
        <v>229</v>
      </c>
      <c r="B239" s="278" t="s">
        <v>127</v>
      </c>
      <c r="C239" s="279">
        <v>668.6</v>
      </c>
      <c r="D239" s="280">
        <v>666.13333333333333</v>
      </c>
      <c r="E239" s="280">
        <v>657.4666666666667</v>
      </c>
      <c r="F239" s="280">
        <v>646.33333333333337</v>
      </c>
      <c r="G239" s="280">
        <v>637.66666666666674</v>
      </c>
      <c r="H239" s="280">
        <v>677.26666666666665</v>
      </c>
      <c r="I239" s="280">
        <v>685.93333333333339</v>
      </c>
      <c r="J239" s="280">
        <v>697.06666666666661</v>
      </c>
      <c r="K239" s="278">
        <v>674.8</v>
      </c>
      <c r="L239" s="278">
        <v>655</v>
      </c>
      <c r="M239" s="278">
        <v>59.022379999999998</v>
      </c>
    </row>
    <row r="240" spans="1:13">
      <c r="A240" s="269">
        <v>230</v>
      </c>
      <c r="B240" s="278" t="s">
        <v>421</v>
      </c>
      <c r="C240" s="279">
        <v>185.35</v>
      </c>
      <c r="D240" s="280">
        <v>180.35</v>
      </c>
      <c r="E240" s="280">
        <v>163.39999999999998</v>
      </c>
      <c r="F240" s="280">
        <v>141.44999999999999</v>
      </c>
      <c r="G240" s="280">
        <v>124.49999999999997</v>
      </c>
      <c r="H240" s="280">
        <v>202.29999999999998</v>
      </c>
      <c r="I240" s="280">
        <v>219.24999999999997</v>
      </c>
      <c r="J240" s="280">
        <v>241.2</v>
      </c>
      <c r="K240" s="278">
        <v>197.3</v>
      </c>
      <c r="L240" s="278">
        <v>158.4</v>
      </c>
      <c r="M240" s="278">
        <v>45.429479999999998</v>
      </c>
    </row>
    <row r="241" spans="1:13">
      <c r="A241" s="269">
        <v>231</v>
      </c>
      <c r="B241" s="278" t="s">
        <v>422</v>
      </c>
      <c r="C241" s="279">
        <v>63.3</v>
      </c>
      <c r="D241" s="280">
        <v>64.55</v>
      </c>
      <c r="E241" s="280">
        <v>61.699999999999989</v>
      </c>
      <c r="F241" s="280">
        <v>60.099999999999994</v>
      </c>
      <c r="G241" s="280">
        <v>57.249999999999986</v>
      </c>
      <c r="H241" s="280">
        <v>66.149999999999991</v>
      </c>
      <c r="I241" s="280">
        <v>68.999999999999986</v>
      </c>
      <c r="J241" s="280">
        <v>70.599999999999994</v>
      </c>
      <c r="K241" s="278">
        <v>67.400000000000006</v>
      </c>
      <c r="L241" s="278">
        <v>62.95</v>
      </c>
      <c r="M241" s="278">
        <v>0.28966999999999998</v>
      </c>
    </row>
    <row r="242" spans="1:13">
      <c r="A242" s="269">
        <v>232</v>
      </c>
      <c r="B242" s="278" t="s">
        <v>418</v>
      </c>
      <c r="C242" s="279">
        <v>7.15</v>
      </c>
      <c r="D242" s="280">
        <v>7.166666666666667</v>
      </c>
      <c r="E242" s="280">
        <v>7.0333333333333341</v>
      </c>
      <c r="F242" s="280">
        <v>6.916666666666667</v>
      </c>
      <c r="G242" s="280">
        <v>6.7833333333333341</v>
      </c>
      <c r="H242" s="280">
        <v>7.2833333333333341</v>
      </c>
      <c r="I242" s="280">
        <v>7.416666666666667</v>
      </c>
      <c r="J242" s="280">
        <v>7.5333333333333341</v>
      </c>
      <c r="K242" s="278">
        <v>7.3</v>
      </c>
      <c r="L242" s="278">
        <v>7.05</v>
      </c>
      <c r="M242" s="278">
        <v>5.3103899999999999</v>
      </c>
    </row>
    <row r="243" spans="1:13">
      <c r="A243" s="269">
        <v>233</v>
      </c>
      <c r="B243" s="278" t="s">
        <v>128</v>
      </c>
      <c r="C243" s="279">
        <v>72.05</v>
      </c>
      <c r="D243" s="280">
        <v>72.416666666666671</v>
      </c>
      <c r="E243" s="280">
        <v>71.433333333333337</v>
      </c>
      <c r="F243" s="280">
        <v>70.816666666666663</v>
      </c>
      <c r="G243" s="280">
        <v>69.833333333333329</v>
      </c>
      <c r="H243" s="280">
        <v>73.033333333333346</v>
      </c>
      <c r="I243" s="280">
        <v>74.016666666666666</v>
      </c>
      <c r="J243" s="280">
        <v>74.633333333333354</v>
      </c>
      <c r="K243" s="278">
        <v>73.400000000000006</v>
      </c>
      <c r="L243" s="278">
        <v>71.8</v>
      </c>
      <c r="M243" s="278">
        <v>124.02582</v>
      </c>
    </row>
    <row r="244" spans="1:13">
      <c r="A244" s="269">
        <v>234</v>
      </c>
      <c r="B244" s="278" t="s">
        <v>263</v>
      </c>
      <c r="C244" s="279">
        <v>1568.1</v>
      </c>
      <c r="D244" s="280">
        <v>1576.3666666666668</v>
      </c>
      <c r="E244" s="280">
        <v>1533.7333333333336</v>
      </c>
      <c r="F244" s="280">
        <v>1499.3666666666668</v>
      </c>
      <c r="G244" s="280">
        <v>1456.7333333333336</v>
      </c>
      <c r="H244" s="280">
        <v>1610.7333333333336</v>
      </c>
      <c r="I244" s="280">
        <v>1653.3666666666668</v>
      </c>
      <c r="J244" s="280">
        <v>1687.7333333333336</v>
      </c>
      <c r="K244" s="278">
        <v>1619</v>
      </c>
      <c r="L244" s="278">
        <v>1542</v>
      </c>
      <c r="M244" s="278">
        <v>1.73817</v>
      </c>
    </row>
    <row r="245" spans="1:13">
      <c r="A245" s="269">
        <v>235</v>
      </c>
      <c r="B245" s="278" t="s">
        <v>409</v>
      </c>
      <c r="C245" s="279">
        <v>59.45</v>
      </c>
      <c r="D245" s="280">
        <v>60.033333333333339</v>
      </c>
      <c r="E245" s="280">
        <v>58.466666666666676</v>
      </c>
      <c r="F245" s="280">
        <v>57.483333333333334</v>
      </c>
      <c r="G245" s="280">
        <v>55.916666666666671</v>
      </c>
      <c r="H245" s="280">
        <v>61.01666666666668</v>
      </c>
      <c r="I245" s="280">
        <v>62.583333333333343</v>
      </c>
      <c r="J245" s="280">
        <v>63.566666666666684</v>
      </c>
      <c r="K245" s="278">
        <v>61.6</v>
      </c>
      <c r="L245" s="278">
        <v>59.05</v>
      </c>
      <c r="M245" s="278">
        <v>4.5558500000000004</v>
      </c>
    </row>
    <row r="246" spans="1:13">
      <c r="A246" s="269">
        <v>236</v>
      </c>
      <c r="B246" s="278" t="s">
        <v>410</v>
      </c>
      <c r="C246" s="279">
        <v>82.5</v>
      </c>
      <c r="D246" s="280">
        <v>82.816666666666677</v>
      </c>
      <c r="E246" s="280">
        <v>81.833333333333357</v>
      </c>
      <c r="F246" s="280">
        <v>81.166666666666686</v>
      </c>
      <c r="G246" s="280">
        <v>80.183333333333366</v>
      </c>
      <c r="H246" s="280">
        <v>83.483333333333348</v>
      </c>
      <c r="I246" s="280">
        <v>84.466666666666669</v>
      </c>
      <c r="J246" s="280">
        <v>85.13333333333334</v>
      </c>
      <c r="K246" s="278">
        <v>83.8</v>
      </c>
      <c r="L246" s="278">
        <v>82.15</v>
      </c>
      <c r="M246" s="278">
        <v>2.0255700000000001</v>
      </c>
    </row>
    <row r="247" spans="1:13">
      <c r="A247" s="269">
        <v>237</v>
      </c>
      <c r="B247" s="278" t="s">
        <v>403</v>
      </c>
      <c r="C247" s="279">
        <v>364</v>
      </c>
      <c r="D247" s="280">
        <v>363.31666666666666</v>
      </c>
      <c r="E247" s="280">
        <v>356.63333333333333</v>
      </c>
      <c r="F247" s="280">
        <v>349.26666666666665</v>
      </c>
      <c r="G247" s="280">
        <v>342.58333333333331</v>
      </c>
      <c r="H247" s="280">
        <v>370.68333333333334</v>
      </c>
      <c r="I247" s="280">
        <v>377.36666666666662</v>
      </c>
      <c r="J247" s="280">
        <v>384.73333333333335</v>
      </c>
      <c r="K247" s="278">
        <v>370</v>
      </c>
      <c r="L247" s="278">
        <v>355.95</v>
      </c>
      <c r="M247" s="278">
        <v>6.0283699999999998</v>
      </c>
    </row>
    <row r="248" spans="1:13">
      <c r="A248" s="269">
        <v>238</v>
      </c>
      <c r="B248" s="278" t="s">
        <v>129</v>
      </c>
      <c r="C248" s="279">
        <v>170.75</v>
      </c>
      <c r="D248" s="280">
        <v>169.16666666666666</v>
      </c>
      <c r="E248" s="280">
        <v>166.68333333333331</v>
      </c>
      <c r="F248" s="280">
        <v>162.61666666666665</v>
      </c>
      <c r="G248" s="280">
        <v>160.1333333333333</v>
      </c>
      <c r="H248" s="280">
        <v>173.23333333333332</v>
      </c>
      <c r="I248" s="280">
        <v>175.71666666666667</v>
      </c>
      <c r="J248" s="280">
        <v>179.78333333333333</v>
      </c>
      <c r="K248" s="278">
        <v>171.65</v>
      </c>
      <c r="L248" s="278">
        <v>165.1</v>
      </c>
      <c r="M248" s="278">
        <v>201.42194000000001</v>
      </c>
    </row>
    <row r="249" spans="1:13">
      <c r="A249" s="269">
        <v>239</v>
      </c>
      <c r="B249" s="278" t="s">
        <v>414</v>
      </c>
      <c r="C249" s="279">
        <v>147.94999999999999</v>
      </c>
      <c r="D249" s="280">
        <v>149.78333333333333</v>
      </c>
      <c r="E249" s="280">
        <v>145.56666666666666</v>
      </c>
      <c r="F249" s="280">
        <v>143.18333333333334</v>
      </c>
      <c r="G249" s="280">
        <v>138.96666666666667</v>
      </c>
      <c r="H249" s="280">
        <v>152.16666666666666</v>
      </c>
      <c r="I249" s="280">
        <v>156.3833333333333</v>
      </c>
      <c r="J249" s="280">
        <v>158.76666666666665</v>
      </c>
      <c r="K249" s="278">
        <v>154</v>
      </c>
      <c r="L249" s="278">
        <v>147.4</v>
      </c>
      <c r="M249" s="278">
        <v>0.16367000000000001</v>
      </c>
    </row>
    <row r="250" spans="1:13">
      <c r="A250" s="269">
        <v>240</v>
      </c>
      <c r="B250" s="278" t="s">
        <v>411</v>
      </c>
      <c r="C250" s="279">
        <v>33.75</v>
      </c>
      <c r="D250" s="280">
        <v>34.133333333333333</v>
      </c>
      <c r="E250" s="280">
        <v>33.116666666666667</v>
      </c>
      <c r="F250" s="280">
        <v>32.483333333333334</v>
      </c>
      <c r="G250" s="280">
        <v>31.466666666666669</v>
      </c>
      <c r="H250" s="280">
        <v>34.766666666666666</v>
      </c>
      <c r="I250" s="280">
        <v>35.783333333333331</v>
      </c>
      <c r="J250" s="280">
        <v>36.416666666666664</v>
      </c>
      <c r="K250" s="278">
        <v>35.15</v>
      </c>
      <c r="L250" s="278">
        <v>33.5</v>
      </c>
      <c r="M250" s="278">
        <v>0.53693000000000002</v>
      </c>
    </row>
    <row r="251" spans="1:13">
      <c r="A251" s="269">
        <v>241</v>
      </c>
      <c r="B251" s="278" t="s">
        <v>412</v>
      </c>
      <c r="C251" s="279">
        <v>81.95</v>
      </c>
      <c r="D251" s="280">
        <v>82.466666666666683</v>
      </c>
      <c r="E251" s="280">
        <v>81.03333333333336</v>
      </c>
      <c r="F251" s="280">
        <v>80.116666666666674</v>
      </c>
      <c r="G251" s="280">
        <v>78.683333333333351</v>
      </c>
      <c r="H251" s="280">
        <v>83.383333333333368</v>
      </c>
      <c r="I251" s="280">
        <v>84.816666666666677</v>
      </c>
      <c r="J251" s="280">
        <v>85.733333333333377</v>
      </c>
      <c r="K251" s="278">
        <v>83.9</v>
      </c>
      <c r="L251" s="278">
        <v>81.55</v>
      </c>
      <c r="M251" s="278">
        <v>4.6857699999999998</v>
      </c>
    </row>
    <row r="252" spans="1:13">
      <c r="A252" s="269">
        <v>242</v>
      </c>
      <c r="B252" s="278" t="s">
        <v>432</v>
      </c>
      <c r="C252" s="279">
        <v>12.3</v>
      </c>
      <c r="D252" s="280">
        <v>12.416666666666666</v>
      </c>
      <c r="E252" s="280">
        <v>12.133333333333333</v>
      </c>
      <c r="F252" s="280">
        <v>11.966666666666667</v>
      </c>
      <c r="G252" s="280">
        <v>11.683333333333334</v>
      </c>
      <c r="H252" s="280">
        <v>12.583333333333332</v>
      </c>
      <c r="I252" s="280">
        <v>12.866666666666667</v>
      </c>
      <c r="J252" s="280">
        <v>13.033333333333331</v>
      </c>
      <c r="K252" s="278">
        <v>12.7</v>
      </c>
      <c r="L252" s="278">
        <v>12.25</v>
      </c>
      <c r="M252" s="278">
        <v>10.023949999999999</v>
      </c>
    </row>
    <row r="253" spans="1:13">
      <c r="A253" s="269">
        <v>243</v>
      </c>
      <c r="B253" s="278" t="s">
        <v>429</v>
      </c>
      <c r="C253" s="279">
        <v>36.85</v>
      </c>
      <c r="D253" s="280">
        <v>37.216666666666669</v>
      </c>
      <c r="E253" s="280">
        <v>36.233333333333334</v>
      </c>
      <c r="F253" s="280">
        <v>35.616666666666667</v>
      </c>
      <c r="G253" s="280">
        <v>34.633333333333333</v>
      </c>
      <c r="H253" s="280">
        <v>37.833333333333336</v>
      </c>
      <c r="I253" s="280">
        <v>38.81666666666667</v>
      </c>
      <c r="J253" s="280">
        <v>39.433333333333337</v>
      </c>
      <c r="K253" s="278">
        <v>38.200000000000003</v>
      </c>
      <c r="L253" s="278">
        <v>36.6</v>
      </c>
      <c r="M253" s="278">
        <v>1.57822</v>
      </c>
    </row>
    <row r="254" spans="1:13">
      <c r="A254" s="269">
        <v>244</v>
      </c>
      <c r="B254" s="278" t="s">
        <v>430</v>
      </c>
      <c r="C254" s="279">
        <v>64.3</v>
      </c>
      <c r="D254" s="280">
        <v>64.716666666666669</v>
      </c>
      <c r="E254" s="280">
        <v>63.183333333333337</v>
      </c>
      <c r="F254" s="280">
        <v>62.06666666666667</v>
      </c>
      <c r="G254" s="280">
        <v>60.533333333333339</v>
      </c>
      <c r="H254" s="280">
        <v>65.833333333333343</v>
      </c>
      <c r="I254" s="280">
        <v>67.366666666666674</v>
      </c>
      <c r="J254" s="280">
        <v>68.483333333333334</v>
      </c>
      <c r="K254" s="278">
        <v>66.25</v>
      </c>
      <c r="L254" s="278">
        <v>63.6</v>
      </c>
      <c r="M254" s="278">
        <v>8.5812000000000008</v>
      </c>
    </row>
    <row r="255" spans="1:13">
      <c r="A255" s="269">
        <v>245</v>
      </c>
      <c r="B255" s="278" t="s">
        <v>433</v>
      </c>
      <c r="C255" s="279">
        <v>22.8</v>
      </c>
      <c r="D255" s="280">
        <v>23</v>
      </c>
      <c r="E255" s="280">
        <v>22.5</v>
      </c>
      <c r="F255" s="280">
        <v>22.2</v>
      </c>
      <c r="G255" s="280">
        <v>21.7</v>
      </c>
      <c r="H255" s="280">
        <v>23.3</v>
      </c>
      <c r="I255" s="280">
        <v>23.8</v>
      </c>
      <c r="J255" s="280">
        <v>24.1</v>
      </c>
      <c r="K255" s="278">
        <v>23.5</v>
      </c>
      <c r="L255" s="278">
        <v>22.7</v>
      </c>
      <c r="M255" s="278">
        <v>3.4458199999999999</v>
      </c>
    </row>
    <row r="256" spans="1:13">
      <c r="A256" s="269">
        <v>246</v>
      </c>
      <c r="B256" s="278" t="s">
        <v>423</v>
      </c>
      <c r="C256" s="279">
        <v>612.65</v>
      </c>
      <c r="D256" s="280">
        <v>614.56666666666672</v>
      </c>
      <c r="E256" s="280">
        <v>604.13333333333344</v>
      </c>
      <c r="F256" s="280">
        <v>595.61666666666667</v>
      </c>
      <c r="G256" s="280">
        <v>585.18333333333339</v>
      </c>
      <c r="H256" s="280">
        <v>623.08333333333348</v>
      </c>
      <c r="I256" s="280">
        <v>633.51666666666665</v>
      </c>
      <c r="J256" s="280">
        <v>642.03333333333353</v>
      </c>
      <c r="K256" s="278">
        <v>625</v>
      </c>
      <c r="L256" s="278">
        <v>606.04999999999995</v>
      </c>
      <c r="M256" s="278">
        <v>1.40682</v>
      </c>
    </row>
    <row r="257" spans="1:13">
      <c r="A257" s="269">
        <v>247</v>
      </c>
      <c r="B257" s="278" t="s">
        <v>437</v>
      </c>
      <c r="C257" s="279">
        <v>2091.5500000000002</v>
      </c>
      <c r="D257" s="280">
        <v>2115.1833333333334</v>
      </c>
      <c r="E257" s="280">
        <v>2031.3666666666668</v>
      </c>
      <c r="F257" s="280">
        <v>1971.1833333333334</v>
      </c>
      <c r="G257" s="280">
        <v>1887.3666666666668</v>
      </c>
      <c r="H257" s="280">
        <v>2175.3666666666668</v>
      </c>
      <c r="I257" s="280">
        <v>2259.1833333333334</v>
      </c>
      <c r="J257" s="280">
        <v>2319.3666666666668</v>
      </c>
      <c r="K257" s="278">
        <v>2199</v>
      </c>
      <c r="L257" s="278">
        <v>2055</v>
      </c>
      <c r="M257" s="278">
        <v>4.3779999999999999E-2</v>
      </c>
    </row>
    <row r="258" spans="1:13">
      <c r="A258" s="269">
        <v>248</v>
      </c>
      <c r="B258" s="278" t="s">
        <v>434</v>
      </c>
      <c r="C258" s="279">
        <v>48.65</v>
      </c>
      <c r="D258" s="280">
        <v>48.783333333333339</v>
      </c>
      <c r="E258" s="280">
        <v>48.066666666666677</v>
      </c>
      <c r="F258" s="280">
        <v>47.483333333333341</v>
      </c>
      <c r="G258" s="280">
        <v>46.76666666666668</v>
      </c>
      <c r="H258" s="280">
        <v>49.366666666666674</v>
      </c>
      <c r="I258" s="280">
        <v>50.083333333333329</v>
      </c>
      <c r="J258" s="280">
        <v>50.666666666666671</v>
      </c>
      <c r="K258" s="278">
        <v>49.5</v>
      </c>
      <c r="L258" s="278">
        <v>48.2</v>
      </c>
      <c r="M258" s="278">
        <v>2.9077999999999999</v>
      </c>
    </row>
    <row r="259" spans="1:13">
      <c r="A259" s="269">
        <v>249</v>
      </c>
      <c r="B259" s="278" t="s">
        <v>130</v>
      </c>
      <c r="C259" s="279">
        <v>91.65</v>
      </c>
      <c r="D259" s="280">
        <v>91.65000000000002</v>
      </c>
      <c r="E259" s="280">
        <v>89.100000000000037</v>
      </c>
      <c r="F259" s="280">
        <v>86.550000000000011</v>
      </c>
      <c r="G259" s="280">
        <v>84.000000000000028</v>
      </c>
      <c r="H259" s="280">
        <v>94.200000000000045</v>
      </c>
      <c r="I259" s="280">
        <v>96.750000000000028</v>
      </c>
      <c r="J259" s="280">
        <v>99.300000000000054</v>
      </c>
      <c r="K259" s="278">
        <v>94.2</v>
      </c>
      <c r="L259" s="278">
        <v>89.1</v>
      </c>
      <c r="M259" s="278">
        <v>250.65212</v>
      </c>
    </row>
    <row r="260" spans="1:13">
      <c r="A260" s="269">
        <v>250</v>
      </c>
      <c r="B260" s="278" t="s">
        <v>431</v>
      </c>
      <c r="C260" s="279">
        <v>7</v>
      </c>
      <c r="D260" s="280">
        <v>7.1333333333333329</v>
      </c>
      <c r="E260" s="280">
        <v>6.7666666666666657</v>
      </c>
      <c r="F260" s="280">
        <v>6.5333333333333332</v>
      </c>
      <c r="G260" s="280">
        <v>6.1666666666666661</v>
      </c>
      <c r="H260" s="280">
        <v>7.3666666666666654</v>
      </c>
      <c r="I260" s="280">
        <v>7.7333333333333325</v>
      </c>
      <c r="J260" s="280">
        <v>7.966666666666665</v>
      </c>
      <c r="K260" s="278">
        <v>7.5</v>
      </c>
      <c r="L260" s="278">
        <v>6.9</v>
      </c>
      <c r="M260" s="278">
        <v>26.69744</v>
      </c>
    </row>
    <row r="261" spans="1:13">
      <c r="A261" s="269">
        <v>251</v>
      </c>
      <c r="B261" s="278" t="s">
        <v>424</v>
      </c>
      <c r="C261" s="279">
        <v>1081.0999999999999</v>
      </c>
      <c r="D261" s="280">
        <v>1088.2666666666667</v>
      </c>
      <c r="E261" s="280">
        <v>1067.8333333333333</v>
      </c>
      <c r="F261" s="280">
        <v>1054.5666666666666</v>
      </c>
      <c r="G261" s="280">
        <v>1034.1333333333332</v>
      </c>
      <c r="H261" s="280">
        <v>1101.5333333333333</v>
      </c>
      <c r="I261" s="280">
        <v>1121.9666666666667</v>
      </c>
      <c r="J261" s="280">
        <v>1135.2333333333333</v>
      </c>
      <c r="K261" s="278">
        <v>1108.7</v>
      </c>
      <c r="L261" s="278">
        <v>1075</v>
      </c>
      <c r="M261" s="278">
        <v>0.27305000000000001</v>
      </c>
    </row>
    <row r="262" spans="1:13">
      <c r="A262" s="269">
        <v>252</v>
      </c>
      <c r="B262" s="278" t="s">
        <v>425</v>
      </c>
      <c r="C262" s="279">
        <v>194.15</v>
      </c>
      <c r="D262" s="280">
        <v>194.68333333333337</v>
      </c>
      <c r="E262" s="280">
        <v>190.56666666666672</v>
      </c>
      <c r="F262" s="280">
        <v>186.98333333333335</v>
      </c>
      <c r="G262" s="280">
        <v>182.8666666666667</v>
      </c>
      <c r="H262" s="280">
        <v>198.26666666666674</v>
      </c>
      <c r="I262" s="280">
        <v>202.38333333333335</v>
      </c>
      <c r="J262" s="280">
        <v>205.96666666666675</v>
      </c>
      <c r="K262" s="278">
        <v>198.8</v>
      </c>
      <c r="L262" s="278">
        <v>191.1</v>
      </c>
      <c r="M262" s="278">
        <v>1.39449</v>
      </c>
    </row>
    <row r="263" spans="1:13">
      <c r="A263" s="269">
        <v>253</v>
      </c>
      <c r="B263" s="278" t="s">
        <v>426</v>
      </c>
      <c r="C263" s="279">
        <v>88.15</v>
      </c>
      <c r="D263" s="280">
        <v>88.833333333333329</v>
      </c>
      <c r="E263" s="280">
        <v>87.11666666666666</v>
      </c>
      <c r="F263" s="280">
        <v>86.083333333333329</v>
      </c>
      <c r="G263" s="280">
        <v>84.36666666666666</v>
      </c>
      <c r="H263" s="280">
        <v>89.86666666666666</v>
      </c>
      <c r="I263" s="280">
        <v>91.583333333333329</v>
      </c>
      <c r="J263" s="280">
        <v>92.61666666666666</v>
      </c>
      <c r="K263" s="278">
        <v>90.55</v>
      </c>
      <c r="L263" s="278">
        <v>87.8</v>
      </c>
      <c r="M263" s="278">
        <v>5.0344699999999998</v>
      </c>
    </row>
    <row r="264" spans="1:13">
      <c r="A264" s="269">
        <v>254</v>
      </c>
      <c r="B264" s="278" t="s">
        <v>427</v>
      </c>
      <c r="C264" s="279">
        <v>47.95</v>
      </c>
      <c r="D264" s="280">
        <v>48.483333333333327</v>
      </c>
      <c r="E264" s="280">
        <v>47.216666666666654</v>
      </c>
      <c r="F264" s="280">
        <v>46.483333333333327</v>
      </c>
      <c r="G264" s="280">
        <v>45.216666666666654</v>
      </c>
      <c r="H264" s="280">
        <v>49.216666666666654</v>
      </c>
      <c r="I264" s="280">
        <v>50.48333333333332</v>
      </c>
      <c r="J264" s="280">
        <v>51.216666666666654</v>
      </c>
      <c r="K264" s="278">
        <v>49.75</v>
      </c>
      <c r="L264" s="278">
        <v>47.75</v>
      </c>
      <c r="M264" s="278">
        <v>4.0447499999999996</v>
      </c>
    </row>
    <row r="265" spans="1:13">
      <c r="A265" s="269">
        <v>255</v>
      </c>
      <c r="B265" s="278" t="s">
        <v>428</v>
      </c>
      <c r="C265" s="279">
        <v>62.55</v>
      </c>
      <c r="D265" s="280">
        <v>62.25</v>
      </c>
      <c r="E265" s="280">
        <v>61.2</v>
      </c>
      <c r="F265" s="280">
        <v>59.85</v>
      </c>
      <c r="G265" s="280">
        <v>58.800000000000004</v>
      </c>
      <c r="H265" s="280">
        <v>63.6</v>
      </c>
      <c r="I265" s="280">
        <v>64.650000000000006</v>
      </c>
      <c r="J265" s="280">
        <v>66</v>
      </c>
      <c r="K265" s="278">
        <v>63.3</v>
      </c>
      <c r="L265" s="278">
        <v>60.9</v>
      </c>
      <c r="M265" s="278">
        <v>14.95078</v>
      </c>
    </row>
    <row r="266" spans="1:13">
      <c r="A266" s="269">
        <v>256</v>
      </c>
      <c r="B266" s="278" t="s">
        <v>436</v>
      </c>
      <c r="C266" s="279">
        <v>26.55</v>
      </c>
      <c r="D266" s="280">
        <v>27.033333333333331</v>
      </c>
      <c r="E266" s="280">
        <v>25.816666666666663</v>
      </c>
      <c r="F266" s="280">
        <v>25.083333333333332</v>
      </c>
      <c r="G266" s="280">
        <v>23.866666666666664</v>
      </c>
      <c r="H266" s="280">
        <v>27.766666666666662</v>
      </c>
      <c r="I266" s="280">
        <v>28.983333333333331</v>
      </c>
      <c r="J266" s="280">
        <v>29.716666666666661</v>
      </c>
      <c r="K266" s="278">
        <v>28.25</v>
      </c>
      <c r="L266" s="278">
        <v>26.3</v>
      </c>
      <c r="M266" s="278">
        <v>2.7097899999999999</v>
      </c>
    </row>
    <row r="267" spans="1:13">
      <c r="A267" s="269">
        <v>257</v>
      </c>
      <c r="B267" s="278" t="s">
        <v>435</v>
      </c>
      <c r="C267" s="279">
        <v>39.450000000000003</v>
      </c>
      <c r="D267" s="280">
        <v>39.983333333333341</v>
      </c>
      <c r="E267" s="280">
        <v>38.616666666666681</v>
      </c>
      <c r="F267" s="280">
        <v>37.783333333333339</v>
      </c>
      <c r="G267" s="280">
        <v>36.416666666666679</v>
      </c>
      <c r="H267" s="280">
        <v>40.816666666666684</v>
      </c>
      <c r="I267" s="280">
        <v>42.183333333333344</v>
      </c>
      <c r="J267" s="280">
        <v>43.016666666666687</v>
      </c>
      <c r="K267" s="278">
        <v>41.35</v>
      </c>
      <c r="L267" s="278">
        <v>39.15</v>
      </c>
      <c r="M267" s="278">
        <v>0.31352999999999998</v>
      </c>
    </row>
    <row r="268" spans="1:13">
      <c r="A268" s="269">
        <v>258</v>
      </c>
      <c r="B268" s="278" t="s">
        <v>264</v>
      </c>
      <c r="C268" s="279">
        <v>39.15</v>
      </c>
      <c r="D268" s="280">
        <v>39.266666666666666</v>
      </c>
      <c r="E268" s="280">
        <v>38.383333333333333</v>
      </c>
      <c r="F268" s="280">
        <v>37.616666666666667</v>
      </c>
      <c r="G268" s="280">
        <v>36.733333333333334</v>
      </c>
      <c r="H268" s="280">
        <v>40.033333333333331</v>
      </c>
      <c r="I268" s="280">
        <v>40.916666666666657</v>
      </c>
      <c r="J268" s="280">
        <v>41.68333333333333</v>
      </c>
      <c r="K268" s="278">
        <v>40.15</v>
      </c>
      <c r="L268" s="278">
        <v>38.5</v>
      </c>
      <c r="M268" s="278">
        <v>7.3567099999999996</v>
      </c>
    </row>
    <row r="269" spans="1:13">
      <c r="A269" s="269">
        <v>259</v>
      </c>
      <c r="B269" s="278" t="s">
        <v>131</v>
      </c>
      <c r="C269" s="279">
        <v>169.3</v>
      </c>
      <c r="D269" s="280">
        <v>169.38333333333333</v>
      </c>
      <c r="E269" s="280">
        <v>165.81666666666666</v>
      </c>
      <c r="F269" s="280">
        <v>162.33333333333334</v>
      </c>
      <c r="G269" s="280">
        <v>158.76666666666668</v>
      </c>
      <c r="H269" s="280">
        <v>172.86666666666665</v>
      </c>
      <c r="I269" s="280">
        <v>176.43333333333331</v>
      </c>
      <c r="J269" s="280">
        <v>179.91666666666663</v>
      </c>
      <c r="K269" s="278">
        <v>172.95</v>
      </c>
      <c r="L269" s="278">
        <v>165.9</v>
      </c>
      <c r="M269" s="278">
        <v>110.01273999999999</v>
      </c>
    </row>
    <row r="270" spans="1:13">
      <c r="A270" s="269">
        <v>260</v>
      </c>
      <c r="B270" s="278" t="s">
        <v>265</v>
      </c>
      <c r="C270" s="279">
        <v>433.35</v>
      </c>
      <c r="D270" s="280">
        <v>443.25</v>
      </c>
      <c r="E270" s="280">
        <v>416.5</v>
      </c>
      <c r="F270" s="280">
        <v>399.65</v>
      </c>
      <c r="G270" s="280">
        <v>372.9</v>
      </c>
      <c r="H270" s="280">
        <v>460.1</v>
      </c>
      <c r="I270" s="280">
        <v>486.85</v>
      </c>
      <c r="J270" s="280">
        <v>503.70000000000005</v>
      </c>
      <c r="K270" s="278">
        <v>470</v>
      </c>
      <c r="L270" s="278">
        <v>426.4</v>
      </c>
      <c r="M270" s="278">
        <v>7.6177299999999999</v>
      </c>
    </row>
    <row r="271" spans="1:13">
      <c r="A271" s="269">
        <v>261</v>
      </c>
      <c r="B271" s="278" t="s">
        <v>132</v>
      </c>
      <c r="C271" s="279">
        <v>1506.8</v>
      </c>
      <c r="D271" s="280">
        <v>1528.1833333333334</v>
      </c>
      <c r="E271" s="280">
        <v>1471.6666666666667</v>
      </c>
      <c r="F271" s="280">
        <v>1436.5333333333333</v>
      </c>
      <c r="G271" s="280">
        <v>1380.0166666666667</v>
      </c>
      <c r="H271" s="280">
        <v>1563.3166666666668</v>
      </c>
      <c r="I271" s="280">
        <v>1619.8333333333333</v>
      </c>
      <c r="J271" s="280">
        <v>1654.9666666666669</v>
      </c>
      <c r="K271" s="278">
        <v>1584.7</v>
      </c>
      <c r="L271" s="278">
        <v>1493.05</v>
      </c>
      <c r="M271" s="278">
        <v>18.250779999999999</v>
      </c>
    </row>
    <row r="272" spans="1:13">
      <c r="A272" s="269">
        <v>262</v>
      </c>
      <c r="B272" s="278" t="s">
        <v>133</v>
      </c>
      <c r="C272" s="279">
        <v>334.6</v>
      </c>
      <c r="D272" s="280">
        <v>336.08333333333331</v>
      </c>
      <c r="E272" s="280">
        <v>329.21666666666664</v>
      </c>
      <c r="F272" s="280">
        <v>323.83333333333331</v>
      </c>
      <c r="G272" s="280">
        <v>316.96666666666664</v>
      </c>
      <c r="H272" s="280">
        <v>341.46666666666664</v>
      </c>
      <c r="I272" s="280">
        <v>348.33333333333331</v>
      </c>
      <c r="J272" s="280">
        <v>353.71666666666664</v>
      </c>
      <c r="K272" s="278">
        <v>342.95</v>
      </c>
      <c r="L272" s="278">
        <v>330.7</v>
      </c>
      <c r="M272" s="278">
        <v>27.33745</v>
      </c>
    </row>
    <row r="273" spans="1:13">
      <c r="A273" s="269">
        <v>263</v>
      </c>
      <c r="B273" s="278" t="s">
        <v>438</v>
      </c>
      <c r="C273" s="279">
        <v>102</v>
      </c>
      <c r="D273" s="280">
        <v>101.63333333333333</v>
      </c>
      <c r="E273" s="280">
        <v>100.36666666666665</v>
      </c>
      <c r="F273" s="280">
        <v>98.73333333333332</v>
      </c>
      <c r="G273" s="280">
        <v>97.46666666666664</v>
      </c>
      <c r="H273" s="280">
        <v>103.26666666666665</v>
      </c>
      <c r="I273" s="280">
        <v>104.53333333333333</v>
      </c>
      <c r="J273" s="280">
        <v>106.16666666666666</v>
      </c>
      <c r="K273" s="278">
        <v>102.9</v>
      </c>
      <c r="L273" s="278">
        <v>100</v>
      </c>
      <c r="M273" s="278">
        <v>1.0202100000000001</v>
      </c>
    </row>
    <row r="274" spans="1:13">
      <c r="A274" s="269">
        <v>264</v>
      </c>
      <c r="B274" s="278" t="s">
        <v>444</v>
      </c>
      <c r="C274" s="279">
        <v>310.55</v>
      </c>
      <c r="D274" s="280">
        <v>306.0333333333333</v>
      </c>
      <c r="E274" s="280">
        <v>300.06666666666661</v>
      </c>
      <c r="F274" s="280">
        <v>289.58333333333331</v>
      </c>
      <c r="G274" s="280">
        <v>283.61666666666662</v>
      </c>
      <c r="H274" s="280">
        <v>316.51666666666659</v>
      </c>
      <c r="I274" s="280">
        <v>322.48333333333329</v>
      </c>
      <c r="J274" s="280">
        <v>332.96666666666658</v>
      </c>
      <c r="K274" s="278">
        <v>312</v>
      </c>
      <c r="L274" s="278">
        <v>295.55</v>
      </c>
      <c r="M274" s="278">
        <v>4.7046999999999999</v>
      </c>
    </row>
    <row r="275" spans="1:13">
      <c r="A275" s="269">
        <v>265</v>
      </c>
      <c r="B275" s="278" t="s">
        <v>445</v>
      </c>
      <c r="C275" s="279">
        <v>187.55</v>
      </c>
      <c r="D275" s="280">
        <v>187.81666666666669</v>
      </c>
      <c r="E275" s="280">
        <v>183.83333333333337</v>
      </c>
      <c r="F275" s="280">
        <v>180.11666666666667</v>
      </c>
      <c r="G275" s="280">
        <v>176.13333333333335</v>
      </c>
      <c r="H275" s="280">
        <v>191.53333333333339</v>
      </c>
      <c r="I275" s="280">
        <v>195.51666666666668</v>
      </c>
      <c r="J275" s="280">
        <v>199.23333333333341</v>
      </c>
      <c r="K275" s="278">
        <v>191.8</v>
      </c>
      <c r="L275" s="278">
        <v>184.1</v>
      </c>
      <c r="M275" s="278">
        <v>2.8446400000000001</v>
      </c>
    </row>
    <row r="276" spans="1:13">
      <c r="A276" s="269">
        <v>266</v>
      </c>
      <c r="B276" s="278" t="s">
        <v>446</v>
      </c>
      <c r="C276" s="279">
        <v>335.25</v>
      </c>
      <c r="D276" s="280">
        <v>338.84999999999997</v>
      </c>
      <c r="E276" s="280">
        <v>328.89999999999992</v>
      </c>
      <c r="F276" s="280">
        <v>322.54999999999995</v>
      </c>
      <c r="G276" s="280">
        <v>312.59999999999991</v>
      </c>
      <c r="H276" s="280">
        <v>345.19999999999993</v>
      </c>
      <c r="I276" s="280">
        <v>355.15</v>
      </c>
      <c r="J276" s="280">
        <v>361.49999999999994</v>
      </c>
      <c r="K276" s="278">
        <v>348.8</v>
      </c>
      <c r="L276" s="278">
        <v>332.5</v>
      </c>
      <c r="M276" s="278">
        <v>5.3506799999999997</v>
      </c>
    </row>
    <row r="277" spans="1:13">
      <c r="A277" s="269">
        <v>267</v>
      </c>
      <c r="B277" s="278" t="s">
        <v>448</v>
      </c>
      <c r="C277" s="279">
        <v>23.15</v>
      </c>
      <c r="D277" s="280">
        <v>23.3</v>
      </c>
      <c r="E277" s="280">
        <v>22.85</v>
      </c>
      <c r="F277" s="280">
        <v>22.55</v>
      </c>
      <c r="G277" s="280">
        <v>22.1</v>
      </c>
      <c r="H277" s="280">
        <v>23.6</v>
      </c>
      <c r="I277" s="280">
        <v>24.049999999999997</v>
      </c>
      <c r="J277" s="280">
        <v>24.35</v>
      </c>
      <c r="K277" s="278">
        <v>23.75</v>
      </c>
      <c r="L277" s="278">
        <v>23</v>
      </c>
      <c r="M277" s="278">
        <v>3.7426699999999999</v>
      </c>
    </row>
    <row r="278" spans="1:13">
      <c r="A278" s="269">
        <v>268</v>
      </c>
      <c r="B278" s="278" t="s">
        <v>450</v>
      </c>
      <c r="C278" s="279">
        <v>200.65</v>
      </c>
      <c r="D278" s="280">
        <v>199.71666666666667</v>
      </c>
      <c r="E278" s="280">
        <v>197.78333333333333</v>
      </c>
      <c r="F278" s="280">
        <v>194.91666666666666</v>
      </c>
      <c r="G278" s="280">
        <v>192.98333333333332</v>
      </c>
      <c r="H278" s="280">
        <v>202.58333333333334</v>
      </c>
      <c r="I278" s="280">
        <v>204.51666666666668</v>
      </c>
      <c r="J278" s="280">
        <v>207.38333333333335</v>
      </c>
      <c r="K278" s="278">
        <v>201.65</v>
      </c>
      <c r="L278" s="278">
        <v>196.85</v>
      </c>
      <c r="M278" s="278">
        <v>7.7965099999999996</v>
      </c>
    </row>
    <row r="279" spans="1:13">
      <c r="A279" s="269">
        <v>269</v>
      </c>
      <c r="B279" s="278" t="s">
        <v>440</v>
      </c>
      <c r="C279" s="279">
        <v>270</v>
      </c>
      <c r="D279" s="280">
        <v>271.05</v>
      </c>
      <c r="E279" s="280">
        <v>268.10000000000002</v>
      </c>
      <c r="F279" s="280">
        <v>266.2</v>
      </c>
      <c r="G279" s="280">
        <v>263.25</v>
      </c>
      <c r="H279" s="280">
        <v>272.95000000000005</v>
      </c>
      <c r="I279" s="280">
        <v>275.89999999999998</v>
      </c>
      <c r="J279" s="280">
        <v>277.80000000000007</v>
      </c>
      <c r="K279" s="278">
        <v>274</v>
      </c>
      <c r="L279" s="278">
        <v>269.14999999999998</v>
      </c>
      <c r="M279" s="278">
        <v>0.82645999999999997</v>
      </c>
    </row>
    <row r="280" spans="1:13">
      <c r="A280" s="269">
        <v>270</v>
      </c>
      <c r="B280" s="278" t="s">
        <v>1781</v>
      </c>
      <c r="C280" s="279">
        <v>688.55</v>
      </c>
      <c r="D280" s="280">
        <v>695.65</v>
      </c>
      <c r="E280" s="280">
        <v>678.4</v>
      </c>
      <c r="F280" s="280">
        <v>668.25</v>
      </c>
      <c r="G280" s="280">
        <v>651</v>
      </c>
      <c r="H280" s="280">
        <v>705.8</v>
      </c>
      <c r="I280" s="280">
        <v>723.05</v>
      </c>
      <c r="J280" s="280">
        <v>733.19999999999993</v>
      </c>
      <c r="K280" s="278">
        <v>712.9</v>
      </c>
      <c r="L280" s="278">
        <v>685.5</v>
      </c>
      <c r="M280" s="278">
        <v>8.6599999999999993E-3</v>
      </c>
    </row>
    <row r="281" spans="1:13">
      <c r="A281" s="269">
        <v>271</v>
      </c>
      <c r="B281" s="278" t="s">
        <v>451</v>
      </c>
      <c r="C281" s="279">
        <v>105.9</v>
      </c>
      <c r="D281" s="280">
        <v>106.05000000000001</v>
      </c>
      <c r="E281" s="280">
        <v>105.15000000000002</v>
      </c>
      <c r="F281" s="280">
        <v>104.4</v>
      </c>
      <c r="G281" s="280">
        <v>103.50000000000001</v>
      </c>
      <c r="H281" s="280">
        <v>106.80000000000003</v>
      </c>
      <c r="I281" s="280">
        <v>107.7</v>
      </c>
      <c r="J281" s="280">
        <v>108.45000000000003</v>
      </c>
      <c r="K281" s="278">
        <v>106.95</v>
      </c>
      <c r="L281" s="278">
        <v>105.3</v>
      </c>
      <c r="M281" s="278">
        <v>6.6140000000000004E-2</v>
      </c>
    </row>
    <row r="282" spans="1:13">
      <c r="A282" s="269">
        <v>272</v>
      </c>
      <c r="B282" s="278" t="s">
        <v>441</v>
      </c>
      <c r="C282" s="279">
        <v>188.55</v>
      </c>
      <c r="D282" s="280">
        <v>191.91666666666666</v>
      </c>
      <c r="E282" s="280">
        <v>184.63333333333333</v>
      </c>
      <c r="F282" s="280">
        <v>180.71666666666667</v>
      </c>
      <c r="G282" s="280">
        <v>173.43333333333334</v>
      </c>
      <c r="H282" s="280">
        <v>195.83333333333331</v>
      </c>
      <c r="I282" s="280">
        <v>203.11666666666667</v>
      </c>
      <c r="J282" s="280">
        <v>207.0333333333333</v>
      </c>
      <c r="K282" s="278">
        <v>199.2</v>
      </c>
      <c r="L282" s="278">
        <v>188</v>
      </c>
      <c r="M282" s="278">
        <v>1.45397</v>
      </c>
    </row>
    <row r="283" spans="1:13">
      <c r="A283" s="269">
        <v>273</v>
      </c>
      <c r="B283" s="278" t="s">
        <v>452</v>
      </c>
      <c r="C283" s="279">
        <v>147.69999999999999</v>
      </c>
      <c r="D283" s="280">
        <v>149.88333333333333</v>
      </c>
      <c r="E283" s="280">
        <v>144.76666666666665</v>
      </c>
      <c r="F283" s="280">
        <v>141.83333333333331</v>
      </c>
      <c r="G283" s="280">
        <v>136.71666666666664</v>
      </c>
      <c r="H283" s="280">
        <v>152.81666666666666</v>
      </c>
      <c r="I283" s="280">
        <v>157.93333333333334</v>
      </c>
      <c r="J283" s="280">
        <v>160.86666666666667</v>
      </c>
      <c r="K283" s="278">
        <v>155</v>
      </c>
      <c r="L283" s="278">
        <v>146.94999999999999</v>
      </c>
      <c r="M283" s="278">
        <v>0.29511999999999999</v>
      </c>
    </row>
    <row r="284" spans="1:13">
      <c r="A284" s="269">
        <v>274</v>
      </c>
      <c r="B284" s="278" t="s">
        <v>134</v>
      </c>
      <c r="C284" s="279">
        <v>1130.45</v>
      </c>
      <c r="D284" s="280">
        <v>1141.8833333333334</v>
      </c>
      <c r="E284" s="280">
        <v>1113.8666666666668</v>
      </c>
      <c r="F284" s="280">
        <v>1097.2833333333333</v>
      </c>
      <c r="G284" s="280">
        <v>1069.2666666666667</v>
      </c>
      <c r="H284" s="280">
        <v>1158.4666666666669</v>
      </c>
      <c r="I284" s="280">
        <v>1186.4833333333338</v>
      </c>
      <c r="J284" s="280">
        <v>1203.0666666666671</v>
      </c>
      <c r="K284" s="278">
        <v>1169.9000000000001</v>
      </c>
      <c r="L284" s="278">
        <v>1125.3</v>
      </c>
      <c r="M284" s="278">
        <v>63.832329999999999</v>
      </c>
    </row>
    <row r="285" spans="1:13">
      <c r="A285" s="269">
        <v>275</v>
      </c>
      <c r="B285" s="278" t="s">
        <v>442</v>
      </c>
      <c r="C285" s="279">
        <v>45.35</v>
      </c>
      <c r="D285" s="280">
        <v>45.983333333333327</v>
      </c>
      <c r="E285" s="280">
        <v>44.066666666666656</v>
      </c>
      <c r="F285" s="280">
        <v>42.783333333333331</v>
      </c>
      <c r="G285" s="280">
        <v>40.86666666666666</v>
      </c>
      <c r="H285" s="280">
        <v>47.266666666666652</v>
      </c>
      <c r="I285" s="280">
        <v>49.183333333333323</v>
      </c>
      <c r="J285" s="280">
        <v>50.466666666666647</v>
      </c>
      <c r="K285" s="278">
        <v>47.9</v>
      </c>
      <c r="L285" s="278">
        <v>44.7</v>
      </c>
      <c r="M285" s="278">
        <v>1.3335600000000001</v>
      </c>
    </row>
    <row r="286" spans="1:13">
      <c r="A286" s="269">
        <v>276</v>
      </c>
      <c r="B286" s="278" t="s">
        <v>439</v>
      </c>
      <c r="C286" s="279">
        <v>415.7</v>
      </c>
      <c r="D286" s="280">
        <v>413.71666666666664</v>
      </c>
      <c r="E286" s="280">
        <v>408.5333333333333</v>
      </c>
      <c r="F286" s="280">
        <v>401.36666666666667</v>
      </c>
      <c r="G286" s="280">
        <v>396.18333333333334</v>
      </c>
      <c r="H286" s="280">
        <v>420.88333333333327</v>
      </c>
      <c r="I286" s="280">
        <v>426.06666666666655</v>
      </c>
      <c r="J286" s="280">
        <v>433.23333333333323</v>
      </c>
      <c r="K286" s="278">
        <v>418.9</v>
      </c>
      <c r="L286" s="278">
        <v>406.55</v>
      </c>
      <c r="M286" s="278">
        <v>0.2722</v>
      </c>
    </row>
    <row r="287" spans="1:13">
      <c r="A287" s="269">
        <v>277</v>
      </c>
      <c r="B287" s="278" t="s">
        <v>443</v>
      </c>
      <c r="C287" s="279">
        <v>180</v>
      </c>
      <c r="D287" s="280">
        <v>181.63333333333333</v>
      </c>
      <c r="E287" s="280">
        <v>177.51666666666665</v>
      </c>
      <c r="F287" s="280">
        <v>175.03333333333333</v>
      </c>
      <c r="G287" s="280">
        <v>170.91666666666666</v>
      </c>
      <c r="H287" s="280">
        <v>184.11666666666665</v>
      </c>
      <c r="I287" s="280">
        <v>188.23333333333332</v>
      </c>
      <c r="J287" s="280">
        <v>190.71666666666664</v>
      </c>
      <c r="K287" s="278">
        <v>185.75</v>
      </c>
      <c r="L287" s="278">
        <v>179.15</v>
      </c>
      <c r="M287" s="278">
        <v>0.70974000000000004</v>
      </c>
    </row>
    <row r="288" spans="1:13">
      <c r="A288" s="269">
        <v>278</v>
      </c>
      <c r="B288" s="278" t="s">
        <v>449</v>
      </c>
      <c r="C288" s="279">
        <v>365.4</v>
      </c>
      <c r="D288" s="280">
        <v>367.45</v>
      </c>
      <c r="E288" s="280">
        <v>355.95</v>
      </c>
      <c r="F288" s="280">
        <v>346.5</v>
      </c>
      <c r="G288" s="280">
        <v>335</v>
      </c>
      <c r="H288" s="280">
        <v>376.9</v>
      </c>
      <c r="I288" s="280">
        <v>388.4</v>
      </c>
      <c r="J288" s="280">
        <v>397.84999999999997</v>
      </c>
      <c r="K288" s="278">
        <v>378.95</v>
      </c>
      <c r="L288" s="278">
        <v>358</v>
      </c>
      <c r="M288" s="278">
        <v>0.75987000000000005</v>
      </c>
    </row>
    <row r="289" spans="1:13">
      <c r="A289" s="269">
        <v>279</v>
      </c>
      <c r="B289" s="278" t="s">
        <v>447</v>
      </c>
      <c r="C289" s="279">
        <v>37.049999999999997</v>
      </c>
      <c r="D289" s="280">
        <v>37.1</v>
      </c>
      <c r="E289" s="280">
        <v>36.85</v>
      </c>
      <c r="F289" s="280">
        <v>36.65</v>
      </c>
      <c r="G289" s="280">
        <v>36.4</v>
      </c>
      <c r="H289" s="280">
        <v>37.300000000000004</v>
      </c>
      <c r="I289" s="280">
        <v>37.550000000000004</v>
      </c>
      <c r="J289" s="280">
        <v>37.750000000000007</v>
      </c>
      <c r="K289" s="278">
        <v>37.35</v>
      </c>
      <c r="L289" s="278">
        <v>36.9</v>
      </c>
      <c r="M289" s="278">
        <v>6.2554499999999997</v>
      </c>
    </row>
    <row r="290" spans="1:13">
      <c r="A290" s="269">
        <v>280</v>
      </c>
      <c r="B290" s="278" t="s">
        <v>135</v>
      </c>
      <c r="C290" s="279">
        <v>52.05</v>
      </c>
      <c r="D290" s="280">
        <v>52.699999999999996</v>
      </c>
      <c r="E290" s="280">
        <v>50.999999999999993</v>
      </c>
      <c r="F290" s="280">
        <v>49.949999999999996</v>
      </c>
      <c r="G290" s="280">
        <v>48.249999999999993</v>
      </c>
      <c r="H290" s="280">
        <v>53.749999999999993</v>
      </c>
      <c r="I290" s="280">
        <v>55.449999999999996</v>
      </c>
      <c r="J290" s="280">
        <v>56.499999999999993</v>
      </c>
      <c r="K290" s="278">
        <v>54.4</v>
      </c>
      <c r="L290" s="278">
        <v>51.65</v>
      </c>
      <c r="M290" s="278">
        <v>172.20105000000001</v>
      </c>
    </row>
    <row r="291" spans="1:13">
      <c r="A291" s="269">
        <v>281</v>
      </c>
      <c r="B291" s="278" t="s">
        <v>454</v>
      </c>
      <c r="C291" s="279">
        <v>12.2</v>
      </c>
      <c r="D291" s="280">
        <v>12.333333333333334</v>
      </c>
      <c r="E291" s="280">
        <v>11.916666666666668</v>
      </c>
      <c r="F291" s="280">
        <v>11.633333333333335</v>
      </c>
      <c r="G291" s="280">
        <v>11.216666666666669</v>
      </c>
      <c r="H291" s="280">
        <v>12.616666666666667</v>
      </c>
      <c r="I291" s="280">
        <v>13.033333333333335</v>
      </c>
      <c r="J291" s="280">
        <v>13.316666666666666</v>
      </c>
      <c r="K291" s="278">
        <v>12.75</v>
      </c>
      <c r="L291" s="278">
        <v>12.05</v>
      </c>
      <c r="M291" s="278">
        <v>5.0015999999999998</v>
      </c>
    </row>
    <row r="292" spans="1:13">
      <c r="A292" s="269">
        <v>282</v>
      </c>
      <c r="B292" s="278" t="s">
        <v>359</v>
      </c>
      <c r="C292" s="279">
        <v>1546.8</v>
      </c>
      <c r="D292" s="280">
        <v>1545.0166666666667</v>
      </c>
      <c r="E292" s="280">
        <v>1510.0333333333333</v>
      </c>
      <c r="F292" s="280">
        <v>1473.2666666666667</v>
      </c>
      <c r="G292" s="280">
        <v>1438.2833333333333</v>
      </c>
      <c r="H292" s="280">
        <v>1581.7833333333333</v>
      </c>
      <c r="I292" s="280">
        <v>1616.7666666666664</v>
      </c>
      <c r="J292" s="280">
        <v>1653.5333333333333</v>
      </c>
      <c r="K292" s="278">
        <v>1580</v>
      </c>
      <c r="L292" s="278">
        <v>1508.25</v>
      </c>
      <c r="M292" s="278">
        <v>2.3002899999999999</v>
      </c>
    </row>
    <row r="293" spans="1:13">
      <c r="A293" s="269">
        <v>283</v>
      </c>
      <c r="B293" s="278" t="s">
        <v>455</v>
      </c>
      <c r="C293" s="279">
        <v>441.55</v>
      </c>
      <c r="D293" s="280">
        <v>442.93333333333334</v>
      </c>
      <c r="E293" s="280">
        <v>428.66666666666669</v>
      </c>
      <c r="F293" s="280">
        <v>415.78333333333336</v>
      </c>
      <c r="G293" s="280">
        <v>401.51666666666671</v>
      </c>
      <c r="H293" s="280">
        <v>455.81666666666666</v>
      </c>
      <c r="I293" s="280">
        <v>470.08333333333331</v>
      </c>
      <c r="J293" s="280">
        <v>482.96666666666664</v>
      </c>
      <c r="K293" s="278">
        <v>457.2</v>
      </c>
      <c r="L293" s="278">
        <v>430.05</v>
      </c>
      <c r="M293" s="278">
        <v>20.88016</v>
      </c>
    </row>
    <row r="294" spans="1:13">
      <c r="A294" s="269">
        <v>284</v>
      </c>
      <c r="B294" s="278" t="s">
        <v>453</v>
      </c>
      <c r="C294" s="279">
        <v>2516.65</v>
      </c>
      <c r="D294" s="280">
        <v>2536.2000000000003</v>
      </c>
      <c r="E294" s="280">
        <v>2450.4500000000007</v>
      </c>
      <c r="F294" s="280">
        <v>2384.2500000000005</v>
      </c>
      <c r="G294" s="280">
        <v>2298.5000000000009</v>
      </c>
      <c r="H294" s="280">
        <v>2602.4000000000005</v>
      </c>
      <c r="I294" s="280">
        <v>2688.1499999999996</v>
      </c>
      <c r="J294" s="280">
        <v>2754.3500000000004</v>
      </c>
      <c r="K294" s="278">
        <v>2621.95</v>
      </c>
      <c r="L294" s="278">
        <v>2470</v>
      </c>
      <c r="M294" s="278">
        <v>2.5350000000000001E-2</v>
      </c>
    </row>
    <row r="295" spans="1:13">
      <c r="A295" s="269">
        <v>285</v>
      </c>
      <c r="B295" s="278" t="s">
        <v>456</v>
      </c>
      <c r="C295" s="279">
        <v>15.15</v>
      </c>
      <c r="D295" s="280">
        <v>15.366666666666667</v>
      </c>
      <c r="E295" s="280">
        <v>14.933333333333334</v>
      </c>
      <c r="F295" s="280">
        <v>14.716666666666667</v>
      </c>
      <c r="G295" s="280">
        <v>14.283333333333333</v>
      </c>
      <c r="H295" s="280">
        <v>15.583333333333334</v>
      </c>
      <c r="I295" s="280">
        <v>16.016666666666666</v>
      </c>
      <c r="J295" s="280">
        <v>16.233333333333334</v>
      </c>
      <c r="K295" s="278">
        <v>15.8</v>
      </c>
      <c r="L295" s="278">
        <v>15.15</v>
      </c>
      <c r="M295" s="278">
        <v>17.84207</v>
      </c>
    </row>
    <row r="296" spans="1:13">
      <c r="A296" s="269">
        <v>286</v>
      </c>
      <c r="B296" s="278" t="s">
        <v>136</v>
      </c>
      <c r="C296" s="279">
        <v>231.45</v>
      </c>
      <c r="D296" s="280">
        <v>230.04999999999998</v>
      </c>
      <c r="E296" s="280">
        <v>224.39999999999998</v>
      </c>
      <c r="F296" s="280">
        <v>217.35</v>
      </c>
      <c r="G296" s="280">
        <v>211.7</v>
      </c>
      <c r="H296" s="280">
        <v>237.09999999999997</v>
      </c>
      <c r="I296" s="280">
        <v>242.75</v>
      </c>
      <c r="J296" s="280">
        <v>249.79999999999995</v>
      </c>
      <c r="K296" s="278">
        <v>235.7</v>
      </c>
      <c r="L296" s="278">
        <v>223</v>
      </c>
      <c r="M296" s="278">
        <v>97.218549999999993</v>
      </c>
    </row>
    <row r="297" spans="1:13">
      <c r="A297" s="269">
        <v>287</v>
      </c>
      <c r="B297" s="278" t="s">
        <v>457</v>
      </c>
      <c r="C297" s="279">
        <v>499.85</v>
      </c>
      <c r="D297" s="280">
        <v>505.58333333333331</v>
      </c>
      <c r="E297" s="280">
        <v>487.21666666666658</v>
      </c>
      <c r="F297" s="280">
        <v>474.58333333333326</v>
      </c>
      <c r="G297" s="280">
        <v>456.21666666666653</v>
      </c>
      <c r="H297" s="280">
        <v>518.2166666666667</v>
      </c>
      <c r="I297" s="280">
        <v>536.58333333333326</v>
      </c>
      <c r="J297" s="280">
        <v>549.2166666666667</v>
      </c>
      <c r="K297" s="278">
        <v>523.95000000000005</v>
      </c>
      <c r="L297" s="278">
        <v>492.95</v>
      </c>
      <c r="M297" s="278">
        <v>0.29772999999999999</v>
      </c>
    </row>
    <row r="298" spans="1:13">
      <c r="A298" s="269">
        <v>288</v>
      </c>
      <c r="B298" s="278" t="s">
        <v>137</v>
      </c>
      <c r="C298" s="279">
        <v>796.35</v>
      </c>
      <c r="D298" s="280">
        <v>807.28333333333342</v>
      </c>
      <c r="E298" s="280">
        <v>780.76666666666688</v>
      </c>
      <c r="F298" s="280">
        <v>765.18333333333351</v>
      </c>
      <c r="G298" s="280">
        <v>738.66666666666697</v>
      </c>
      <c r="H298" s="280">
        <v>822.86666666666679</v>
      </c>
      <c r="I298" s="280">
        <v>849.38333333333344</v>
      </c>
      <c r="J298" s="280">
        <v>864.9666666666667</v>
      </c>
      <c r="K298" s="278">
        <v>833.8</v>
      </c>
      <c r="L298" s="278">
        <v>791.7</v>
      </c>
      <c r="M298" s="278">
        <v>55.331760000000003</v>
      </c>
    </row>
    <row r="299" spans="1:13">
      <c r="A299" s="269">
        <v>289</v>
      </c>
      <c r="B299" s="278" t="s">
        <v>267</v>
      </c>
      <c r="C299" s="279">
        <v>1670.15</v>
      </c>
      <c r="D299" s="280">
        <v>1663.3833333333332</v>
      </c>
      <c r="E299" s="280">
        <v>1646.7666666666664</v>
      </c>
      <c r="F299" s="280">
        <v>1623.3833333333332</v>
      </c>
      <c r="G299" s="280">
        <v>1606.7666666666664</v>
      </c>
      <c r="H299" s="280">
        <v>1686.7666666666664</v>
      </c>
      <c r="I299" s="280">
        <v>1703.3833333333332</v>
      </c>
      <c r="J299" s="280">
        <v>1726.7666666666664</v>
      </c>
      <c r="K299" s="278">
        <v>1680</v>
      </c>
      <c r="L299" s="278">
        <v>1640</v>
      </c>
      <c r="M299" s="278">
        <v>0.59441999999999995</v>
      </c>
    </row>
    <row r="300" spans="1:13">
      <c r="A300" s="269">
        <v>290</v>
      </c>
      <c r="B300" s="278" t="s">
        <v>266</v>
      </c>
      <c r="C300" s="279">
        <v>1125</v>
      </c>
      <c r="D300" s="280">
        <v>1128.6166666666666</v>
      </c>
      <c r="E300" s="280">
        <v>1111.3833333333332</v>
      </c>
      <c r="F300" s="280">
        <v>1097.7666666666667</v>
      </c>
      <c r="G300" s="280">
        <v>1080.5333333333333</v>
      </c>
      <c r="H300" s="280">
        <v>1142.2333333333331</v>
      </c>
      <c r="I300" s="280">
        <v>1159.4666666666662</v>
      </c>
      <c r="J300" s="280">
        <v>1173.083333333333</v>
      </c>
      <c r="K300" s="278">
        <v>1145.8499999999999</v>
      </c>
      <c r="L300" s="278">
        <v>1115</v>
      </c>
      <c r="M300" s="278">
        <v>1.94672</v>
      </c>
    </row>
    <row r="301" spans="1:13">
      <c r="A301" s="269">
        <v>291</v>
      </c>
      <c r="B301" s="278" t="s">
        <v>138</v>
      </c>
      <c r="C301" s="279">
        <v>840.35</v>
      </c>
      <c r="D301" s="280">
        <v>847.9</v>
      </c>
      <c r="E301" s="280">
        <v>825.8</v>
      </c>
      <c r="F301" s="280">
        <v>811.25</v>
      </c>
      <c r="G301" s="280">
        <v>789.15</v>
      </c>
      <c r="H301" s="280">
        <v>862.44999999999993</v>
      </c>
      <c r="I301" s="280">
        <v>884.55000000000007</v>
      </c>
      <c r="J301" s="280">
        <v>899.09999999999991</v>
      </c>
      <c r="K301" s="278">
        <v>870</v>
      </c>
      <c r="L301" s="278">
        <v>833.35</v>
      </c>
      <c r="M301" s="278">
        <v>34.143979999999999</v>
      </c>
    </row>
    <row r="302" spans="1:13">
      <c r="A302" s="269">
        <v>292</v>
      </c>
      <c r="B302" s="278" t="s">
        <v>458</v>
      </c>
      <c r="C302" s="279">
        <v>878.25</v>
      </c>
      <c r="D302" s="280">
        <v>873.66666666666663</v>
      </c>
      <c r="E302" s="280">
        <v>854.58333333333326</v>
      </c>
      <c r="F302" s="280">
        <v>830.91666666666663</v>
      </c>
      <c r="G302" s="280">
        <v>811.83333333333326</v>
      </c>
      <c r="H302" s="280">
        <v>897.33333333333326</v>
      </c>
      <c r="I302" s="280">
        <v>916.41666666666652</v>
      </c>
      <c r="J302" s="280">
        <v>940.08333333333326</v>
      </c>
      <c r="K302" s="278">
        <v>892.75</v>
      </c>
      <c r="L302" s="278">
        <v>850</v>
      </c>
      <c r="M302" s="278">
        <v>0.51695000000000002</v>
      </c>
    </row>
    <row r="303" spans="1:13">
      <c r="A303" s="269">
        <v>293</v>
      </c>
      <c r="B303" s="278" t="s">
        <v>139</v>
      </c>
      <c r="C303" s="279">
        <v>382.9</v>
      </c>
      <c r="D303" s="280">
        <v>381.7</v>
      </c>
      <c r="E303" s="280">
        <v>372.4</v>
      </c>
      <c r="F303" s="280">
        <v>361.9</v>
      </c>
      <c r="G303" s="280">
        <v>352.59999999999997</v>
      </c>
      <c r="H303" s="280">
        <v>392.2</v>
      </c>
      <c r="I303" s="280">
        <v>401.50000000000006</v>
      </c>
      <c r="J303" s="280">
        <v>412</v>
      </c>
      <c r="K303" s="278">
        <v>391</v>
      </c>
      <c r="L303" s="278">
        <v>371.2</v>
      </c>
      <c r="M303" s="278">
        <v>59.500630000000001</v>
      </c>
    </row>
    <row r="304" spans="1:13">
      <c r="A304" s="269">
        <v>294</v>
      </c>
      <c r="B304" s="278" t="s">
        <v>140</v>
      </c>
      <c r="C304" s="279">
        <v>134.6</v>
      </c>
      <c r="D304" s="280">
        <v>137.66666666666666</v>
      </c>
      <c r="E304" s="280">
        <v>130.43333333333331</v>
      </c>
      <c r="F304" s="280">
        <v>126.26666666666665</v>
      </c>
      <c r="G304" s="280">
        <v>119.0333333333333</v>
      </c>
      <c r="H304" s="280">
        <v>141.83333333333331</v>
      </c>
      <c r="I304" s="280">
        <v>149.06666666666666</v>
      </c>
      <c r="J304" s="280">
        <v>153.23333333333332</v>
      </c>
      <c r="K304" s="278">
        <v>144.9</v>
      </c>
      <c r="L304" s="278">
        <v>133.5</v>
      </c>
      <c r="M304" s="278">
        <v>144.81948</v>
      </c>
    </row>
    <row r="305" spans="1:13">
      <c r="A305" s="269">
        <v>295</v>
      </c>
      <c r="B305" s="278" t="s">
        <v>462</v>
      </c>
      <c r="C305" s="279">
        <v>13.75</v>
      </c>
      <c r="D305" s="280">
        <v>13.966666666666667</v>
      </c>
      <c r="E305" s="280">
        <v>13.383333333333333</v>
      </c>
      <c r="F305" s="280">
        <v>13.016666666666666</v>
      </c>
      <c r="G305" s="280">
        <v>12.433333333333332</v>
      </c>
      <c r="H305" s="280">
        <v>14.333333333333334</v>
      </c>
      <c r="I305" s="280">
        <v>14.916666666666666</v>
      </c>
      <c r="J305" s="280">
        <v>15.283333333333335</v>
      </c>
      <c r="K305" s="278">
        <v>14.55</v>
      </c>
      <c r="L305" s="278">
        <v>13.6</v>
      </c>
      <c r="M305" s="278">
        <v>11.514419999999999</v>
      </c>
    </row>
    <row r="306" spans="1:13">
      <c r="A306" s="269">
        <v>296</v>
      </c>
      <c r="B306" s="278" t="s">
        <v>320</v>
      </c>
      <c r="C306" s="279">
        <v>8.6</v>
      </c>
      <c r="D306" s="280">
        <v>8.6833333333333336</v>
      </c>
      <c r="E306" s="280">
        <v>8.4666666666666668</v>
      </c>
      <c r="F306" s="280">
        <v>8.3333333333333339</v>
      </c>
      <c r="G306" s="280">
        <v>8.1166666666666671</v>
      </c>
      <c r="H306" s="280">
        <v>8.8166666666666664</v>
      </c>
      <c r="I306" s="280">
        <v>9.033333333333335</v>
      </c>
      <c r="J306" s="280">
        <v>9.1666666666666661</v>
      </c>
      <c r="K306" s="278">
        <v>8.9</v>
      </c>
      <c r="L306" s="278">
        <v>8.5500000000000007</v>
      </c>
      <c r="M306" s="278">
        <v>3.5171000000000001</v>
      </c>
    </row>
    <row r="307" spans="1:13">
      <c r="A307" s="269">
        <v>297</v>
      </c>
      <c r="B307" s="278" t="s">
        <v>465</v>
      </c>
      <c r="C307" s="279">
        <v>84.55</v>
      </c>
      <c r="D307" s="280">
        <v>86.166666666666671</v>
      </c>
      <c r="E307" s="280">
        <v>81.183333333333337</v>
      </c>
      <c r="F307" s="280">
        <v>77.816666666666663</v>
      </c>
      <c r="G307" s="280">
        <v>72.833333333333329</v>
      </c>
      <c r="H307" s="280">
        <v>89.533333333333346</v>
      </c>
      <c r="I307" s="280">
        <v>94.516666666666666</v>
      </c>
      <c r="J307" s="280">
        <v>97.883333333333354</v>
      </c>
      <c r="K307" s="278">
        <v>91.15</v>
      </c>
      <c r="L307" s="278">
        <v>82.8</v>
      </c>
      <c r="M307" s="278">
        <v>0.62146000000000001</v>
      </c>
    </row>
    <row r="308" spans="1:13">
      <c r="A308" s="269">
        <v>298</v>
      </c>
      <c r="B308" s="278" t="s">
        <v>467</v>
      </c>
      <c r="C308" s="279">
        <v>252.5</v>
      </c>
      <c r="D308" s="280">
        <v>254.41666666666666</v>
      </c>
      <c r="E308" s="280">
        <v>249.08333333333331</v>
      </c>
      <c r="F308" s="280">
        <v>245.66666666666666</v>
      </c>
      <c r="G308" s="280">
        <v>240.33333333333331</v>
      </c>
      <c r="H308" s="280">
        <v>257.83333333333331</v>
      </c>
      <c r="I308" s="280">
        <v>263.16666666666663</v>
      </c>
      <c r="J308" s="280">
        <v>266.58333333333331</v>
      </c>
      <c r="K308" s="278">
        <v>259.75</v>
      </c>
      <c r="L308" s="278">
        <v>251</v>
      </c>
      <c r="M308" s="278">
        <v>0.1656</v>
      </c>
    </row>
    <row r="309" spans="1:13">
      <c r="A309" s="269">
        <v>299</v>
      </c>
      <c r="B309" s="278" t="s">
        <v>463</v>
      </c>
      <c r="C309" s="279">
        <v>1883.9</v>
      </c>
      <c r="D309" s="280">
        <v>1910.9666666666665</v>
      </c>
      <c r="E309" s="280">
        <v>1822.9333333333329</v>
      </c>
      <c r="F309" s="280">
        <v>1761.9666666666665</v>
      </c>
      <c r="G309" s="280">
        <v>1673.9333333333329</v>
      </c>
      <c r="H309" s="280">
        <v>1971.9333333333329</v>
      </c>
      <c r="I309" s="280">
        <v>2059.9666666666662</v>
      </c>
      <c r="J309" s="280">
        <v>2120.9333333333329</v>
      </c>
      <c r="K309" s="278">
        <v>1999</v>
      </c>
      <c r="L309" s="278">
        <v>1850</v>
      </c>
      <c r="M309" s="278">
        <v>0.16972000000000001</v>
      </c>
    </row>
    <row r="310" spans="1:13">
      <c r="A310" s="269">
        <v>300</v>
      </c>
      <c r="B310" s="278" t="s">
        <v>464</v>
      </c>
      <c r="C310" s="279">
        <v>191.45</v>
      </c>
      <c r="D310" s="280">
        <v>192.61666666666667</v>
      </c>
      <c r="E310" s="280">
        <v>189.83333333333334</v>
      </c>
      <c r="F310" s="280">
        <v>188.21666666666667</v>
      </c>
      <c r="G310" s="280">
        <v>185.43333333333334</v>
      </c>
      <c r="H310" s="280">
        <v>194.23333333333335</v>
      </c>
      <c r="I310" s="280">
        <v>197.01666666666665</v>
      </c>
      <c r="J310" s="280">
        <v>198.63333333333335</v>
      </c>
      <c r="K310" s="278">
        <v>195.4</v>
      </c>
      <c r="L310" s="278">
        <v>191</v>
      </c>
      <c r="M310" s="278">
        <v>0.19755</v>
      </c>
    </row>
    <row r="311" spans="1:13">
      <c r="A311" s="269">
        <v>301</v>
      </c>
      <c r="B311" s="278" t="s">
        <v>141</v>
      </c>
      <c r="C311" s="279">
        <v>116.85</v>
      </c>
      <c r="D311" s="280">
        <v>119.21666666666665</v>
      </c>
      <c r="E311" s="280">
        <v>113.93333333333331</v>
      </c>
      <c r="F311" s="280">
        <v>111.01666666666665</v>
      </c>
      <c r="G311" s="280">
        <v>105.73333333333331</v>
      </c>
      <c r="H311" s="280">
        <v>122.13333333333331</v>
      </c>
      <c r="I311" s="280">
        <v>127.41666666666664</v>
      </c>
      <c r="J311" s="280">
        <v>130.33333333333331</v>
      </c>
      <c r="K311" s="278">
        <v>124.5</v>
      </c>
      <c r="L311" s="278">
        <v>116.3</v>
      </c>
      <c r="M311" s="278">
        <v>139.16193999999999</v>
      </c>
    </row>
    <row r="312" spans="1:13">
      <c r="A312" s="269">
        <v>302</v>
      </c>
      <c r="B312" s="278" t="s">
        <v>142</v>
      </c>
      <c r="C312" s="279">
        <v>312.8</v>
      </c>
      <c r="D312" s="280">
        <v>310.73333333333329</v>
      </c>
      <c r="E312" s="280">
        <v>307.21666666666658</v>
      </c>
      <c r="F312" s="280">
        <v>301.63333333333327</v>
      </c>
      <c r="G312" s="280">
        <v>298.11666666666656</v>
      </c>
      <c r="H312" s="280">
        <v>316.31666666666661</v>
      </c>
      <c r="I312" s="280">
        <v>319.83333333333337</v>
      </c>
      <c r="J312" s="280">
        <v>325.41666666666663</v>
      </c>
      <c r="K312" s="278">
        <v>314.25</v>
      </c>
      <c r="L312" s="278">
        <v>305.14999999999998</v>
      </c>
      <c r="M312" s="278">
        <v>20.34957</v>
      </c>
    </row>
    <row r="313" spans="1:13">
      <c r="A313" s="269">
        <v>303</v>
      </c>
      <c r="B313" s="278" t="s">
        <v>143</v>
      </c>
      <c r="C313" s="279">
        <v>4805.3</v>
      </c>
      <c r="D313" s="280">
        <v>4820.3499999999995</v>
      </c>
      <c r="E313" s="280">
        <v>4740.6999999999989</v>
      </c>
      <c r="F313" s="280">
        <v>4676.0999999999995</v>
      </c>
      <c r="G313" s="280">
        <v>4596.4499999999989</v>
      </c>
      <c r="H313" s="280">
        <v>4884.9499999999989</v>
      </c>
      <c r="I313" s="280">
        <v>4964.5999999999985</v>
      </c>
      <c r="J313" s="280">
        <v>5029.1999999999989</v>
      </c>
      <c r="K313" s="278">
        <v>4900</v>
      </c>
      <c r="L313" s="278">
        <v>4755.75</v>
      </c>
      <c r="M313" s="278">
        <v>21.081890000000001</v>
      </c>
    </row>
    <row r="314" spans="1:13">
      <c r="A314" s="269">
        <v>304</v>
      </c>
      <c r="B314" s="278" t="s">
        <v>459</v>
      </c>
      <c r="C314" s="279">
        <v>552.75</v>
      </c>
      <c r="D314" s="280">
        <v>549.43333333333339</v>
      </c>
      <c r="E314" s="280">
        <v>535.46666666666681</v>
      </c>
      <c r="F314" s="280">
        <v>518.18333333333339</v>
      </c>
      <c r="G314" s="280">
        <v>504.21666666666681</v>
      </c>
      <c r="H314" s="280">
        <v>566.71666666666681</v>
      </c>
      <c r="I314" s="280">
        <v>580.68333333333351</v>
      </c>
      <c r="J314" s="280">
        <v>597.96666666666681</v>
      </c>
      <c r="K314" s="278">
        <v>563.4</v>
      </c>
      <c r="L314" s="278">
        <v>532.15</v>
      </c>
      <c r="M314" s="278">
        <v>4.786E-2</v>
      </c>
    </row>
    <row r="315" spans="1:13">
      <c r="A315" s="269">
        <v>305</v>
      </c>
      <c r="B315" s="278" t="s">
        <v>144</v>
      </c>
      <c r="C315" s="279">
        <v>555.1</v>
      </c>
      <c r="D315" s="280">
        <v>552.69999999999993</v>
      </c>
      <c r="E315" s="280">
        <v>545.39999999999986</v>
      </c>
      <c r="F315" s="280">
        <v>535.69999999999993</v>
      </c>
      <c r="G315" s="280">
        <v>528.39999999999986</v>
      </c>
      <c r="H315" s="280">
        <v>562.39999999999986</v>
      </c>
      <c r="I315" s="280">
        <v>569.69999999999982</v>
      </c>
      <c r="J315" s="280">
        <v>579.39999999999986</v>
      </c>
      <c r="K315" s="278">
        <v>560</v>
      </c>
      <c r="L315" s="278">
        <v>543</v>
      </c>
      <c r="M315" s="278">
        <v>46.652700000000003</v>
      </c>
    </row>
    <row r="316" spans="1:13">
      <c r="A316" s="269">
        <v>306</v>
      </c>
      <c r="B316" s="278" t="s">
        <v>473</v>
      </c>
      <c r="C316" s="279">
        <v>1120.2</v>
      </c>
      <c r="D316" s="280">
        <v>1120.0666666666666</v>
      </c>
      <c r="E316" s="280">
        <v>1105.1333333333332</v>
      </c>
      <c r="F316" s="280">
        <v>1090.0666666666666</v>
      </c>
      <c r="G316" s="280">
        <v>1075.1333333333332</v>
      </c>
      <c r="H316" s="280">
        <v>1135.1333333333332</v>
      </c>
      <c r="I316" s="280">
        <v>1150.0666666666666</v>
      </c>
      <c r="J316" s="280">
        <v>1165.1333333333332</v>
      </c>
      <c r="K316" s="278">
        <v>1135</v>
      </c>
      <c r="L316" s="278">
        <v>1105</v>
      </c>
      <c r="M316" s="278">
        <v>1.6035299999999999</v>
      </c>
    </row>
    <row r="317" spans="1:13">
      <c r="A317" s="269">
        <v>307</v>
      </c>
      <c r="B317" s="278" t="s">
        <v>469</v>
      </c>
      <c r="C317" s="279">
        <v>1257.55</v>
      </c>
      <c r="D317" s="280">
        <v>1258.7166666666667</v>
      </c>
      <c r="E317" s="280">
        <v>1232.4833333333333</v>
      </c>
      <c r="F317" s="280">
        <v>1207.4166666666667</v>
      </c>
      <c r="G317" s="280">
        <v>1181.1833333333334</v>
      </c>
      <c r="H317" s="280">
        <v>1283.7833333333333</v>
      </c>
      <c r="I317" s="280">
        <v>1310.0166666666669</v>
      </c>
      <c r="J317" s="280">
        <v>1335.0833333333333</v>
      </c>
      <c r="K317" s="278">
        <v>1284.95</v>
      </c>
      <c r="L317" s="278">
        <v>1233.6500000000001</v>
      </c>
      <c r="M317" s="278">
        <v>0.73499999999999999</v>
      </c>
    </row>
    <row r="318" spans="1:13">
      <c r="A318" s="269">
        <v>308</v>
      </c>
      <c r="B318" s="278" t="s">
        <v>145</v>
      </c>
      <c r="C318" s="279">
        <v>425.85</v>
      </c>
      <c r="D318" s="280">
        <v>427.76666666666665</v>
      </c>
      <c r="E318" s="280">
        <v>416.58333333333331</v>
      </c>
      <c r="F318" s="280">
        <v>407.31666666666666</v>
      </c>
      <c r="G318" s="280">
        <v>396.13333333333333</v>
      </c>
      <c r="H318" s="280">
        <v>437.0333333333333</v>
      </c>
      <c r="I318" s="280">
        <v>448.2166666666667</v>
      </c>
      <c r="J318" s="280">
        <v>457.48333333333329</v>
      </c>
      <c r="K318" s="278">
        <v>438.95</v>
      </c>
      <c r="L318" s="278">
        <v>418.5</v>
      </c>
      <c r="M318" s="278">
        <v>17.497170000000001</v>
      </c>
    </row>
    <row r="319" spans="1:13">
      <c r="A319" s="269">
        <v>309</v>
      </c>
      <c r="B319" s="278" t="s">
        <v>146</v>
      </c>
      <c r="C319" s="279">
        <v>888.85</v>
      </c>
      <c r="D319" s="280">
        <v>890.41666666666663</v>
      </c>
      <c r="E319" s="280">
        <v>870.83333333333326</v>
      </c>
      <c r="F319" s="280">
        <v>852.81666666666661</v>
      </c>
      <c r="G319" s="280">
        <v>833.23333333333323</v>
      </c>
      <c r="H319" s="280">
        <v>908.43333333333328</v>
      </c>
      <c r="I319" s="280">
        <v>928.01666666666654</v>
      </c>
      <c r="J319" s="280">
        <v>946.0333333333333</v>
      </c>
      <c r="K319" s="278">
        <v>910</v>
      </c>
      <c r="L319" s="278">
        <v>872.4</v>
      </c>
      <c r="M319" s="278">
        <v>6.4169700000000001</v>
      </c>
    </row>
    <row r="320" spans="1:13">
      <c r="A320" s="269">
        <v>310</v>
      </c>
      <c r="B320" s="278" t="s">
        <v>466</v>
      </c>
      <c r="C320" s="279">
        <v>149.1</v>
      </c>
      <c r="D320" s="280">
        <v>151.85</v>
      </c>
      <c r="E320" s="280">
        <v>145.25</v>
      </c>
      <c r="F320" s="280">
        <v>141.4</v>
      </c>
      <c r="G320" s="280">
        <v>134.80000000000001</v>
      </c>
      <c r="H320" s="280">
        <v>155.69999999999999</v>
      </c>
      <c r="I320" s="280">
        <v>162.29999999999995</v>
      </c>
      <c r="J320" s="280">
        <v>166.14999999999998</v>
      </c>
      <c r="K320" s="278">
        <v>158.44999999999999</v>
      </c>
      <c r="L320" s="278">
        <v>148</v>
      </c>
      <c r="M320" s="278">
        <v>0.32691999999999999</v>
      </c>
    </row>
    <row r="321" spans="1:13">
      <c r="A321" s="269">
        <v>311</v>
      </c>
      <c r="B321" s="278" t="s">
        <v>1977</v>
      </c>
      <c r="C321" s="279">
        <v>199.7</v>
      </c>
      <c r="D321" s="280">
        <v>202.86666666666665</v>
      </c>
      <c r="E321" s="280">
        <v>195.6333333333333</v>
      </c>
      <c r="F321" s="280">
        <v>191.56666666666666</v>
      </c>
      <c r="G321" s="280">
        <v>184.33333333333331</v>
      </c>
      <c r="H321" s="280">
        <v>206.93333333333328</v>
      </c>
      <c r="I321" s="280">
        <v>214.16666666666663</v>
      </c>
      <c r="J321" s="280">
        <v>218.23333333333326</v>
      </c>
      <c r="K321" s="278">
        <v>210.1</v>
      </c>
      <c r="L321" s="278">
        <v>198.8</v>
      </c>
      <c r="M321" s="278">
        <v>8.7553000000000001</v>
      </c>
    </row>
    <row r="322" spans="1:13">
      <c r="A322" s="269">
        <v>312</v>
      </c>
      <c r="B322" s="278" t="s">
        <v>470</v>
      </c>
      <c r="C322" s="279">
        <v>54.1</v>
      </c>
      <c r="D322" s="280">
        <v>54.933333333333337</v>
      </c>
      <c r="E322" s="280">
        <v>52.866666666666674</v>
      </c>
      <c r="F322" s="280">
        <v>51.63333333333334</v>
      </c>
      <c r="G322" s="280">
        <v>49.566666666666677</v>
      </c>
      <c r="H322" s="280">
        <v>56.166666666666671</v>
      </c>
      <c r="I322" s="280">
        <v>58.233333333333334</v>
      </c>
      <c r="J322" s="280">
        <v>59.466666666666669</v>
      </c>
      <c r="K322" s="278">
        <v>57</v>
      </c>
      <c r="L322" s="278">
        <v>53.7</v>
      </c>
      <c r="M322" s="278">
        <v>1.7193099999999999</v>
      </c>
    </row>
    <row r="323" spans="1:13">
      <c r="A323" s="269">
        <v>313</v>
      </c>
      <c r="B323" s="278" t="s">
        <v>471</v>
      </c>
      <c r="C323" s="279">
        <v>272.2</v>
      </c>
      <c r="D323" s="280">
        <v>271.73333333333335</v>
      </c>
      <c r="E323" s="280">
        <v>264.4666666666667</v>
      </c>
      <c r="F323" s="280">
        <v>256.73333333333335</v>
      </c>
      <c r="G323" s="280">
        <v>249.4666666666667</v>
      </c>
      <c r="H323" s="280">
        <v>279.4666666666667</v>
      </c>
      <c r="I323" s="280">
        <v>286.73333333333335</v>
      </c>
      <c r="J323" s="280">
        <v>294.4666666666667</v>
      </c>
      <c r="K323" s="278">
        <v>279</v>
      </c>
      <c r="L323" s="278">
        <v>264</v>
      </c>
      <c r="M323" s="278">
        <v>1.5104200000000001</v>
      </c>
    </row>
    <row r="324" spans="1:13">
      <c r="A324" s="269">
        <v>314</v>
      </c>
      <c r="B324" s="278" t="s">
        <v>147</v>
      </c>
      <c r="C324" s="279">
        <v>918.9</v>
      </c>
      <c r="D324" s="280">
        <v>908.44999999999993</v>
      </c>
      <c r="E324" s="280">
        <v>893.44999999999982</v>
      </c>
      <c r="F324" s="280">
        <v>867.99999999999989</v>
      </c>
      <c r="G324" s="280">
        <v>852.99999999999977</v>
      </c>
      <c r="H324" s="280">
        <v>933.89999999999986</v>
      </c>
      <c r="I324" s="280">
        <v>948.90000000000009</v>
      </c>
      <c r="J324" s="280">
        <v>974.34999999999991</v>
      </c>
      <c r="K324" s="278">
        <v>923.45</v>
      </c>
      <c r="L324" s="278">
        <v>883</v>
      </c>
      <c r="M324" s="278">
        <v>20.898340000000001</v>
      </c>
    </row>
    <row r="325" spans="1:13">
      <c r="A325" s="269">
        <v>315</v>
      </c>
      <c r="B325" s="278" t="s">
        <v>460</v>
      </c>
      <c r="C325" s="279">
        <v>14.1</v>
      </c>
      <c r="D325" s="280">
        <v>14.299999999999999</v>
      </c>
      <c r="E325" s="280">
        <v>13.799999999999997</v>
      </c>
      <c r="F325" s="280">
        <v>13.499999999999998</v>
      </c>
      <c r="G325" s="280">
        <v>12.999999999999996</v>
      </c>
      <c r="H325" s="280">
        <v>14.599999999999998</v>
      </c>
      <c r="I325" s="280">
        <v>15.100000000000001</v>
      </c>
      <c r="J325" s="280">
        <v>15.399999999999999</v>
      </c>
      <c r="K325" s="278">
        <v>14.8</v>
      </c>
      <c r="L325" s="278">
        <v>14</v>
      </c>
      <c r="M325" s="278">
        <v>5.3474300000000001</v>
      </c>
    </row>
    <row r="326" spans="1:13">
      <c r="A326" s="269">
        <v>316</v>
      </c>
      <c r="B326" s="278" t="s">
        <v>461</v>
      </c>
      <c r="C326" s="279">
        <v>121.7</v>
      </c>
      <c r="D326" s="280">
        <v>122.73333333333333</v>
      </c>
      <c r="E326" s="280">
        <v>120.26666666666667</v>
      </c>
      <c r="F326" s="280">
        <v>118.83333333333333</v>
      </c>
      <c r="G326" s="280">
        <v>116.36666666666666</v>
      </c>
      <c r="H326" s="280">
        <v>124.16666666666667</v>
      </c>
      <c r="I326" s="280">
        <v>126.63333333333334</v>
      </c>
      <c r="J326" s="280">
        <v>128.06666666666666</v>
      </c>
      <c r="K326" s="278">
        <v>125.2</v>
      </c>
      <c r="L326" s="278">
        <v>121.3</v>
      </c>
      <c r="M326" s="278">
        <v>1.5357499999999999</v>
      </c>
    </row>
    <row r="327" spans="1:13">
      <c r="A327" s="269">
        <v>317</v>
      </c>
      <c r="B327" s="278" t="s">
        <v>148</v>
      </c>
      <c r="C327" s="279">
        <v>79.099999999999994</v>
      </c>
      <c r="D327" s="280">
        <v>79.3</v>
      </c>
      <c r="E327" s="280">
        <v>78</v>
      </c>
      <c r="F327" s="280">
        <v>76.900000000000006</v>
      </c>
      <c r="G327" s="280">
        <v>75.600000000000009</v>
      </c>
      <c r="H327" s="280">
        <v>80.399999999999991</v>
      </c>
      <c r="I327" s="280">
        <v>81.699999999999974</v>
      </c>
      <c r="J327" s="280">
        <v>82.799999999999983</v>
      </c>
      <c r="K327" s="278">
        <v>80.599999999999994</v>
      </c>
      <c r="L327" s="278">
        <v>78.2</v>
      </c>
      <c r="M327" s="278">
        <v>141.75294</v>
      </c>
    </row>
    <row r="328" spans="1:13">
      <c r="A328" s="269">
        <v>318</v>
      </c>
      <c r="B328" s="278" t="s">
        <v>472</v>
      </c>
      <c r="C328" s="279">
        <v>505</v>
      </c>
      <c r="D328" s="280">
        <v>509.43333333333334</v>
      </c>
      <c r="E328" s="280">
        <v>498.86666666666667</v>
      </c>
      <c r="F328" s="280">
        <v>492.73333333333335</v>
      </c>
      <c r="G328" s="280">
        <v>482.16666666666669</v>
      </c>
      <c r="H328" s="280">
        <v>515.56666666666661</v>
      </c>
      <c r="I328" s="280">
        <v>526.13333333333344</v>
      </c>
      <c r="J328" s="280">
        <v>532.26666666666665</v>
      </c>
      <c r="K328" s="278">
        <v>520</v>
      </c>
      <c r="L328" s="278">
        <v>503.3</v>
      </c>
      <c r="M328" s="278">
        <v>1.3567</v>
      </c>
    </row>
    <row r="329" spans="1:13">
      <c r="A329" s="269">
        <v>319</v>
      </c>
      <c r="B329" s="278" t="s">
        <v>269</v>
      </c>
      <c r="C329" s="279">
        <v>820.1</v>
      </c>
      <c r="D329" s="280">
        <v>816.66666666666663</v>
      </c>
      <c r="E329" s="280">
        <v>804.93333333333328</v>
      </c>
      <c r="F329" s="280">
        <v>789.76666666666665</v>
      </c>
      <c r="G329" s="280">
        <v>778.0333333333333</v>
      </c>
      <c r="H329" s="280">
        <v>831.83333333333326</v>
      </c>
      <c r="I329" s="280">
        <v>843.56666666666661</v>
      </c>
      <c r="J329" s="280">
        <v>858.73333333333323</v>
      </c>
      <c r="K329" s="278">
        <v>828.4</v>
      </c>
      <c r="L329" s="278">
        <v>801.5</v>
      </c>
      <c r="M329" s="278">
        <v>1.44354</v>
      </c>
    </row>
    <row r="330" spans="1:13">
      <c r="A330" s="269">
        <v>320</v>
      </c>
      <c r="B330" s="278" t="s">
        <v>149</v>
      </c>
      <c r="C330" s="279">
        <v>56828.2</v>
      </c>
      <c r="D330" s="280">
        <v>56942.733333333337</v>
      </c>
      <c r="E330" s="280">
        <v>56485.466666666674</v>
      </c>
      <c r="F330" s="280">
        <v>56142.733333333337</v>
      </c>
      <c r="G330" s="280">
        <v>55685.466666666674</v>
      </c>
      <c r="H330" s="280">
        <v>57285.466666666674</v>
      </c>
      <c r="I330" s="280">
        <v>57742.733333333337</v>
      </c>
      <c r="J330" s="280">
        <v>58085.466666666674</v>
      </c>
      <c r="K330" s="278">
        <v>57400</v>
      </c>
      <c r="L330" s="278">
        <v>56600</v>
      </c>
      <c r="M330" s="278">
        <v>6.4729999999999996E-2</v>
      </c>
    </row>
    <row r="331" spans="1:13">
      <c r="A331" s="269">
        <v>321</v>
      </c>
      <c r="B331" s="278" t="s">
        <v>268</v>
      </c>
      <c r="C331" s="279">
        <v>27.6</v>
      </c>
      <c r="D331" s="280">
        <v>27.95</v>
      </c>
      <c r="E331" s="280">
        <v>27.15</v>
      </c>
      <c r="F331" s="280">
        <v>26.7</v>
      </c>
      <c r="G331" s="280">
        <v>25.9</v>
      </c>
      <c r="H331" s="280">
        <v>28.4</v>
      </c>
      <c r="I331" s="280">
        <v>29.200000000000003</v>
      </c>
      <c r="J331" s="280">
        <v>29.65</v>
      </c>
      <c r="K331" s="278">
        <v>28.75</v>
      </c>
      <c r="L331" s="278">
        <v>27.5</v>
      </c>
      <c r="M331" s="278">
        <v>3.0207199999999998</v>
      </c>
    </row>
    <row r="332" spans="1:13">
      <c r="A332" s="269">
        <v>322</v>
      </c>
      <c r="B332" s="278" t="s">
        <v>150</v>
      </c>
      <c r="C332" s="279">
        <v>781.35</v>
      </c>
      <c r="D332" s="280">
        <v>782.65</v>
      </c>
      <c r="E332" s="280">
        <v>764.3</v>
      </c>
      <c r="F332" s="280">
        <v>747.25</v>
      </c>
      <c r="G332" s="280">
        <v>728.9</v>
      </c>
      <c r="H332" s="280">
        <v>799.69999999999993</v>
      </c>
      <c r="I332" s="280">
        <v>818.05000000000007</v>
      </c>
      <c r="J332" s="280">
        <v>835.09999999999991</v>
      </c>
      <c r="K332" s="278">
        <v>801</v>
      </c>
      <c r="L332" s="278">
        <v>765.6</v>
      </c>
      <c r="M332" s="278">
        <v>24.118449999999999</v>
      </c>
    </row>
    <row r="333" spans="1:13">
      <c r="A333" s="269">
        <v>323</v>
      </c>
      <c r="B333" s="278" t="s">
        <v>3163</v>
      </c>
      <c r="C333" s="279">
        <v>230.65</v>
      </c>
      <c r="D333" s="280">
        <v>231.58333333333334</v>
      </c>
      <c r="E333" s="280">
        <v>228.26666666666668</v>
      </c>
      <c r="F333" s="280">
        <v>225.88333333333333</v>
      </c>
      <c r="G333" s="280">
        <v>222.56666666666666</v>
      </c>
      <c r="H333" s="280">
        <v>233.9666666666667</v>
      </c>
      <c r="I333" s="280">
        <v>237.28333333333336</v>
      </c>
      <c r="J333" s="280">
        <v>239.66666666666671</v>
      </c>
      <c r="K333" s="278">
        <v>234.9</v>
      </c>
      <c r="L333" s="278">
        <v>229.2</v>
      </c>
      <c r="M333" s="278">
        <v>7.7654699999999997</v>
      </c>
    </row>
    <row r="334" spans="1:13">
      <c r="A334" s="269">
        <v>324</v>
      </c>
      <c r="B334" s="278" t="s">
        <v>270</v>
      </c>
      <c r="C334" s="279">
        <v>602</v>
      </c>
      <c r="D334" s="280">
        <v>603.6</v>
      </c>
      <c r="E334" s="280">
        <v>588.20000000000005</v>
      </c>
      <c r="F334" s="280">
        <v>574.4</v>
      </c>
      <c r="G334" s="280">
        <v>559</v>
      </c>
      <c r="H334" s="280">
        <v>617.40000000000009</v>
      </c>
      <c r="I334" s="280">
        <v>632.79999999999995</v>
      </c>
      <c r="J334" s="280">
        <v>646.60000000000014</v>
      </c>
      <c r="K334" s="278">
        <v>619</v>
      </c>
      <c r="L334" s="278">
        <v>589.79999999999995</v>
      </c>
      <c r="M334" s="278">
        <v>6.2314699999999998</v>
      </c>
    </row>
    <row r="335" spans="1:13">
      <c r="A335" s="269">
        <v>325</v>
      </c>
      <c r="B335" s="278" t="s">
        <v>151</v>
      </c>
      <c r="C335" s="279">
        <v>27.95</v>
      </c>
      <c r="D335" s="280">
        <v>28.033333333333331</v>
      </c>
      <c r="E335" s="280">
        <v>27.566666666666663</v>
      </c>
      <c r="F335" s="280">
        <v>27.18333333333333</v>
      </c>
      <c r="G335" s="280">
        <v>26.716666666666661</v>
      </c>
      <c r="H335" s="280">
        <v>28.416666666666664</v>
      </c>
      <c r="I335" s="280">
        <v>28.883333333333333</v>
      </c>
      <c r="J335" s="280">
        <v>29.266666666666666</v>
      </c>
      <c r="K335" s="278">
        <v>28.5</v>
      </c>
      <c r="L335" s="278">
        <v>27.65</v>
      </c>
      <c r="M335" s="278">
        <v>72.059439999999995</v>
      </c>
    </row>
    <row r="336" spans="1:13">
      <c r="A336" s="269">
        <v>326</v>
      </c>
      <c r="B336" s="278" t="s">
        <v>262</v>
      </c>
      <c r="C336" s="279">
        <v>2462.6</v>
      </c>
      <c r="D336" s="280">
        <v>2463.2833333333333</v>
      </c>
      <c r="E336" s="280">
        <v>2414.3166666666666</v>
      </c>
      <c r="F336" s="280">
        <v>2366.0333333333333</v>
      </c>
      <c r="G336" s="280">
        <v>2317.0666666666666</v>
      </c>
      <c r="H336" s="280">
        <v>2511.5666666666666</v>
      </c>
      <c r="I336" s="280">
        <v>2560.5333333333328</v>
      </c>
      <c r="J336" s="280">
        <v>2608.8166666666666</v>
      </c>
      <c r="K336" s="278">
        <v>2512.25</v>
      </c>
      <c r="L336" s="278">
        <v>2415</v>
      </c>
      <c r="M336" s="278">
        <v>8.1985600000000005</v>
      </c>
    </row>
    <row r="337" spans="1:13">
      <c r="A337" s="269">
        <v>327</v>
      </c>
      <c r="B337" s="278" t="s">
        <v>479</v>
      </c>
      <c r="C337" s="279">
        <v>1476.8</v>
      </c>
      <c r="D337" s="280">
        <v>1490.1333333333332</v>
      </c>
      <c r="E337" s="280">
        <v>1451.6666666666665</v>
      </c>
      <c r="F337" s="280">
        <v>1426.5333333333333</v>
      </c>
      <c r="G337" s="280">
        <v>1388.0666666666666</v>
      </c>
      <c r="H337" s="280">
        <v>1515.2666666666664</v>
      </c>
      <c r="I337" s="280">
        <v>1553.7333333333331</v>
      </c>
      <c r="J337" s="280">
        <v>1578.8666666666663</v>
      </c>
      <c r="K337" s="278">
        <v>1528.6</v>
      </c>
      <c r="L337" s="278">
        <v>1465</v>
      </c>
      <c r="M337" s="278">
        <v>1.0075799999999999</v>
      </c>
    </row>
    <row r="338" spans="1:13">
      <c r="A338" s="269">
        <v>328</v>
      </c>
      <c r="B338" s="278" t="s">
        <v>152</v>
      </c>
      <c r="C338" s="279">
        <v>16.95</v>
      </c>
      <c r="D338" s="280">
        <v>17.316666666666666</v>
      </c>
      <c r="E338" s="280">
        <v>16.533333333333331</v>
      </c>
      <c r="F338" s="280">
        <v>16.116666666666664</v>
      </c>
      <c r="G338" s="280">
        <v>15.333333333333329</v>
      </c>
      <c r="H338" s="280">
        <v>17.733333333333334</v>
      </c>
      <c r="I338" s="280">
        <v>18.516666666666673</v>
      </c>
      <c r="J338" s="280">
        <v>18.933333333333337</v>
      </c>
      <c r="K338" s="278">
        <v>18.100000000000001</v>
      </c>
      <c r="L338" s="278">
        <v>16.899999999999999</v>
      </c>
      <c r="M338" s="278">
        <v>118.72705000000001</v>
      </c>
    </row>
    <row r="339" spans="1:13">
      <c r="A339" s="269">
        <v>329</v>
      </c>
      <c r="B339" s="278" t="s">
        <v>478</v>
      </c>
      <c r="C339" s="279">
        <v>33.799999999999997</v>
      </c>
      <c r="D339" s="280">
        <v>34.033333333333331</v>
      </c>
      <c r="E339" s="280">
        <v>33.066666666666663</v>
      </c>
      <c r="F339" s="280">
        <v>32.333333333333329</v>
      </c>
      <c r="G339" s="280">
        <v>31.36666666666666</v>
      </c>
      <c r="H339" s="280">
        <v>34.766666666666666</v>
      </c>
      <c r="I339" s="280">
        <v>35.733333333333334</v>
      </c>
      <c r="J339" s="280">
        <v>36.466666666666669</v>
      </c>
      <c r="K339" s="278">
        <v>35</v>
      </c>
      <c r="L339" s="278">
        <v>33.299999999999997</v>
      </c>
      <c r="M339" s="278">
        <v>0.41071000000000002</v>
      </c>
    </row>
    <row r="340" spans="1:13">
      <c r="A340" s="269">
        <v>330</v>
      </c>
      <c r="B340" s="278" t="s">
        <v>153</v>
      </c>
      <c r="C340" s="279">
        <v>21.6</v>
      </c>
      <c r="D340" s="280">
        <v>21.833333333333332</v>
      </c>
      <c r="E340" s="280">
        <v>21.166666666666664</v>
      </c>
      <c r="F340" s="280">
        <v>20.733333333333331</v>
      </c>
      <c r="G340" s="280">
        <v>20.066666666666663</v>
      </c>
      <c r="H340" s="280">
        <v>22.266666666666666</v>
      </c>
      <c r="I340" s="280">
        <v>22.93333333333333</v>
      </c>
      <c r="J340" s="280">
        <v>23.366666666666667</v>
      </c>
      <c r="K340" s="278">
        <v>22.5</v>
      </c>
      <c r="L340" s="278">
        <v>21.4</v>
      </c>
      <c r="M340" s="278">
        <v>191.14761999999999</v>
      </c>
    </row>
    <row r="341" spans="1:13">
      <c r="A341" s="269">
        <v>331</v>
      </c>
      <c r="B341" s="278" t="s">
        <v>474</v>
      </c>
      <c r="C341" s="279">
        <v>392.95</v>
      </c>
      <c r="D341" s="280">
        <v>395.31666666666666</v>
      </c>
      <c r="E341" s="280">
        <v>380.63333333333333</v>
      </c>
      <c r="F341" s="280">
        <v>368.31666666666666</v>
      </c>
      <c r="G341" s="280">
        <v>353.63333333333333</v>
      </c>
      <c r="H341" s="280">
        <v>407.63333333333333</v>
      </c>
      <c r="I341" s="280">
        <v>422.31666666666661</v>
      </c>
      <c r="J341" s="280">
        <v>434.63333333333333</v>
      </c>
      <c r="K341" s="278">
        <v>410</v>
      </c>
      <c r="L341" s="278">
        <v>383</v>
      </c>
      <c r="M341" s="278">
        <v>4.9448499999999997</v>
      </c>
    </row>
    <row r="342" spans="1:13">
      <c r="A342" s="269">
        <v>332</v>
      </c>
      <c r="B342" s="278" t="s">
        <v>154</v>
      </c>
      <c r="C342" s="279">
        <v>16150.3</v>
      </c>
      <c r="D342" s="280">
        <v>16224.916666666666</v>
      </c>
      <c r="E342" s="280">
        <v>16034.033333333333</v>
      </c>
      <c r="F342" s="280">
        <v>15917.766666666666</v>
      </c>
      <c r="G342" s="280">
        <v>15726.883333333333</v>
      </c>
      <c r="H342" s="280">
        <v>16341.183333333332</v>
      </c>
      <c r="I342" s="280">
        <v>16532.066666666666</v>
      </c>
      <c r="J342" s="280">
        <v>16648.333333333332</v>
      </c>
      <c r="K342" s="278">
        <v>16415.8</v>
      </c>
      <c r="L342" s="278">
        <v>16108.65</v>
      </c>
      <c r="M342" s="278">
        <v>1.18144</v>
      </c>
    </row>
    <row r="343" spans="1:13">
      <c r="A343" s="269">
        <v>333</v>
      </c>
      <c r="B343" s="278" t="s">
        <v>3183</v>
      </c>
      <c r="C343" s="279">
        <v>24.45</v>
      </c>
      <c r="D343" s="280">
        <v>24.833333333333332</v>
      </c>
      <c r="E343" s="280">
        <v>23.916666666666664</v>
      </c>
      <c r="F343" s="280">
        <v>23.383333333333333</v>
      </c>
      <c r="G343" s="280">
        <v>22.466666666666665</v>
      </c>
      <c r="H343" s="280">
        <v>25.366666666666664</v>
      </c>
      <c r="I343" s="280">
        <v>26.283333333333328</v>
      </c>
      <c r="J343" s="280">
        <v>26.816666666666663</v>
      </c>
      <c r="K343" s="278">
        <v>25.75</v>
      </c>
      <c r="L343" s="278">
        <v>24.3</v>
      </c>
      <c r="M343" s="278">
        <v>4.6690399999999999</v>
      </c>
    </row>
    <row r="344" spans="1:13">
      <c r="A344" s="269">
        <v>334</v>
      </c>
      <c r="B344" s="278" t="s">
        <v>477</v>
      </c>
      <c r="C344" s="279">
        <v>23.9</v>
      </c>
      <c r="D344" s="280">
        <v>24.116666666666664</v>
      </c>
      <c r="E344" s="280">
        <v>23.533333333333328</v>
      </c>
      <c r="F344" s="280">
        <v>23.166666666666664</v>
      </c>
      <c r="G344" s="280">
        <v>22.583333333333329</v>
      </c>
      <c r="H344" s="280">
        <v>24.483333333333327</v>
      </c>
      <c r="I344" s="280">
        <v>25.066666666666663</v>
      </c>
      <c r="J344" s="280">
        <v>25.433333333333326</v>
      </c>
      <c r="K344" s="278">
        <v>24.7</v>
      </c>
      <c r="L344" s="278">
        <v>23.75</v>
      </c>
      <c r="M344" s="278">
        <v>6.4997100000000003</v>
      </c>
    </row>
    <row r="345" spans="1:13">
      <c r="A345" s="269">
        <v>335</v>
      </c>
      <c r="B345" s="278" t="s">
        <v>476</v>
      </c>
      <c r="C345" s="279">
        <v>258.75</v>
      </c>
      <c r="D345" s="280">
        <v>258.33333333333331</v>
      </c>
      <c r="E345" s="280">
        <v>248.66666666666663</v>
      </c>
      <c r="F345" s="280">
        <v>238.58333333333331</v>
      </c>
      <c r="G345" s="280">
        <v>228.91666666666663</v>
      </c>
      <c r="H345" s="280">
        <v>268.41666666666663</v>
      </c>
      <c r="I345" s="280">
        <v>278.08333333333326</v>
      </c>
      <c r="J345" s="280">
        <v>288.16666666666663</v>
      </c>
      <c r="K345" s="278">
        <v>268</v>
      </c>
      <c r="L345" s="278">
        <v>248.25</v>
      </c>
      <c r="M345" s="278">
        <v>1.39958</v>
      </c>
    </row>
    <row r="346" spans="1:13">
      <c r="A346" s="269">
        <v>336</v>
      </c>
      <c r="B346" s="278" t="s">
        <v>271</v>
      </c>
      <c r="C346" s="279">
        <v>19.649999999999999</v>
      </c>
      <c r="D346" s="280">
        <v>19.733333333333331</v>
      </c>
      <c r="E346" s="280">
        <v>19.516666666666662</v>
      </c>
      <c r="F346" s="280">
        <v>19.383333333333333</v>
      </c>
      <c r="G346" s="280">
        <v>19.166666666666664</v>
      </c>
      <c r="H346" s="280">
        <v>19.86666666666666</v>
      </c>
      <c r="I346" s="280">
        <v>20.083333333333329</v>
      </c>
      <c r="J346" s="280">
        <v>20.216666666666658</v>
      </c>
      <c r="K346" s="278">
        <v>19.95</v>
      </c>
      <c r="L346" s="278">
        <v>19.600000000000001</v>
      </c>
      <c r="M346" s="278">
        <v>26.592079999999999</v>
      </c>
    </row>
    <row r="347" spans="1:13">
      <c r="A347" s="269">
        <v>337</v>
      </c>
      <c r="B347" s="278" t="s">
        <v>284</v>
      </c>
      <c r="C347" s="279">
        <v>116.15</v>
      </c>
      <c r="D347" s="280">
        <v>116.60000000000001</v>
      </c>
      <c r="E347" s="280">
        <v>114.55000000000001</v>
      </c>
      <c r="F347" s="280">
        <v>112.95</v>
      </c>
      <c r="G347" s="280">
        <v>110.9</v>
      </c>
      <c r="H347" s="280">
        <v>118.20000000000002</v>
      </c>
      <c r="I347" s="280">
        <v>120.25</v>
      </c>
      <c r="J347" s="280">
        <v>121.85000000000002</v>
      </c>
      <c r="K347" s="278">
        <v>118.65</v>
      </c>
      <c r="L347" s="278">
        <v>115</v>
      </c>
      <c r="M347" s="278">
        <v>0.88407000000000002</v>
      </c>
    </row>
    <row r="348" spans="1:13">
      <c r="A348" s="269">
        <v>338</v>
      </c>
      <c r="B348" s="278" t="s">
        <v>155</v>
      </c>
      <c r="C348" s="279">
        <v>1373.8</v>
      </c>
      <c r="D348" s="280">
        <v>1376.45</v>
      </c>
      <c r="E348" s="280">
        <v>1345.9</v>
      </c>
      <c r="F348" s="280">
        <v>1318</v>
      </c>
      <c r="G348" s="280">
        <v>1287.45</v>
      </c>
      <c r="H348" s="280">
        <v>1404.3500000000001</v>
      </c>
      <c r="I348" s="280">
        <v>1434.8999999999999</v>
      </c>
      <c r="J348" s="280">
        <v>1462.8000000000002</v>
      </c>
      <c r="K348" s="278">
        <v>1407</v>
      </c>
      <c r="L348" s="278">
        <v>1348.55</v>
      </c>
      <c r="M348" s="278">
        <v>7.0001300000000004</v>
      </c>
    </row>
    <row r="349" spans="1:13">
      <c r="A349" s="269">
        <v>339</v>
      </c>
      <c r="B349" s="278" t="s">
        <v>480</v>
      </c>
      <c r="C349" s="279">
        <v>970.25</v>
      </c>
      <c r="D349" s="280">
        <v>977.51666666666677</v>
      </c>
      <c r="E349" s="280">
        <v>958.23333333333358</v>
      </c>
      <c r="F349" s="280">
        <v>946.21666666666681</v>
      </c>
      <c r="G349" s="280">
        <v>926.93333333333362</v>
      </c>
      <c r="H349" s="280">
        <v>989.53333333333353</v>
      </c>
      <c r="I349" s="280">
        <v>1008.8166666666666</v>
      </c>
      <c r="J349" s="280">
        <v>1020.8333333333335</v>
      </c>
      <c r="K349" s="278">
        <v>996.8</v>
      </c>
      <c r="L349" s="278">
        <v>965.5</v>
      </c>
      <c r="M349" s="278">
        <v>5.2609999999999997E-2</v>
      </c>
    </row>
    <row r="350" spans="1:13">
      <c r="A350" s="269">
        <v>340</v>
      </c>
      <c r="B350" s="278" t="s">
        <v>475</v>
      </c>
      <c r="C350" s="279">
        <v>41.7</v>
      </c>
      <c r="D350" s="280">
        <v>41.833333333333336</v>
      </c>
      <c r="E350" s="280">
        <v>41.466666666666669</v>
      </c>
      <c r="F350" s="280">
        <v>41.233333333333334</v>
      </c>
      <c r="G350" s="280">
        <v>40.866666666666667</v>
      </c>
      <c r="H350" s="280">
        <v>42.06666666666667</v>
      </c>
      <c r="I350" s="280">
        <v>42.43333333333333</v>
      </c>
      <c r="J350" s="280">
        <v>42.666666666666671</v>
      </c>
      <c r="K350" s="278">
        <v>42.2</v>
      </c>
      <c r="L350" s="278">
        <v>41.6</v>
      </c>
      <c r="M350" s="278">
        <v>2.2228300000000001</v>
      </c>
    </row>
    <row r="351" spans="1:13">
      <c r="A351" s="269">
        <v>341</v>
      </c>
      <c r="B351" s="278" t="s">
        <v>156</v>
      </c>
      <c r="C351" s="279">
        <v>71.400000000000006</v>
      </c>
      <c r="D351" s="280">
        <v>71.899999999999991</v>
      </c>
      <c r="E351" s="280">
        <v>70.549999999999983</v>
      </c>
      <c r="F351" s="280">
        <v>69.699999999999989</v>
      </c>
      <c r="G351" s="280">
        <v>68.34999999999998</v>
      </c>
      <c r="H351" s="280">
        <v>72.749999999999986</v>
      </c>
      <c r="I351" s="280">
        <v>74.09999999999998</v>
      </c>
      <c r="J351" s="280">
        <v>74.949999999999989</v>
      </c>
      <c r="K351" s="278">
        <v>73.25</v>
      </c>
      <c r="L351" s="278">
        <v>71.05</v>
      </c>
      <c r="M351" s="278">
        <v>26.70317</v>
      </c>
    </row>
    <row r="352" spans="1:13">
      <c r="A352" s="269">
        <v>342</v>
      </c>
      <c r="B352" s="278" t="s">
        <v>157</v>
      </c>
      <c r="C352" s="279">
        <v>91.05</v>
      </c>
      <c r="D352" s="280">
        <v>90.383333333333326</v>
      </c>
      <c r="E352" s="280">
        <v>88.866666666666646</v>
      </c>
      <c r="F352" s="280">
        <v>86.683333333333323</v>
      </c>
      <c r="G352" s="280">
        <v>85.166666666666643</v>
      </c>
      <c r="H352" s="280">
        <v>92.566666666666649</v>
      </c>
      <c r="I352" s="280">
        <v>94.083333333333329</v>
      </c>
      <c r="J352" s="280">
        <v>96.266666666666652</v>
      </c>
      <c r="K352" s="278">
        <v>91.9</v>
      </c>
      <c r="L352" s="278">
        <v>88.2</v>
      </c>
      <c r="M352" s="278">
        <v>122.62139000000001</v>
      </c>
    </row>
    <row r="353" spans="1:13">
      <c r="A353" s="269">
        <v>343</v>
      </c>
      <c r="B353" s="278" t="s">
        <v>272</v>
      </c>
      <c r="C353" s="279">
        <v>301.05</v>
      </c>
      <c r="D353" s="280">
        <v>302</v>
      </c>
      <c r="E353" s="280">
        <v>294.05</v>
      </c>
      <c r="F353" s="280">
        <v>287.05</v>
      </c>
      <c r="G353" s="280">
        <v>279.10000000000002</v>
      </c>
      <c r="H353" s="280">
        <v>309</v>
      </c>
      <c r="I353" s="280">
        <v>316.95000000000005</v>
      </c>
      <c r="J353" s="280">
        <v>323.95</v>
      </c>
      <c r="K353" s="278">
        <v>309.95</v>
      </c>
      <c r="L353" s="278">
        <v>295</v>
      </c>
      <c r="M353" s="278">
        <v>13.92886</v>
      </c>
    </row>
    <row r="354" spans="1:13">
      <c r="A354" s="269">
        <v>344</v>
      </c>
      <c r="B354" s="278" t="s">
        <v>273</v>
      </c>
      <c r="C354" s="279">
        <v>2417.8000000000002</v>
      </c>
      <c r="D354" s="280">
        <v>2427.6</v>
      </c>
      <c r="E354" s="280">
        <v>2375.1999999999998</v>
      </c>
      <c r="F354" s="280">
        <v>2332.6</v>
      </c>
      <c r="G354" s="280">
        <v>2280.1999999999998</v>
      </c>
      <c r="H354" s="280">
        <v>2470.1999999999998</v>
      </c>
      <c r="I354" s="280">
        <v>2522.6000000000004</v>
      </c>
      <c r="J354" s="280">
        <v>2565.1999999999998</v>
      </c>
      <c r="K354" s="278">
        <v>2480</v>
      </c>
      <c r="L354" s="278">
        <v>2385</v>
      </c>
      <c r="M354" s="278">
        <v>0.3674</v>
      </c>
    </row>
    <row r="355" spans="1:13">
      <c r="A355" s="269">
        <v>345</v>
      </c>
      <c r="B355" s="278" t="s">
        <v>158</v>
      </c>
      <c r="C355" s="279">
        <v>83.2</v>
      </c>
      <c r="D355" s="280">
        <v>83.11666666666666</v>
      </c>
      <c r="E355" s="280">
        <v>81.433333333333323</v>
      </c>
      <c r="F355" s="280">
        <v>79.666666666666657</v>
      </c>
      <c r="G355" s="280">
        <v>77.98333333333332</v>
      </c>
      <c r="H355" s="280">
        <v>84.883333333333326</v>
      </c>
      <c r="I355" s="280">
        <v>86.566666666666663</v>
      </c>
      <c r="J355" s="280">
        <v>88.333333333333329</v>
      </c>
      <c r="K355" s="278">
        <v>84.8</v>
      </c>
      <c r="L355" s="278">
        <v>81.349999999999994</v>
      </c>
      <c r="M355" s="278">
        <v>21.045169999999999</v>
      </c>
    </row>
    <row r="356" spans="1:13">
      <c r="A356" s="269">
        <v>346</v>
      </c>
      <c r="B356" s="278" t="s">
        <v>481</v>
      </c>
      <c r="C356" s="279">
        <v>168.75</v>
      </c>
      <c r="D356" s="280">
        <v>168.93333333333331</v>
      </c>
      <c r="E356" s="280">
        <v>166.91666666666663</v>
      </c>
      <c r="F356" s="280">
        <v>165.08333333333331</v>
      </c>
      <c r="G356" s="280">
        <v>163.06666666666663</v>
      </c>
      <c r="H356" s="280">
        <v>170.76666666666662</v>
      </c>
      <c r="I356" s="280">
        <v>172.78333333333333</v>
      </c>
      <c r="J356" s="280">
        <v>174.61666666666662</v>
      </c>
      <c r="K356" s="278">
        <v>170.95</v>
      </c>
      <c r="L356" s="278">
        <v>167.1</v>
      </c>
      <c r="M356" s="278">
        <v>4.0536000000000003</v>
      </c>
    </row>
    <row r="357" spans="1:13">
      <c r="A357" s="269">
        <v>347</v>
      </c>
      <c r="B357" s="278" t="s">
        <v>159</v>
      </c>
      <c r="C357" s="279">
        <v>77.150000000000006</v>
      </c>
      <c r="D357" s="280">
        <v>76.650000000000006</v>
      </c>
      <c r="E357" s="280">
        <v>74.600000000000009</v>
      </c>
      <c r="F357" s="280">
        <v>72.05</v>
      </c>
      <c r="G357" s="280">
        <v>70</v>
      </c>
      <c r="H357" s="280">
        <v>79.200000000000017</v>
      </c>
      <c r="I357" s="280">
        <v>81.250000000000028</v>
      </c>
      <c r="J357" s="280">
        <v>83.800000000000026</v>
      </c>
      <c r="K357" s="278">
        <v>78.7</v>
      </c>
      <c r="L357" s="278">
        <v>74.099999999999994</v>
      </c>
      <c r="M357" s="278">
        <v>423.16095999999999</v>
      </c>
    </row>
    <row r="358" spans="1:13">
      <c r="A358" s="269">
        <v>348</v>
      </c>
      <c r="B358" s="278" t="s">
        <v>482</v>
      </c>
      <c r="C358" s="279">
        <v>39.9</v>
      </c>
      <c r="D358" s="280">
        <v>39.866666666666667</v>
      </c>
      <c r="E358" s="280">
        <v>39.483333333333334</v>
      </c>
      <c r="F358" s="280">
        <v>39.06666666666667</v>
      </c>
      <c r="G358" s="280">
        <v>38.683333333333337</v>
      </c>
      <c r="H358" s="280">
        <v>40.283333333333331</v>
      </c>
      <c r="I358" s="280">
        <v>40.666666666666671</v>
      </c>
      <c r="J358" s="280">
        <v>41.083333333333329</v>
      </c>
      <c r="K358" s="278">
        <v>40.25</v>
      </c>
      <c r="L358" s="278">
        <v>39.450000000000003</v>
      </c>
      <c r="M358" s="278">
        <v>5.1724800000000002</v>
      </c>
    </row>
    <row r="359" spans="1:13">
      <c r="A359" s="269">
        <v>349</v>
      </c>
      <c r="B359" s="278" t="s">
        <v>483</v>
      </c>
      <c r="C359" s="279">
        <v>158.69999999999999</v>
      </c>
      <c r="D359" s="280">
        <v>160.21666666666667</v>
      </c>
      <c r="E359" s="280">
        <v>154.53333333333333</v>
      </c>
      <c r="F359" s="280">
        <v>150.36666666666667</v>
      </c>
      <c r="G359" s="280">
        <v>144.68333333333334</v>
      </c>
      <c r="H359" s="280">
        <v>164.38333333333333</v>
      </c>
      <c r="I359" s="280">
        <v>170.06666666666666</v>
      </c>
      <c r="J359" s="280">
        <v>174.23333333333332</v>
      </c>
      <c r="K359" s="278">
        <v>165.9</v>
      </c>
      <c r="L359" s="278">
        <v>156.05000000000001</v>
      </c>
      <c r="M359" s="278">
        <v>2.6379299999999999</v>
      </c>
    </row>
    <row r="360" spans="1:13">
      <c r="A360" s="269">
        <v>350</v>
      </c>
      <c r="B360" s="278" t="s">
        <v>484</v>
      </c>
      <c r="C360" s="279">
        <v>131.9</v>
      </c>
      <c r="D360" s="280">
        <v>133.1</v>
      </c>
      <c r="E360" s="280">
        <v>129.29999999999998</v>
      </c>
      <c r="F360" s="280">
        <v>126.69999999999999</v>
      </c>
      <c r="G360" s="280">
        <v>122.89999999999998</v>
      </c>
      <c r="H360" s="280">
        <v>135.69999999999999</v>
      </c>
      <c r="I360" s="280">
        <v>139.5</v>
      </c>
      <c r="J360" s="280">
        <v>142.1</v>
      </c>
      <c r="K360" s="278">
        <v>136.9</v>
      </c>
      <c r="L360" s="278">
        <v>130.5</v>
      </c>
      <c r="M360" s="278">
        <v>0.13672000000000001</v>
      </c>
    </row>
    <row r="361" spans="1:13">
      <c r="A361" s="269">
        <v>351</v>
      </c>
      <c r="B361" s="278" t="s">
        <v>160</v>
      </c>
      <c r="C361" s="279">
        <v>17497.75</v>
      </c>
      <c r="D361" s="280">
        <v>17702.433333333334</v>
      </c>
      <c r="E361" s="280">
        <v>17175.866666666669</v>
      </c>
      <c r="F361" s="280">
        <v>16853.983333333334</v>
      </c>
      <c r="G361" s="280">
        <v>16327.416666666668</v>
      </c>
      <c r="H361" s="280">
        <v>18024.316666666669</v>
      </c>
      <c r="I361" s="280">
        <v>18550.883333333335</v>
      </c>
      <c r="J361" s="280">
        <v>18872.76666666667</v>
      </c>
      <c r="K361" s="278">
        <v>18229</v>
      </c>
      <c r="L361" s="278">
        <v>17380.55</v>
      </c>
      <c r="M361" s="278">
        <v>0.37520999999999999</v>
      </c>
    </row>
    <row r="362" spans="1:13">
      <c r="A362" s="269">
        <v>352</v>
      </c>
      <c r="B362" s="278" t="s">
        <v>488</v>
      </c>
      <c r="C362" s="279">
        <v>86.3</v>
      </c>
      <c r="D362" s="280">
        <v>87.266666666666666</v>
      </c>
      <c r="E362" s="280">
        <v>85.033333333333331</v>
      </c>
      <c r="F362" s="280">
        <v>83.766666666666666</v>
      </c>
      <c r="G362" s="280">
        <v>81.533333333333331</v>
      </c>
      <c r="H362" s="280">
        <v>88.533333333333331</v>
      </c>
      <c r="I362" s="280">
        <v>90.766666666666652</v>
      </c>
      <c r="J362" s="280">
        <v>92.033333333333331</v>
      </c>
      <c r="K362" s="278">
        <v>89.5</v>
      </c>
      <c r="L362" s="278">
        <v>86</v>
      </c>
      <c r="M362" s="278">
        <v>1.03477</v>
      </c>
    </row>
    <row r="363" spans="1:13">
      <c r="A363" s="269">
        <v>353</v>
      </c>
      <c r="B363" s="278" t="s">
        <v>485</v>
      </c>
      <c r="C363" s="279">
        <v>10.15</v>
      </c>
      <c r="D363" s="280">
        <v>10.233333333333334</v>
      </c>
      <c r="E363" s="280">
        <v>9.8166666666666682</v>
      </c>
      <c r="F363" s="280">
        <v>9.4833333333333343</v>
      </c>
      <c r="G363" s="280">
        <v>9.0666666666666682</v>
      </c>
      <c r="H363" s="280">
        <v>10.566666666666668</v>
      </c>
      <c r="I363" s="280">
        <v>10.983333333333333</v>
      </c>
      <c r="J363" s="280">
        <v>11.316666666666668</v>
      </c>
      <c r="K363" s="278">
        <v>10.65</v>
      </c>
      <c r="L363" s="278">
        <v>9.9</v>
      </c>
      <c r="M363" s="278">
        <v>5.5182900000000004</v>
      </c>
    </row>
    <row r="364" spans="1:13">
      <c r="A364" s="269">
        <v>354</v>
      </c>
      <c r="B364" s="278" t="s">
        <v>161</v>
      </c>
      <c r="C364" s="279">
        <v>880.1</v>
      </c>
      <c r="D364" s="280">
        <v>879.43333333333339</v>
      </c>
      <c r="E364" s="280">
        <v>865.86666666666679</v>
      </c>
      <c r="F364" s="280">
        <v>851.63333333333344</v>
      </c>
      <c r="G364" s="280">
        <v>838.06666666666683</v>
      </c>
      <c r="H364" s="280">
        <v>893.66666666666674</v>
      </c>
      <c r="I364" s="280">
        <v>907.23333333333335</v>
      </c>
      <c r="J364" s="280">
        <v>921.4666666666667</v>
      </c>
      <c r="K364" s="278">
        <v>893</v>
      </c>
      <c r="L364" s="278">
        <v>865.2</v>
      </c>
      <c r="M364" s="278">
        <v>13.96603</v>
      </c>
    </row>
    <row r="365" spans="1:13">
      <c r="A365" s="269">
        <v>355</v>
      </c>
      <c r="B365" s="278" t="s">
        <v>489</v>
      </c>
      <c r="C365" s="279">
        <v>518.65</v>
      </c>
      <c r="D365" s="280">
        <v>518.41666666666663</v>
      </c>
      <c r="E365" s="280">
        <v>515.38333333333321</v>
      </c>
      <c r="F365" s="280">
        <v>512.11666666666656</v>
      </c>
      <c r="G365" s="280">
        <v>509.08333333333314</v>
      </c>
      <c r="H365" s="280">
        <v>521.68333333333328</v>
      </c>
      <c r="I365" s="280">
        <v>524.71666666666681</v>
      </c>
      <c r="J365" s="280">
        <v>527.98333333333335</v>
      </c>
      <c r="K365" s="278">
        <v>521.45000000000005</v>
      </c>
      <c r="L365" s="278">
        <v>515.15</v>
      </c>
      <c r="M365" s="278">
        <v>0.77322000000000002</v>
      </c>
    </row>
    <row r="366" spans="1:13">
      <c r="A366" s="269">
        <v>356</v>
      </c>
      <c r="B366" s="278" t="s">
        <v>162</v>
      </c>
      <c r="C366" s="279">
        <v>224.1</v>
      </c>
      <c r="D366" s="280">
        <v>225.75</v>
      </c>
      <c r="E366" s="280">
        <v>219.1</v>
      </c>
      <c r="F366" s="280">
        <v>214.1</v>
      </c>
      <c r="G366" s="280">
        <v>207.45</v>
      </c>
      <c r="H366" s="280">
        <v>230.75</v>
      </c>
      <c r="I366" s="280">
        <v>237.39999999999998</v>
      </c>
      <c r="J366" s="280">
        <v>242.4</v>
      </c>
      <c r="K366" s="278">
        <v>232.4</v>
      </c>
      <c r="L366" s="278">
        <v>220.75</v>
      </c>
      <c r="M366" s="278">
        <v>28.9343</v>
      </c>
    </row>
    <row r="367" spans="1:13">
      <c r="A367" s="269">
        <v>357</v>
      </c>
      <c r="B367" s="278" t="s">
        <v>163</v>
      </c>
      <c r="C367" s="279">
        <v>80.3</v>
      </c>
      <c r="D367" s="280">
        <v>80.883333333333326</v>
      </c>
      <c r="E367" s="280">
        <v>78.916666666666657</v>
      </c>
      <c r="F367" s="280">
        <v>77.533333333333331</v>
      </c>
      <c r="G367" s="280">
        <v>75.566666666666663</v>
      </c>
      <c r="H367" s="280">
        <v>82.266666666666652</v>
      </c>
      <c r="I367" s="280">
        <v>84.23333333333332</v>
      </c>
      <c r="J367" s="280">
        <v>85.616666666666646</v>
      </c>
      <c r="K367" s="278">
        <v>82.85</v>
      </c>
      <c r="L367" s="278">
        <v>79.5</v>
      </c>
      <c r="M367" s="278">
        <v>50.193489999999997</v>
      </c>
    </row>
    <row r="368" spans="1:13">
      <c r="A368" s="269">
        <v>358</v>
      </c>
      <c r="B368" s="278" t="s">
        <v>276</v>
      </c>
      <c r="C368" s="279">
        <v>4304.55</v>
      </c>
      <c r="D368" s="280">
        <v>4278.8833333333332</v>
      </c>
      <c r="E368" s="280">
        <v>4237.7666666666664</v>
      </c>
      <c r="F368" s="280">
        <v>4170.9833333333336</v>
      </c>
      <c r="G368" s="280">
        <v>4129.8666666666668</v>
      </c>
      <c r="H368" s="280">
        <v>4345.6666666666661</v>
      </c>
      <c r="I368" s="280">
        <v>4386.7833333333328</v>
      </c>
      <c r="J368" s="280">
        <v>4453.5666666666657</v>
      </c>
      <c r="K368" s="278">
        <v>4320</v>
      </c>
      <c r="L368" s="278">
        <v>4212.1000000000004</v>
      </c>
      <c r="M368" s="278">
        <v>0.30524000000000001</v>
      </c>
    </row>
    <row r="369" spans="1:13">
      <c r="A369" s="269">
        <v>359</v>
      </c>
      <c r="B369" s="278" t="s">
        <v>278</v>
      </c>
      <c r="C369" s="279">
        <v>10056.85</v>
      </c>
      <c r="D369" s="280">
        <v>10045.833333333334</v>
      </c>
      <c r="E369" s="280">
        <v>9991.6666666666679</v>
      </c>
      <c r="F369" s="280">
        <v>9926.4833333333336</v>
      </c>
      <c r="G369" s="280">
        <v>9872.3166666666675</v>
      </c>
      <c r="H369" s="280">
        <v>10111.016666666668</v>
      </c>
      <c r="I369" s="280">
        <v>10165.183333333336</v>
      </c>
      <c r="J369" s="280">
        <v>10230.366666666669</v>
      </c>
      <c r="K369" s="278">
        <v>10100</v>
      </c>
      <c r="L369" s="278">
        <v>9980.65</v>
      </c>
      <c r="M369" s="278">
        <v>1.529E-2</v>
      </c>
    </row>
    <row r="370" spans="1:13">
      <c r="A370" s="269">
        <v>360</v>
      </c>
      <c r="B370" s="278" t="s">
        <v>495</v>
      </c>
      <c r="C370" s="279">
        <v>3864.25</v>
      </c>
      <c r="D370" s="280">
        <v>3894.8333333333335</v>
      </c>
      <c r="E370" s="280">
        <v>3800.416666666667</v>
      </c>
      <c r="F370" s="280">
        <v>3736.5833333333335</v>
      </c>
      <c r="G370" s="280">
        <v>3642.166666666667</v>
      </c>
      <c r="H370" s="280">
        <v>3958.666666666667</v>
      </c>
      <c r="I370" s="280">
        <v>4053.0833333333339</v>
      </c>
      <c r="J370" s="280">
        <v>4116.916666666667</v>
      </c>
      <c r="K370" s="278">
        <v>3989.25</v>
      </c>
      <c r="L370" s="278">
        <v>3831</v>
      </c>
      <c r="M370" s="278">
        <v>5.5719999999999999E-2</v>
      </c>
    </row>
    <row r="371" spans="1:13">
      <c r="A371" s="269">
        <v>361</v>
      </c>
      <c r="B371" s="278" t="s">
        <v>490</v>
      </c>
      <c r="C371" s="279">
        <v>69.650000000000006</v>
      </c>
      <c r="D371" s="280">
        <v>69.816666666666663</v>
      </c>
      <c r="E371" s="280">
        <v>68.033333333333331</v>
      </c>
      <c r="F371" s="280">
        <v>66.416666666666671</v>
      </c>
      <c r="G371" s="280">
        <v>64.63333333333334</v>
      </c>
      <c r="H371" s="280">
        <v>71.433333333333323</v>
      </c>
      <c r="I371" s="280">
        <v>73.216666666666654</v>
      </c>
      <c r="J371" s="280">
        <v>74.833333333333314</v>
      </c>
      <c r="K371" s="278">
        <v>71.599999999999994</v>
      </c>
      <c r="L371" s="278">
        <v>68.2</v>
      </c>
      <c r="M371" s="278">
        <v>2.00299</v>
      </c>
    </row>
    <row r="372" spans="1:13">
      <c r="A372" s="269">
        <v>362</v>
      </c>
      <c r="B372" s="278" t="s">
        <v>491</v>
      </c>
      <c r="C372" s="279">
        <v>496.2</v>
      </c>
      <c r="D372" s="280">
        <v>494.35000000000008</v>
      </c>
      <c r="E372" s="280">
        <v>488.70000000000016</v>
      </c>
      <c r="F372" s="280">
        <v>481.2000000000001</v>
      </c>
      <c r="G372" s="280">
        <v>475.55000000000018</v>
      </c>
      <c r="H372" s="280">
        <v>501.85000000000014</v>
      </c>
      <c r="I372" s="280">
        <v>507.50000000000011</v>
      </c>
      <c r="J372" s="280">
        <v>515.00000000000011</v>
      </c>
      <c r="K372" s="278">
        <v>500</v>
      </c>
      <c r="L372" s="278">
        <v>486.85</v>
      </c>
      <c r="M372" s="278">
        <v>1.1936</v>
      </c>
    </row>
    <row r="373" spans="1:13">
      <c r="A373" s="269">
        <v>363</v>
      </c>
      <c r="B373" s="278" t="s">
        <v>164</v>
      </c>
      <c r="C373" s="279">
        <v>1362.5</v>
      </c>
      <c r="D373" s="280">
        <v>1358.9333333333334</v>
      </c>
      <c r="E373" s="280">
        <v>1333.9666666666667</v>
      </c>
      <c r="F373" s="280">
        <v>1305.4333333333334</v>
      </c>
      <c r="G373" s="280">
        <v>1280.4666666666667</v>
      </c>
      <c r="H373" s="280">
        <v>1387.4666666666667</v>
      </c>
      <c r="I373" s="280">
        <v>1412.4333333333334</v>
      </c>
      <c r="J373" s="280">
        <v>1440.9666666666667</v>
      </c>
      <c r="K373" s="278">
        <v>1383.9</v>
      </c>
      <c r="L373" s="278">
        <v>1330.4</v>
      </c>
      <c r="M373" s="278">
        <v>6.2669100000000002</v>
      </c>
    </row>
    <row r="374" spans="1:13">
      <c r="A374" s="269">
        <v>364</v>
      </c>
      <c r="B374" s="278" t="s">
        <v>274</v>
      </c>
      <c r="C374" s="279">
        <v>1473.7</v>
      </c>
      <c r="D374" s="280">
        <v>1477.8166666666666</v>
      </c>
      <c r="E374" s="280">
        <v>1445.8833333333332</v>
      </c>
      <c r="F374" s="280">
        <v>1418.0666666666666</v>
      </c>
      <c r="G374" s="280">
        <v>1386.1333333333332</v>
      </c>
      <c r="H374" s="280">
        <v>1505.6333333333332</v>
      </c>
      <c r="I374" s="280">
        <v>1537.5666666666666</v>
      </c>
      <c r="J374" s="280">
        <v>1565.3833333333332</v>
      </c>
      <c r="K374" s="278">
        <v>1509.75</v>
      </c>
      <c r="L374" s="278">
        <v>1450</v>
      </c>
      <c r="M374" s="278">
        <v>2.0054400000000001</v>
      </c>
    </row>
    <row r="375" spans="1:13">
      <c r="A375" s="269">
        <v>365</v>
      </c>
      <c r="B375" s="278" t="s">
        <v>165</v>
      </c>
      <c r="C375" s="279">
        <v>26.6</v>
      </c>
      <c r="D375" s="280">
        <v>26.95</v>
      </c>
      <c r="E375" s="280">
        <v>26.15</v>
      </c>
      <c r="F375" s="280">
        <v>25.7</v>
      </c>
      <c r="G375" s="280">
        <v>24.9</v>
      </c>
      <c r="H375" s="280">
        <v>27.4</v>
      </c>
      <c r="I375" s="280">
        <v>28.200000000000003</v>
      </c>
      <c r="J375" s="280">
        <v>28.65</v>
      </c>
      <c r="K375" s="278">
        <v>27.75</v>
      </c>
      <c r="L375" s="278">
        <v>26.5</v>
      </c>
      <c r="M375" s="278">
        <v>252.90958000000001</v>
      </c>
    </row>
    <row r="376" spans="1:13">
      <c r="A376" s="269">
        <v>366</v>
      </c>
      <c r="B376" s="278" t="s">
        <v>275</v>
      </c>
      <c r="C376" s="279">
        <v>175.6</v>
      </c>
      <c r="D376" s="280">
        <v>175.20000000000002</v>
      </c>
      <c r="E376" s="280">
        <v>173.40000000000003</v>
      </c>
      <c r="F376" s="280">
        <v>171.20000000000002</v>
      </c>
      <c r="G376" s="280">
        <v>169.40000000000003</v>
      </c>
      <c r="H376" s="280">
        <v>177.40000000000003</v>
      </c>
      <c r="I376" s="280">
        <v>179.20000000000005</v>
      </c>
      <c r="J376" s="280">
        <v>181.40000000000003</v>
      </c>
      <c r="K376" s="278">
        <v>177</v>
      </c>
      <c r="L376" s="278">
        <v>173</v>
      </c>
      <c r="M376" s="278">
        <v>1.1696200000000001</v>
      </c>
    </row>
    <row r="377" spans="1:13">
      <c r="A377" s="269">
        <v>367</v>
      </c>
      <c r="B377" s="278" t="s">
        <v>486</v>
      </c>
      <c r="C377" s="279">
        <v>104.1</v>
      </c>
      <c r="D377" s="280">
        <v>104.01666666666667</v>
      </c>
      <c r="E377" s="280">
        <v>102.28333333333333</v>
      </c>
      <c r="F377" s="280">
        <v>100.46666666666667</v>
      </c>
      <c r="G377" s="280">
        <v>98.733333333333334</v>
      </c>
      <c r="H377" s="280">
        <v>105.83333333333333</v>
      </c>
      <c r="I377" s="280">
        <v>107.56666666666665</v>
      </c>
      <c r="J377" s="280">
        <v>109.38333333333333</v>
      </c>
      <c r="K377" s="278">
        <v>105.75</v>
      </c>
      <c r="L377" s="278">
        <v>102.2</v>
      </c>
      <c r="M377" s="278">
        <v>0.73563000000000001</v>
      </c>
    </row>
    <row r="378" spans="1:13">
      <c r="A378" s="269">
        <v>368</v>
      </c>
      <c r="B378" s="278" t="s">
        <v>492</v>
      </c>
      <c r="C378" s="279">
        <v>658.1</v>
      </c>
      <c r="D378" s="280">
        <v>665.36666666666667</v>
      </c>
      <c r="E378" s="280">
        <v>648.23333333333335</v>
      </c>
      <c r="F378" s="280">
        <v>638.36666666666667</v>
      </c>
      <c r="G378" s="280">
        <v>621.23333333333335</v>
      </c>
      <c r="H378" s="280">
        <v>675.23333333333335</v>
      </c>
      <c r="I378" s="280">
        <v>692.36666666666679</v>
      </c>
      <c r="J378" s="280">
        <v>702.23333333333335</v>
      </c>
      <c r="K378" s="278">
        <v>682.5</v>
      </c>
      <c r="L378" s="278">
        <v>655.5</v>
      </c>
      <c r="M378" s="278">
        <v>0.76307000000000003</v>
      </c>
    </row>
    <row r="379" spans="1:13">
      <c r="A379" s="269">
        <v>369</v>
      </c>
      <c r="B379" s="278" t="s">
        <v>166</v>
      </c>
      <c r="C379" s="279">
        <v>158.05000000000001</v>
      </c>
      <c r="D379" s="280">
        <v>157.11666666666667</v>
      </c>
      <c r="E379" s="280">
        <v>154.93333333333334</v>
      </c>
      <c r="F379" s="280">
        <v>151.81666666666666</v>
      </c>
      <c r="G379" s="280">
        <v>149.63333333333333</v>
      </c>
      <c r="H379" s="280">
        <v>160.23333333333335</v>
      </c>
      <c r="I379" s="280">
        <v>162.41666666666669</v>
      </c>
      <c r="J379" s="280">
        <v>165.53333333333336</v>
      </c>
      <c r="K379" s="278">
        <v>159.30000000000001</v>
      </c>
      <c r="L379" s="278">
        <v>154</v>
      </c>
      <c r="M379" s="278">
        <v>69.055539999999993</v>
      </c>
    </row>
    <row r="380" spans="1:13">
      <c r="A380" s="269">
        <v>370</v>
      </c>
      <c r="B380" s="278" t="s">
        <v>493</v>
      </c>
      <c r="C380" s="279">
        <v>53.8</v>
      </c>
      <c r="D380" s="280">
        <v>54.300000000000004</v>
      </c>
      <c r="E380" s="280">
        <v>52.500000000000007</v>
      </c>
      <c r="F380" s="280">
        <v>51.2</v>
      </c>
      <c r="G380" s="280">
        <v>49.400000000000006</v>
      </c>
      <c r="H380" s="280">
        <v>55.600000000000009</v>
      </c>
      <c r="I380" s="280">
        <v>57.400000000000006</v>
      </c>
      <c r="J380" s="280">
        <v>58.70000000000001</v>
      </c>
      <c r="K380" s="278">
        <v>56.1</v>
      </c>
      <c r="L380" s="278">
        <v>53</v>
      </c>
      <c r="M380" s="278">
        <v>8.4823900000000005</v>
      </c>
    </row>
    <row r="381" spans="1:13">
      <c r="A381" s="269">
        <v>371</v>
      </c>
      <c r="B381" s="278" t="s">
        <v>277</v>
      </c>
      <c r="C381" s="279">
        <v>134.85</v>
      </c>
      <c r="D381" s="280">
        <v>137.08333333333334</v>
      </c>
      <c r="E381" s="280">
        <v>131.41666666666669</v>
      </c>
      <c r="F381" s="280">
        <v>127.98333333333335</v>
      </c>
      <c r="G381" s="280">
        <v>122.31666666666669</v>
      </c>
      <c r="H381" s="280">
        <v>140.51666666666668</v>
      </c>
      <c r="I381" s="280">
        <v>146.18333333333337</v>
      </c>
      <c r="J381" s="280">
        <v>149.61666666666667</v>
      </c>
      <c r="K381" s="278">
        <v>142.75</v>
      </c>
      <c r="L381" s="278">
        <v>133.65</v>
      </c>
      <c r="M381" s="278">
        <v>11.265779999999999</v>
      </c>
    </row>
    <row r="382" spans="1:13">
      <c r="A382" s="269">
        <v>372</v>
      </c>
      <c r="B382" s="278" t="s">
        <v>494</v>
      </c>
      <c r="C382" s="279">
        <v>30.85</v>
      </c>
      <c r="D382" s="280">
        <v>31.316666666666666</v>
      </c>
      <c r="E382" s="280">
        <v>30.033333333333331</v>
      </c>
      <c r="F382" s="280">
        <v>29.216666666666665</v>
      </c>
      <c r="G382" s="280">
        <v>27.93333333333333</v>
      </c>
      <c r="H382" s="280">
        <v>32.133333333333333</v>
      </c>
      <c r="I382" s="280">
        <v>33.416666666666671</v>
      </c>
      <c r="J382" s="280">
        <v>34.233333333333334</v>
      </c>
      <c r="K382" s="278">
        <v>32.6</v>
      </c>
      <c r="L382" s="278">
        <v>30.5</v>
      </c>
      <c r="M382" s="278">
        <v>1.33555</v>
      </c>
    </row>
    <row r="383" spans="1:13">
      <c r="A383" s="269">
        <v>373</v>
      </c>
      <c r="B383" s="278" t="s">
        <v>487</v>
      </c>
      <c r="C383" s="279">
        <v>34.65</v>
      </c>
      <c r="D383" s="280">
        <v>34.983333333333327</v>
      </c>
      <c r="E383" s="280">
        <v>34.066666666666656</v>
      </c>
      <c r="F383" s="280">
        <v>33.483333333333327</v>
      </c>
      <c r="G383" s="280">
        <v>32.566666666666656</v>
      </c>
      <c r="H383" s="280">
        <v>35.566666666666656</v>
      </c>
      <c r="I383" s="280">
        <v>36.483333333333327</v>
      </c>
      <c r="J383" s="280">
        <v>37.066666666666656</v>
      </c>
      <c r="K383" s="278">
        <v>35.9</v>
      </c>
      <c r="L383" s="278">
        <v>34.4</v>
      </c>
      <c r="M383" s="278">
        <v>7.7435400000000003</v>
      </c>
    </row>
    <row r="384" spans="1:13">
      <c r="A384" s="269">
        <v>374</v>
      </c>
      <c r="B384" s="278" t="s">
        <v>167</v>
      </c>
      <c r="C384" s="279">
        <v>804.45</v>
      </c>
      <c r="D384" s="280">
        <v>781.04999999999984</v>
      </c>
      <c r="E384" s="280">
        <v>741.6999999999997</v>
      </c>
      <c r="F384" s="280">
        <v>678.94999999999982</v>
      </c>
      <c r="G384" s="280">
        <v>639.59999999999968</v>
      </c>
      <c r="H384" s="280">
        <v>843.79999999999973</v>
      </c>
      <c r="I384" s="280">
        <v>883.14999999999986</v>
      </c>
      <c r="J384" s="280">
        <v>945.89999999999975</v>
      </c>
      <c r="K384" s="278">
        <v>820.4</v>
      </c>
      <c r="L384" s="278">
        <v>718.3</v>
      </c>
      <c r="M384" s="278">
        <v>80.594390000000004</v>
      </c>
    </row>
    <row r="385" spans="1:13">
      <c r="A385" s="269">
        <v>375</v>
      </c>
      <c r="B385" s="278" t="s">
        <v>279</v>
      </c>
      <c r="C385" s="279">
        <v>166.2</v>
      </c>
      <c r="D385" s="280">
        <v>168.25</v>
      </c>
      <c r="E385" s="280">
        <v>163.6</v>
      </c>
      <c r="F385" s="280">
        <v>161</v>
      </c>
      <c r="G385" s="280">
        <v>156.35</v>
      </c>
      <c r="H385" s="280">
        <v>170.85</v>
      </c>
      <c r="I385" s="280">
        <v>175.49999999999997</v>
      </c>
      <c r="J385" s="280">
        <v>178.1</v>
      </c>
      <c r="K385" s="278">
        <v>172.9</v>
      </c>
      <c r="L385" s="278">
        <v>165.65</v>
      </c>
      <c r="M385" s="278">
        <v>1.9815499999999999</v>
      </c>
    </row>
    <row r="386" spans="1:13">
      <c r="A386" s="269">
        <v>376</v>
      </c>
      <c r="B386" s="278" t="s">
        <v>497</v>
      </c>
      <c r="C386" s="279">
        <v>300.45</v>
      </c>
      <c r="D386" s="280">
        <v>302.09999999999997</v>
      </c>
      <c r="E386" s="280">
        <v>296.34999999999991</v>
      </c>
      <c r="F386" s="280">
        <v>292.24999999999994</v>
      </c>
      <c r="G386" s="280">
        <v>286.49999999999989</v>
      </c>
      <c r="H386" s="280">
        <v>306.19999999999993</v>
      </c>
      <c r="I386" s="280">
        <v>311.95000000000005</v>
      </c>
      <c r="J386" s="280">
        <v>316.04999999999995</v>
      </c>
      <c r="K386" s="278">
        <v>307.85000000000002</v>
      </c>
      <c r="L386" s="278">
        <v>298</v>
      </c>
      <c r="M386" s="278">
        <v>2.5997499999999998</v>
      </c>
    </row>
    <row r="387" spans="1:13">
      <c r="A387" s="269">
        <v>377</v>
      </c>
      <c r="B387" s="278" t="s">
        <v>499</v>
      </c>
      <c r="C387" s="279">
        <v>62.15</v>
      </c>
      <c r="D387" s="280">
        <v>62.65</v>
      </c>
      <c r="E387" s="280">
        <v>61.05</v>
      </c>
      <c r="F387" s="280">
        <v>59.949999999999996</v>
      </c>
      <c r="G387" s="280">
        <v>58.349999999999994</v>
      </c>
      <c r="H387" s="280">
        <v>63.75</v>
      </c>
      <c r="I387" s="280">
        <v>65.350000000000009</v>
      </c>
      <c r="J387" s="280">
        <v>66.45</v>
      </c>
      <c r="K387" s="278">
        <v>64.25</v>
      </c>
      <c r="L387" s="278">
        <v>61.55</v>
      </c>
      <c r="M387" s="278">
        <v>8.0389800000000005</v>
      </c>
    </row>
    <row r="388" spans="1:13">
      <c r="A388" s="269">
        <v>378</v>
      </c>
      <c r="B388" s="278" t="s">
        <v>280</v>
      </c>
      <c r="C388" s="279">
        <v>513.85</v>
      </c>
      <c r="D388" s="280">
        <v>515.26666666666677</v>
      </c>
      <c r="E388" s="280">
        <v>502.58333333333348</v>
      </c>
      <c r="F388" s="280">
        <v>491.31666666666672</v>
      </c>
      <c r="G388" s="280">
        <v>478.63333333333344</v>
      </c>
      <c r="H388" s="280">
        <v>526.53333333333353</v>
      </c>
      <c r="I388" s="280">
        <v>539.2166666666667</v>
      </c>
      <c r="J388" s="280">
        <v>550.48333333333358</v>
      </c>
      <c r="K388" s="278">
        <v>527.95000000000005</v>
      </c>
      <c r="L388" s="278">
        <v>504</v>
      </c>
      <c r="M388" s="278">
        <v>0.64402000000000004</v>
      </c>
    </row>
    <row r="389" spans="1:13">
      <c r="A389" s="269">
        <v>379</v>
      </c>
      <c r="B389" s="278" t="s">
        <v>500</v>
      </c>
      <c r="C389" s="279">
        <v>202.3</v>
      </c>
      <c r="D389" s="280">
        <v>203.46666666666667</v>
      </c>
      <c r="E389" s="280">
        <v>197.93333333333334</v>
      </c>
      <c r="F389" s="280">
        <v>193.56666666666666</v>
      </c>
      <c r="G389" s="280">
        <v>188.03333333333333</v>
      </c>
      <c r="H389" s="280">
        <v>207.83333333333334</v>
      </c>
      <c r="I389" s="280">
        <v>213.3666666666667</v>
      </c>
      <c r="J389" s="280">
        <v>217.73333333333335</v>
      </c>
      <c r="K389" s="278">
        <v>209</v>
      </c>
      <c r="L389" s="278">
        <v>199.1</v>
      </c>
      <c r="M389" s="278">
        <v>5.47851</v>
      </c>
    </row>
    <row r="390" spans="1:13">
      <c r="A390" s="269">
        <v>380</v>
      </c>
      <c r="B390" s="278" t="s">
        <v>168</v>
      </c>
      <c r="C390" s="279">
        <v>543.5</v>
      </c>
      <c r="D390" s="280">
        <v>546.06666666666672</v>
      </c>
      <c r="E390" s="280">
        <v>536.43333333333339</v>
      </c>
      <c r="F390" s="280">
        <v>529.36666666666667</v>
      </c>
      <c r="G390" s="280">
        <v>519.73333333333335</v>
      </c>
      <c r="H390" s="280">
        <v>553.13333333333344</v>
      </c>
      <c r="I390" s="280">
        <v>562.76666666666688</v>
      </c>
      <c r="J390" s="280">
        <v>569.83333333333348</v>
      </c>
      <c r="K390" s="278">
        <v>555.70000000000005</v>
      </c>
      <c r="L390" s="278">
        <v>539</v>
      </c>
      <c r="M390" s="278">
        <v>7.48203</v>
      </c>
    </row>
    <row r="391" spans="1:13">
      <c r="A391" s="269">
        <v>381</v>
      </c>
      <c r="B391" s="278" t="s">
        <v>502</v>
      </c>
      <c r="C391" s="279">
        <v>835.25</v>
      </c>
      <c r="D391" s="280">
        <v>843.51666666666677</v>
      </c>
      <c r="E391" s="280">
        <v>823.03333333333353</v>
      </c>
      <c r="F391" s="280">
        <v>810.81666666666672</v>
      </c>
      <c r="G391" s="280">
        <v>790.33333333333348</v>
      </c>
      <c r="H391" s="280">
        <v>855.73333333333358</v>
      </c>
      <c r="I391" s="280">
        <v>876.21666666666692</v>
      </c>
      <c r="J391" s="280">
        <v>888.43333333333362</v>
      </c>
      <c r="K391" s="278">
        <v>864</v>
      </c>
      <c r="L391" s="278">
        <v>831.3</v>
      </c>
      <c r="M391" s="278">
        <v>0.47797000000000001</v>
      </c>
    </row>
    <row r="392" spans="1:13">
      <c r="A392" s="269">
        <v>382</v>
      </c>
      <c r="B392" s="278" t="s">
        <v>503</v>
      </c>
      <c r="C392" s="279">
        <v>216.7</v>
      </c>
      <c r="D392" s="280">
        <v>217.21666666666667</v>
      </c>
      <c r="E392" s="280">
        <v>214.48333333333335</v>
      </c>
      <c r="F392" s="280">
        <v>212.26666666666668</v>
      </c>
      <c r="G392" s="280">
        <v>209.53333333333336</v>
      </c>
      <c r="H392" s="280">
        <v>219.43333333333334</v>
      </c>
      <c r="I392" s="280">
        <v>222.16666666666663</v>
      </c>
      <c r="J392" s="280">
        <v>224.38333333333333</v>
      </c>
      <c r="K392" s="278">
        <v>219.95</v>
      </c>
      <c r="L392" s="278">
        <v>215</v>
      </c>
      <c r="M392" s="278">
        <v>1.95079</v>
      </c>
    </row>
    <row r="393" spans="1:13">
      <c r="A393" s="269">
        <v>383</v>
      </c>
      <c r="B393" s="278" t="s">
        <v>169</v>
      </c>
      <c r="C393" s="279">
        <v>109.85</v>
      </c>
      <c r="D393" s="280">
        <v>110.58333333333333</v>
      </c>
      <c r="E393" s="280">
        <v>107.26666666666665</v>
      </c>
      <c r="F393" s="280">
        <v>104.68333333333332</v>
      </c>
      <c r="G393" s="280">
        <v>101.36666666666665</v>
      </c>
      <c r="H393" s="280">
        <v>113.16666666666666</v>
      </c>
      <c r="I393" s="280">
        <v>116.48333333333335</v>
      </c>
      <c r="J393" s="280">
        <v>119.06666666666666</v>
      </c>
      <c r="K393" s="278">
        <v>113.9</v>
      </c>
      <c r="L393" s="278">
        <v>108</v>
      </c>
      <c r="M393" s="278">
        <v>365.31247000000002</v>
      </c>
    </row>
    <row r="394" spans="1:13">
      <c r="A394" s="269">
        <v>384</v>
      </c>
      <c r="B394" s="278" t="s">
        <v>501</v>
      </c>
      <c r="C394" s="279">
        <v>38.1</v>
      </c>
      <c r="D394" s="280">
        <v>38.083333333333336</v>
      </c>
      <c r="E394" s="280">
        <v>37.06666666666667</v>
      </c>
      <c r="F394" s="280">
        <v>36.033333333333331</v>
      </c>
      <c r="G394" s="280">
        <v>35.016666666666666</v>
      </c>
      <c r="H394" s="280">
        <v>39.116666666666674</v>
      </c>
      <c r="I394" s="280">
        <v>40.13333333333334</v>
      </c>
      <c r="J394" s="280">
        <v>41.166666666666679</v>
      </c>
      <c r="K394" s="278">
        <v>39.1</v>
      </c>
      <c r="L394" s="278">
        <v>37.049999999999997</v>
      </c>
      <c r="M394" s="278">
        <v>26.333839999999999</v>
      </c>
    </row>
    <row r="395" spans="1:13">
      <c r="A395" s="269">
        <v>385</v>
      </c>
      <c r="B395" s="278" t="s">
        <v>170</v>
      </c>
      <c r="C395" s="279">
        <v>87.35</v>
      </c>
      <c r="D395" s="280">
        <v>89.066666666666677</v>
      </c>
      <c r="E395" s="280">
        <v>85.183333333333351</v>
      </c>
      <c r="F395" s="280">
        <v>83.01666666666668</v>
      </c>
      <c r="G395" s="280">
        <v>79.133333333333354</v>
      </c>
      <c r="H395" s="280">
        <v>91.233333333333348</v>
      </c>
      <c r="I395" s="280">
        <v>95.116666666666674</v>
      </c>
      <c r="J395" s="280">
        <v>97.283333333333346</v>
      </c>
      <c r="K395" s="278">
        <v>92.95</v>
      </c>
      <c r="L395" s="278">
        <v>86.9</v>
      </c>
      <c r="M395" s="278">
        <v>96.408950000000004</v>
      </c>
    </row>
    <row r="396" spans="1:13">
      <c r="A396" s="269">
        <v>386</v>
      </c>
      <c r="B396" s="278" t="s">
        <v>504</v>
      </c>
      <c r="C396" s="279">
        <v>84.6</v>
      </c>
      <c r="D396" s="280">
        <v>84.066666666666663</v>
      </c>
      <c r="E396" s="280">
        <v>81.133333333333326</v>
      </c>
      <c r="F396" s="280">
        <v>77.666666666666657</v>
      </c>
      <c r="G396" s="280">
        <v>74.73333333333332</v>
      </c>
      <c r="H396" s="280">
        <v>87.533333333333331</v>
      </c>
      <c r="I396" s="280">
        <v>90.466666666666669</v>
      </c>
      <c r="J396" s="280">
        <v>93.933333333333337</v>
      </c>
      <c r="K396" s="278">
        <v>87</v>
      </c>
      <c r="L396" s="278">
        <v>80.599999999999994</v>
      </c>
      <c r="M396" s="278">
        <v>4.0057400000000003</v>
      </c>
    </row>
    <row r="397" spans="1:13">
      <c r="A397" s="269">
        <v>387</v>
      </c>
      <c r="B397" s="278" t="s">
        <v>505</v>
      </c>
      <c r="C397" s="279">
        <v>604.29999999999995</v>
      </c>
      <c r="D397" s="280">
        <v>599.26666666666665</v>
      </c>
      <c r="E397" s="280">
        <v>592.5333333333333</v>
      </c>
      <c r="F397" s="280">
        <v>580.76666666666665</v>
      </c>
      <c r="G397" s="280">
        <v>574.0333333333333</v>
      </c>
      <c r="H397" s="280">
        <v>611.0333333333333</v>
      </c>
      <c r="I397" s="280">
        <v>617.76666666666665</v>
      </c>
      <c r="J397" s="280">
        <v>629.5333333333333</v>
      </c>
      <c r="K397" s="278">
        <v>606</v>
      </c>
      <c r="L397" s="278">
        <v>587.5</v>
      </c>
      <c r="M397" s="278">
        <v>1.75081</v>
      </c>
    </row>
    <row r="398" spans="1:13">
      <c r="A398" s="269">
        <v>388</v>
      </c>
      <c r="B398" s="278" t="s">
        <v>506</v>
      </c>
      <c r="C398" s="279">
        <v>6.8</v>
      </c>
      <c r="D398" s="280">
        <v>6.916666666666667</v>
      </c>
      <c r="E398" s="280">
        <v>6.6833333333333336</v>
      </c>
      <c r="F398" s="280">
        <v>6.5666666666666664</v>
      </c>
      <c r="G398" s="280">
        <v>6.333333333333333</v>
      </c>
      <c r="H398" s="280">
        <v>7.0333333333333341</v>
      </c>
      <c r="I398" s="280">
        <v>7.2666666666666666</v>
      </c>
      <c r="J398" s="280">
        <v>7.3833333333333346</v>
      </c>
      <c r="K398" s="278">
        <v>7.15</v>
      </c>
      <c r="L398" s="278">
        <v>6.8</v>
      </c>
      <c r="M398" s="278">
        <v>18.671019999999999</v>
      </c>
    </row>
    <row r="399" spans="1:13">
      <c r="A399" s="269">
        <v>389</v>
      </c>
      <c r="B399" s="278" t="s">
        <v>171</v>
      </c>
      <c r="C399" s="279">
        <v>1408.9</v>
      </c>
      <c r="D399" s="280">
        <v>1424.6166666666668</v>
      </c>
      <c r="E399" s="280">
        <v>1387.5333333333335</v>
      </c>
      <c r="F399" s="280">
        <v>1366.1666666666667</v>
      </c>
      <c r="G399" s="280">
        <v>1329.0833333333335</v>
      </c>
      <c r="H399" s="280">
        <v>1445.9833333333336</v>
      </c>
      <c r="I399" s="280">
        <v>1483.0666666666666</v>
      </c>
      <c r="J399" s="280">
        <v>1504.4333333333336</v>
      </c>
      <c r="K399" s="278">
        <v>1461.7</v>
      </c>
      <c r="L399" s="278">
        <v>1403.25</v>
      </c>
      <c r="M399" s="278">
        <v>195.29216</v>
      </c>
    </row>
    <row r="400" spans="1:13">
      <c r="A400" s="269">
        <v>390</v>
      </c>
      <c r="B400" s="278" t="s">
        <v>507</v>
      </c>
      <c r="C400" s="279">
        <v>17.399999999999999</v>
      </c>
      <c r="D400" s="280">
        <v>17.866666666666664</v>
      </c>
      <c r="E400" s="280">
        <v>16.833333333333329</v>
      </c>
      <c r="F400" s="280">
        <v>16.266666666666666</v>
      </c>
      <c r="G400" s="280">
        <v>15.233333333333331</v>
      </c>
      <c r="H400" s="280">
        <v>18.433333333333326</v>
      </c>
      <c r="I400" s="280">
        <v>19.466666666666665</v>
      </c>
      <c r="J400" s="280">
        <v>20.033333333333324</v>
      </c>
      <c r="K400" s="278">
        <v>18.899999999999999</v>
      </c>
      <c r="L400" s="278">
        <v>17.3</v>
      </c>
      <c r="M400" s="278">
        <v>9.0044000000000004</v>
      </c>
    </row>
    <row r="401" spans="1:13">
      <c r="A401" s="269">
        <v>391</v>
      </c>
      <c r="B401" s="278" t="s">
        <v>520</v>
      </c>
      <c r="C401" s="279">
        <v>4.3499999999999996</v>
      </c>
      <c r="D401" s="280">
        <v>4.4166666666666661</v>
      </c>
      <c r="E401" s="280">
        <v>4.2833333333333323</v>
      </c>
      <c r="F401" s="280">
        <v>4.2166666666666659</v>
      </c>
      <c r="G401" s="280">
        <v>4.0833333333333321</v>
      </c>
      <c r="H401" s="280">
        <v>4.4833333333333325</v>
      </c>
      <c r="I401" s="280">
        <v>4.6166666666666654</v>
      </c>
      <c r="J401" s="280">
        <v>4.6833333333333327</v>
      </c>
      <c r="K401" s="278">
        <v>4.55</v>
      </c>
      <c r="L401" s="278">
        <v>4.3499999999999996</v>
      </c>
      <c r="M401" s="278">
        <v>3.8608699999999998</v>
      </c>
    </row>
    <row r="402" spans="1:13">
      <c r="A402" s="269">
        <v>392</v>
      </c>
      <c r="B402" s="278" t="s">
        <v>509</v>
      </c>
      <c r="C402" s="279">
        <v>102.85</v>
      </c>
      <c r="D402" s="280">
        <v>103.91666666666667</v>
      </c>
      <c r="E402" s="280">
        <v>100.13333333333334</v>
      </c>
      <c r="F402" s="280">
        <v>97.416666666666671</v>
      </c>
      <c r="G402" s="280">
        <v>93.63333333333334</v>
      </c>
      <c r="H402" s="280">
        <v>106.63333333333334</v>
      </c>
      <c r="I402" s="280">
        <v>110.41666666666667</v>
      </c>
      <c r="J402" s="280">
        <v>113.13333333333334</v>
      </c>
      <c r="K402" s="278">
        <v>107.7</v>
      </c>
      <c r="L402" s="278">
        <v>101.2</v>
      </c>
      <c r="M402" s="278">
        <v>1.0477399999999999</v>
      </c>
    </row>
    <row r="403" spans="1:13">
      <c r="A403" s="269">
        <v>393</v>
      </c>
      <c r="B403" s="278" t="s">
        <v>2317</v>
      </c>
      <c r="C403" s="279">
        <v>83.45</v>
      </c>
      <c r="D403" s="280">
        <v>82.816666666666663</v>
      </c>
      <c r="E403" s="280">
        <v>81.633333333333326</v>
      </c>
      <c r="F403" s="280">
        <v>79.816666666666663</v>
      </c>
      <c r="G403" s="280">
        <v>78.633333333333326</v>
      </c>
      <c r="H403" s="280">
        <v>84.633333333333326</v>
      </c>
      <c r="I403" s="280">
        <v>85.816666666666663</v>
      </c>
      <c r="J403" s="280">
        <v>87.633333333333326</v>
      </c>
      <c r="K403" s="278">
        <v>84</v>
      </c>
      <c r="L403" s="278">
        <v>81</v>
      </c>
      <c r="M403" s="278">
        <v>1.1568499999999999</v>
      </c>
    </row>
    <row r="404" spans="1:13">
      <c r="A404" s="269">
        <v>394</v>
      </c>
      <c r="B404" s="278" t="s">
        <v>496</v>
      </c>
      <c r="C404" s="279">
        <v>227.6</v>
      </c>
      <c r="D404" s="280">
        <v>228.58333333333334</v>
      </c>
      <c r="E404" s="280">
        <v>225.16666666666669</v>
      </c>
      <c r="F404" s="280">
        <v>222.73333333333335</v>
      </c>
      <c r="G404" s="280">
        <v>219.31666666666669</v>
      </c>
      <c r="H404" s="280">
        <v>231.01666666666668</v>
      </c>
      <c r="I404" s="280">
        <v>234.43333333333337</v>
      </c>
      <c r="J404" s="280">
        <v>236.86666666666667</v>
      </c>
      <c r="K404" s="278">
        <v>232</v>
      </c>
      <c r="L404" s="278">
        <v>226.15</v>
      </c>
      <c r="M404" s="278">
        <v>2.59138</v>
      </c>
    </row>
    <row r="405" spans="1:13">
      <c r="A405" s="269">
        <v>395</v>
      </c>
      <c r="B405" s="278" t="s">
        <v>508</v>
      </c>
      <c r="C405" s="279">
        <v>1.85</v>
      </c>
      <c r="D405" s="280">
        <v>1.8499999999999999</v>
      </c>
      <c r="E405" s="280">
        <v>1.7999999999999998</v>
      </c>
      <c r="F405" s="280">
        <v>1.75</v>
      </c>
      <c r="G405" s="280">
        <v>1.7</v>
      </c>
      <c r="H405" s="280">
        <v>1.8999999999999997</v>
      </c>
      <c r="I405" s="280">
        <v>1.95</v>
      </c>
      <c r="J405" s="280">
        <v>1.9999999999999996</v>
      </c>
      <c r="K405" s="278">
        <v>1.9</v>
      </c>
      <c r="L405" s="278">
        <v>1.8</v>
      </c>
      <c r="M405" s="278">
        <v>128.43536</v>
      </c>
    </row>
    <row r="406" spans="1:13">
      <c r="A406" s="269">
        <v>396</v>
      </c>
      <c r="B406" s="278" t="s">
        <v>498</v>
      </c>
      <c r="C406" s="279">
        <v>16.399999999999999</v>
      </c>
      <c r="D406" s="280">
        <v>16.616666666666664</v>
      </c>
      <c r="E406" s="280">
        <v>15.983333333333327</v>
      </c>
      <c r="F406" s="280">
        <v>15.566666666666663</v>
      </c>
      <c r="G406" s="280">
        <v>14.933333333333326</v>
      </c>
      <c r="H406" s="280">
        <v>17.033333333333328</v>
      </c>
      <c r="I406" s="280">
        <v>17.666666666666661</v>
      </c>
      <c r="J406" s="280">
        <v>18.083333333333329</v>
      </c>
      <c r="K406" s="278">
        <v>17.25</v>
      </c>
      <c r="L406" s="278">
        <v>16.2</v>
      </c>
      <c r="M406" s="278">
        <v>43.507249999999999</v>
      </c>
    </row>
    <row r="407" spans="1:13">
      <c r="A407" s="269">
        <v>397</v>
      </c>
      <c r="B407" s="278" t="s">
        <v>513</v>
      </c>
      <c r="C407" s="279">
        <v>46.1</v>
      </c>
      <c r="D407" s="280">
        <v>46.1</v>
      </c>
      <c r="E407" s="280">
        <v>46.1</v>
      </c>
      <c r="F407" s="280">
        <v>46.1</v>
      </c>
      <c r="G407" s="280">
        <v>46.1</v>
      </c>
      <c r="H407" s="280">
        <v>46.1</v>
      </c>
      <c r="I407" s="280">
        <v>46.1</v>
      </c>
      <c r="J407" s="280">
        <v>46.1</v>
      </c>
      <c r="K407" s="278">
        <v>46.1</v>
      </c>
      <c r="L407" s="278">
        <v>46.1</v>
      </c>
      <c r="M407" s="278">
        <v>0.55327000000000004</v>
      </c>
    </row>
    <row r="408" spans="1:13">
      <c r="A408" s="269">
        <v>398</v>
      </c>
      <c r="B408" s="278" t="s">
        <v>172</v>
      </c>
      <c r="C408" s="279">
        <v>27</v>
      </c>
      <c r="D408" s="280">
        <v>27.333333333333332</v>
      </c>
      <c r="E408" s="280">
        <v>26.416666666666664</v>
      </c>
      <c r="F408" s="280">
        <v>25.833333333333332</v>
      </c>
      <c r="G408" s="280">
        <v>24.916666666666664</v>
      </c>
      <c r="H408" s="280">
        <v>27.916666666666664</v>
      </c>
      <c r="I408" s="280">
        <v>28.833333333333329</v>
      </c>
      <c r="J408" s="280">
        <v>29.416666666666664</v>
      </c>
      <c r="K408" s="278">
        <v>28.25</v>
      </c>
      <c r="L408" s="278">
        <v>26.75</v>
      </c>
      <c r="M408" s="278">
        <v>301.55259000000001</v>
      </c>
    </row>
    <row r="409" spans="1:13">
      <c r="A409" s="269">
        <v>399</v>
      </c>
      <c r="B409" s="278" t="s">
        <v>514</v>
      </c>
      <c r="C409" s="279">
        <v>7465.15</v>
      </c>
      <c r="D409" s="280">
        <v>7460.7166666666672</v>
      </c>
      <c r="E409" s="280">
        <v>7310.4333333333343</v>
      </c>
      <c r="F409" s="280">
        <v>7155.7166666666672</v>
      </c>
      <c r="G409" s="280">
        <v>7005.4333333333343</v>
      </c>
      <c r="H409" s="280">
        <v>7615.4333333333343</v>
      </c>
      <c r="I409" s="280">
        <v>7765.7166666666672</v>
      </c>
      <c r="J409" s="280">
        <v>7920.4333333333343</v>
      </c>
      <c r="K409" s="278">
        <v>7611</v>
      </c>
      <c r="L409" s="278">
        <v>7306</v>
      </c>
      <c r="M409" s="278">
        <v>0.61973</v>
      </c>
    </row>
    <row r="410" spans="1:13">
      <c r="A410" s="269">
        <v>400</v>
      </c>
      <c r="B410" s="278" t="s">
        <v>281</v>
      </c>
      <c r="C410" s="279">
        <v>702.95</v>
      </c>
      <c r="D410" s="280">
        <v>706.98333333333323</v>
      </c>
      <c r="E410" s="280">
        <v>693.96666666666647</v>
      </c>
      <c r="F410" s="280">
        <v>684.98333333333323</v>
      </c>
      <c r="G410" s="280">
        <v>671.96666666666647</v>
      </c>
      <c r="H410" s="280">
        <v>715.96666666666647</v>
      </c>
      <c r="I410" s="280">
        <v>728.98333333333312</v>
      </c>
      <c r="J410" s="280">
        <v>737.96666666666647</v>
      </c>
      <c r="K410" s="278">
        <v>720</v>
      </c>
      <c r="L410" s="278">
        <v>698</v>
      </c>
      <c r="M410" s="278">
        <v>14.96673</v>
      </c>
    </row>
    <row r="411" spans="1:13">
      <c r="A411" s="269">
        <v>401</v>
      </c>
      <c r="B411" s="278" t="s">
        <v>173</v>
      </c>
      <c r="C411" s="279">
        <v>152.80000000000001</v>
      </c>
      <c r="D411" s="280">
        <v>154.35</v>
      </c>
      <c r="E411" s="280">
        <v>150.85</v>
      </c>
      <c r="F411" s="280">
        <v>148.9</v>
      </c>
      <c r="G411" s="280">
        <v>145.4</v>
      </c>
      <c r="H411" s="280">
        <v>156.29999999999998</v>
      </c>
      <c r="I411" s="280">
        <v>159.79999999999998</v>
      </c>
      <c r="J411" s="280">
        <v>161.74999999999997</v>
      </c>
      <c r="K411" s="278">
        <v>157.85</v>
      </c>
      <c r="L411" s="278">
        <v>152.4</v>
      </c>
      <c r="M411" s="278">
        <v>715.22982999999999</v>
      </c>
    </row>
    <row r="412" spans="1:13">
      <c r="A412" s="269">
        <v>402</v>
      </c>
      <c r="B412" s="278" t="s">
        <v>515</v>
      </c>
      <c r="C412" s="279">
        <v>3171.6</v>
      </c>
      <c r="D412" s="280">
        <v>3189.1</v>
      </c>
      <c r="E412" s="280">
        <v>3144.5</v>
      </c>
      <c r="F412" s="280">
        <v>3117.4</v>
      </c>
      <c r="G412" s="280">
        <v>3072.8</v>
      </c>
      <c r="H412" s="280">
        <v>3216.2</v>
      </c>
      <c r="I412" s="280">
        <v>3260.7999999999993</v>
      </c>
      <c r="J412" s="280">
        <v>3287.8999999999996</v>
      </c>
      <c r="K412" s="278">
        <v>3233.7</v>
      </c>
      <c r="L412" s="278">
        <v>3162</v>
      </c>
      <c r="M412" s="278">
        <v>5.3760000000000002E-2</v>
      </c>
    </row>
    <row r="413" spans="1:13">
      <c r="A413" s="269">
        <v>403</v>
      </c>
      <c r="B413" s="278" t="s">
        <v>517</v>
      </c>
      <c r="C413" s="279">
        <v>1365</v>
      </c>
      <c r="D413" s="280">
        <v>1357.25</v>
      </c>
      <c r="E413" s="280">
        <v>1344.8</v>
      </c>
      <c r="F413" s="280">
        <v>1324.6</v>
      </c>
      <c r="G413" s="280">
        <v>1312.1499999999999</v>
      </c>
      <c r="H413" s="280">
        <v>1377.45</v>
      </c>
      <c r="I413" s="280">
        <v>1389.8999999999999</v>
      </c>
      <c r="J413" s="280">
        <v>1410.1000000000001</v>
      </c>
      <c r="K413" s="278">
        <v>1369.7</v>
      </c>
      <c r="L413" s="278">
        <v>1337.05</v>
      </c>
      <c r="M413" s="278">
        <v>0.12345</v>
      </c>
    </row>
    <row r="414" spans="1:13">
      <c r="A414" s="269">
        <v>404</v>
      </c>
      <c r="B414" s="278" t="s">
        <v>518</v>
      </c>
      <c r="C414" s="279">
        <v>352.05</v>
      </c>
      <c r="D414" s="280">
        <v>353.51666666666665</v>
      </c>
      <c r="E414" s="280">
        <v>347.0333333333333</v>
      </c>
      <c r="F414" s="280">
        <v>342.01666666666665</v>
      </c>
      <c r="G414" s="280">
        <v>335.5333333333333</v>
      </c>
      <c r="H414" s="280">
        <v>358.5333333333333</v>
      </c>
      <c r="I414" s="280">
        <v>365.01666666666665</v>
      </c>
      <c r="J414" s="280">
        <v>370.0333333333333</v>
      </c>
      <c r="K414" s="278">
        <v>360</v>
      </c>
      <c r="L414" s="278">
        <v>348.5</v>
      </c>
      <c r="M414" s="278">
        <v>0.12076000000000001</v>
      </c>
    </row>
    <row r="415" spans="1:13">
      <c r="A415" s="269">
        <v>405</v>
      </c>
      <c r="B415" s="278" t="s">
        <v>510</v>
      </c>
      <c r="C415" s="279">
        <v>50.65</v>
      </c>
      <c r="D415" s="280">
        <v>50.68333333333333</v>
      </c>
      <c r="E415" s="280">
        <v>49.316666666666663</v>
      </c>
      <c r="F415" s="280">
        <v>47.983333333333334</v>
      </c>
      <c r="G415" s="280">
        <v>46.616666666666667</v>
      </c>
      <c r="H415" s="280">
        <v>52.016666666666659</v>
      </c>
      <c r="I415" s="280">
        <v>53.383333333333319</v>
      </c>
      <c r="J415" s="280">
        <v>54.716666666666654</v>
      </c>
      <c r="K415" s="278">
        <v>52.05</v>
      </c>
      <c r="L415" s="278">
        <v>49.35</v>
      </c>
      <c r="M415" s="278">
        <v>2.7198500000000001</v>
      </c>
    </row>
    <row r="416" spans="1:13">
      <c r="A416" s="269">
        <v>406</v>
      </c>
      <c r="B416" s="278" t="s">
        <v>519</v>
      </c>
      <c r="C416" s="279">
        <v>134.65</v>
      </c>
      <c r="D416" s="280">
        <v>137.18333333333331</v>
      </c>
      <c r="E416" s="280">
        <v>128.61666666666662</v>
      </c>
      <c r="F416" s="280">
        <v>122.58333333333331</v>
      </c>
      <c r="G416" s="280">
        <v>114.01666666666662</v>
      </c>
      <c r="H416" s="280">
        <v>143.21666666666661</v>
      </c>
      <c r="I416" s="280">
        <v>151.78333333333327</v>
      </c>
      <c r="J416" s="280">
        <v>157.81666666666661</v>
      </c>
      <c r="K416" s="278">
        <v>145.75</v>
      </c>
      <c r="L416" s="278">
        <v>131.15</v>
      </c>
      <c r="M416" s="278">
        <v>1.3017399999999999</v>
      </c>
    </row>
    <row r="417" spans="1:13">
      <c r="A417" s="269">
        <v>407</v>
      </c>
      <c r="B417" s="278" t="s">
        <v>174</v>
      </c>
      <c r="C417" s="279">
        <v>18340.75</v>
      </c>
      <c r="D417" s="280">
        <v>18411.916666666668</v>
      </c>
      <c r="E417" s="280">
        <v>18003.833333333336</v>
      </c>
      <c r="F417" s="280">
        <v>17666.916666666668</v>
      </c>
      <c r="G417" s="280">
        <v>17258.833333333336</v>
      </c>
      <c r="H417" s="280">
        <v>18748.833333333336</v>
      </c>
      <c r="I417" s="280">
        <v>19156.916666666672</v>
      </c>
      <c r="J417" s="280">
        <v>19493.833333333336</v>
      </c>
      <c r="K417" s="278">
        <v>18820</v>
      </c>
      <c r="L417" s="278">
        <v>18075</v>
      </c>
      <c r="M417" s="278">
        <v>0.68435999999999997</v>
      </c>
    </row>
    <row r="418" spans="1:13">
      <c r="A418" s="269">
        <v>408</v>
      </c>
      <c r="B418" s="278" t="s">
        <v>521</v>
      </c>
      <c r="C418" s="279">
        <v>649.1</v>
      </c>
      <c r="D418" s="280">
        <v>664.36666666666667</v>
      </c>
      <c r="E418" s="280">
        <v>631.73333333333335</v>
      </c>
      <c r="F418" s="280">
        <v>614.36666666666667</v>
      </c>
      <c r="G418" s="280">
        <v>581.73333333333335</v>
      </c>
      <c r="H418" s="280">
        <v>681.73333333333335</v>
      </c>
      <c r="I418" s="280">
        <v>714.36666666666679</v>
      </c>
      <c r="J418" s="280">
        <v>731.73333333333335</v>
      </c>
      <c r="K418" s="278">
        <v>697</v>
      </c>
      <c r="L418" s="278">
        <v>647</v>
      </c>
      <c r="M418" s="278">
        <v>0.15845000000000001</v>
      </c>
    </row>
    <row r="419" spans="1:13">
      <c r="A419" s="269">
        <v>409</v>
      </c>
      <c r="B419" s="278" t="s">
        <v>175</v>
      </c>
      <c r="C419" s="279">
        <v>1020.85</v>
      </c>
      <c r="D419" s="280">
        <v>1021.0666666666666</v>
      </c>
      <c r="E419" s="280">
        <v>1001.0333333333333</v>
      </c>
      <c r="F419" s="280">
        <v>981.2166666666667</v>
      </c>
      <c r="G419" s="280">
        <v>961.18333333333339</v>
      </c>
      <c r="H419" s="280">
        <v>1040.8833333333332</v>
      </c>
      <c r="I419" s="280">
        <v>1060.9166666666665</v>
      </c>
      <c r="J419" s="280">
        <v>1080.7333333333331</v>
      </c>
      <c r="K419" s="278">
        <v>1041.0999999999999</v>
      </c>
      <c r="L419" s="278">
        <v>1001.25</v>
      </c>
      <c r="M419" s="278">
        <v>11.54379</v>
      </c>
    </row>
    <row r="420" spans="1:13">
      <c r="A420" s="269">
        <v>410</v>
      </c>
      <c r="B420" s="278" t="s">
        <v>516</v>
      </c>
      <c r="C420" s="279">
        <v>359.4</v>
      </c>
      <c r="D420" s="280">
        <v>358.61666666666662</v>
      </c>
      <c r="E420" s="280">
        <v>351.18333333333322</v>
      </c>
      <c r="F420" s="280">
        <v>342.96666666666658</v>
      </c>
      <c r="G420" s="280">
        <v>335.53333333333319</v>
      </c>
      <c r="H420" s="280">
        <v>366.83333333333326</v>
      </c>
      <c r="I420" s="280">
        <v>374.26666666666665</v>
      </c>
      <c r="J420" s="280">
        <v>382.48333333333329</v>
      </c>
      <c r="K420" s="278">
        <v>366.05</v>
      </c>
      <c r="L420" s="278">
        <v>350.4</v>
      </c>
      <c r="M420" s="278">
        <v>0.15761</v>
      </c>
    </row>
    <row r="421" spans="1:13">
      <c r="A421" s="269">
        <v>411</v>
      </c>
      <c r="B421" s="278" t="s">
        <v>511</v>
      </c>
      <c r="C421" s="279">
        <v>20.7</v>
      </c>
      <c r="D421" s="280">
        <v>20.75</v>
      </c>
      <c r="E421" s="280">
        <v>20.55</v>
      </c>
      <c r="F421" s="280">
        <v>20.400000000000002</v>
      </c>
      <c r="G421" s="280">
        <v>20.200000000000003</v>
      </c>
      <c r="H421" s="280">
        <v>20.9</v>
      </c>
      <c r="I421" s="280">
        <v>21.1</v>
      </c>
      <c r="J421" s="280">
        <v>21.249999999999996</v>
      </c>
      <c r="K421" s="278">
        <v>20.95</v>
      </c>
      <c r="L421" s="278">
        <v>20.6</v>
      </c>
      <c r="M421" s="278">
        <v>4.58995</v>
      </c>
    </row>
    <row r="422" spans="1:13">
      <c r="A422" s="269">
        <v>412</v>
      </c>
      <c r="B422" s="278" t="s">
        <v>512</v>
      </c>
      <c r="C422" s="279">
        <v>1405</v>
      </c>
      <c r="D422" s="280">
        <v>1420.7</v>
      </c>
      <c r="E422" s="280">
        <v>1386.25</v>
      </c>
      <c r="F422" s="280">
        <v>1367.5</v>
      </c>
      <c r="G422" s="280">
        <v>1333.05</v>
      </c>
      <c r="H422" s="280">
        <v>1439.45</v>
      </c>
      <c r="I422" s="280">
        <v>1473.9000000000003</v>
      </c>
      <c r="J422" s="280">
        <v>1492.65</v>
      </c>
      <c r="K422" s="278">
        <v>1455.15</v>
      </c>
      <c r="L422" s="278">
        <v>1401.95</v>
      </c>
      <c r="M422" s="278">
        <v>0.99039999999999995</v>
      </c>
    </row>
    <row r="423" spans="1:13">
      <c r="A423" s="269">
        <v>413</v>
      </c>
      <c r="B423" s="278" t="s">
        <v>522</v>
      </c>
      <c r="C423" s="279">
        <v>201.85</v>
      </c>
      <c r="D423" s="280">
        <v>202.13333333333335</v>
      </c>
      <c r="E423" s="280">
        <v>199.51666666666671</v>
      </c>
      <c r="F423" s="280">
        <v>197.18333333333337</v>
      </c>
      <c r="G423" s="280">
        <v>194.56666666666672</v>
      </c>
      <c r="H423" s="280">
        <v>204.4666666666667</v>
      </c>
      <c r="I423" s="280">
        <v>207.08333333333331</v>
      </c>
      <c r="J423" s="280">
        <v>209.41666666666669</v>
      </c>
      <c r="K423" s="278">
        <v>204.75</v>
      </c>
      <c r="L423" s="278">
        <v>199.8</v>
      </c>
      <c r="M423" s="278">
        <v>2.84023</v>
      </c>
    </row>
    <row r="424" spans="1:13">
      <c r="A424" s="269">
        <v>414</v>
      </c>
      <c r="B424" s="278" t="s">
        <v>523</v>
      </c>
      <c r="C424" s="279">
        <v>869.1</v>
      </c>
      <c r="D424" s="280">
        <v>872.5333333333333</v>
      </c>
      <c r="E424" s="280">
        <v>860.06666666666661</v>
      </c>
      <c r="F424" s="280">
        <v>851.0333333333333</v>
      </c>
      <c r="G424" s="280">
        <v>838.56666666666661</v>
      </c>
      <c r="H424" s="280">
        <v>881.56666666666661</v>
      </c>
      <c r="I424" s="280">
        <v>894.0333333333333</v>
      </c>
      <c r="J424" s="280">
        <v>903.06666666666661</v>
      </c>
      <c r="K424" s="278">
        <v>885</v>
      </c>
      <c r="L424" s="278">
        <v>863.5</v>
      </c>
      <c r="M424" s="278">
        <v>0.23993999999999999</v>
      </c>
    </row>
    <row r="425" spans="1:13">
      <c r="A425" s="269">
        <v>415</v>
      </c>
      <c r="B425" s="278" t="s">
        <v>524</v>
      </c>
      <c r="C425" s="279">
        <v>199.75</v>
      </c>
      <c r="D425" s="280">
        <v>197.38333333333333</v>
      </c>
      <c r="E425" s="280">
        <v>190.86666666666665</v>
      </c>
      <c r="F425" s="280">
        <v>181.98333333333332</v>
      </c>
      <c r="G425" s="280">
        <v>175.46666666666664</v>
      </c>
      <c r="H425" s="280">
        <v>206.26666666666665</v>
      </c>
      <c r="I425" s="280">
        <v>212.7833333333333</v>
      </c>
      <c r="J425" s="280">
        <v>221.66666666666666</v>
      </c>
      <c r="K425" s="278">
        <v>203.9</v>
      </c>
      <c r="L425" s="278">
        <v>188.5</v>
      </c>
      <c r="M425" s="278">
        <v>9.0073699999999999</v>
      </c>
    </row>
    <row r="426" spans="1:13">
      <c r="A426" s="269">
        <v>416</v>
      </c>
      <c r="B426" s="278" t="s">
        <v>525</v>
      </c>
      <c r="C426" s="279">
        <v>5</v>
      </c>
      <c r="D426" s="280">
        <v>5.05</v>
      </c>
      <c r="E426" s="280">
        <v>4.8999999999999995</v>
      </c>
      <c r="F426" s="280">
        <v>4.8</v>
      </c>
      <c r="G426" s="280">
        <v>4.6499999999999995</v>
      </c>
      <c r="H426" s="280">
        <v>5.1499999999999995</v>
      </c>
      <c r="I426" s="280">
        <v>5.3</v>
      </c>
      <c r="J426" s="280">
        <v>5.3999999999999995</v>
      </c>
      <c r="K426" s="278">
        <v>5.2</v>
      </c>
      <c r="L426" s="278">
        <v>4.95</v>
      </c>
      <c r="M426" s="278">
        <v>139.39259000000001</v>
      </c>
    </row>
    <row r="427" spans="1:13">
      <c r="A427" s="269">
        <v>417</v>
      </c>
      <c r="B427" s="278" t="s">
        <v>2518</v>
      </c>
      <c r="C427" s="279">
        <v>461.25</v>
      </c>
      <c r="D427" s="280">
        <v>469.48333333333335</v>
      </c>
      <c r="E427" s="280">
        <v>448.9666666666667</v>
      </c>
      <c r="F427" s="280">
        <v>436.68333333333334</v>
      </c>
      <c r="G427" s="280">
        <v>416.16666666666669</v>
      </c>
      <c r="H427" s="280">
        <v>481.76666666666671</v>
      </c>
      <c r="I427" s="280">
        <v>502.28333333333336</v>
      </c>
      <c r="J427" s="280">
        <v>514.56666666666672</v>
      </c>
      <c r="K427" s="278">
        <v>490</v>
      </c>
      <c r="L427" s="278">
        <v>457.2</v>
      </c>
      <c r="M427" s="278">
        <v>0.15911</v>
      </c>
    </row>
    <row r="428" spans="1:13">
      <c r="A428" s="269">
        <v>418</v>
      </c>
      <c r="B428" s="278" t="s">
        <v>528</v>
      </c>
      <c r="C428" s="279">
        <v>126.1</v>
      </c>
      <c r="D428" s="280">
        <v>126.64999999999999</v>
      </c>
      <c r="E428" s="280">
        <v>124.85</v>
      </c>
      <c r="F428" s="280">
        <v>123.60000000000001</v>
      </c>
      <c r="G428" s="280">
        <v>121.80000000000001</v>
      </c>
      <c r="H428" s="280">
        <v>127.89999999999998</v>
      </c>
      <c r="I428" s="280">
        <v>129.69999999999996</v>
      </c>
      <c r="J428" s="280">
        <v>130.94999999999996</v>
      </c>
      <c r="K428" s="278">
        <v>128.44999999999999</v>
      </c>
      <c r="L428" s="278">
        <v>125.4</v>
      </c>
      <c r="M428" s="278">
        <v>3.0519500000000002</v>
      </c>
    </row>
    <row r="429" spans="1:13">
      <c r="A429" s="269">
        <v>419</v>
      </c>
      <c r="B429" s="278" t="s">
        <v>2527</v>
      </c>
      <c r="C429" s="279">
        <v>41.2</v>
      </c>
      <c r="D429" s="280">
        <v>41.866666666666667</v>
      </c>
      <c r="E429" s="280">
        <v>40.533333333333331</v>
      </c>
      <c r="F429" s="280">
        <v>39.866666666666667</v>
      </c>
      <c r="G429" s="280">
        <v>38.533333333333331</v>
      </c>
      <c r="H429" s="280">
        <v>42.533333333333331</v>
      </c>
      <c r="I429" s="280">
        <v>43.86666666666666</v>
      </c>
      <c r="J429" s="280">
        <v>44.533333333333331</v>
      </c>
      <c r="K429" s="278">
        <v>43.2</v>
      </c>
      <c r="L429" s="278">
        <v>41.2</v>
      </c>
      <c r="M429" s="278">
        <v>42.275970000000001</v>
      </c>
    </row>
    <row r="430" spans="1:13">
      <c r="A430" s="269">
        <v>420</v>
      </c>
      <c r="B430" s="278" t="s">
        <v>176</v>
      </c>
      <c r="C430" s="279">
        <v>3325.35</v>
      </c>
      <c r="D430" s="280">
        <v>3377.1166666666668</v>
      </c>
      <c r="E430" s="280">
        <v>3254.2333333333336</v>
      </c>
      <c r="F430" s="280">
        <v>3183.1166666666668</v>
      </c>
      <c r="G430" s="280">
        <v>3060.2333333333336</v>
      </c>
      <c r="H430" s="280">
        <v>3448.2333333333336</v>
      </c>
      <c r="I430" s="280">
        <v>3571.1166666666668</v>
      </c>
      <c r="J430" s="280">
        <v>3642.2333333333336</v>
      </c>
      <c r="K430" s="278">
        <v>3500</v>
      </c>
      <c r="L430" s="278">
        <v>3306</v>
      </c>
      <c r="M430" s="278">
        <v>2.6763599999999999</v>
      </c>
    </row>
    <row r="431" spans="1:13">
      <c r="A431" s="269">
        <v>421</v>
      </c>
      <c r="B431" s="278" t="s">
        <v>177</v>
      </c>
      <c r="C431" s="279">
        <v>587.1</v>
      </c>
      <c r="D431" s="280">
        <v>594.88333333333333</v>
      </c>
      <c r="E431" s="280">
        <v>568.76666666666665</v>
      </c>
      <c r="F431" s="280">
        <v>550.43333333333328</v>
      </c>
      <c r="G431" s="280">
        <v>524.31666666666661</v>
      </c>
      <c r="H431" s="280">
        <v>613.2166666666667</v>
      </c>
      <c r="I431" s="280">
        <v>639.33333333333326</v>
      </c>
      <c r="J431" s="280">
        <v>657.66666666666674</v>
      </c>
      <c r="K431" s="278">
        <v>621</v>
      </c>
      <c r="L431" s="278">
        <v>576.54999999999995</v>
      </c>
      <c r="M431" s="278">
        <v>91.398589999999999</v>
      </c>
    </row>
    <row r="432" spans="1:13">
      <c r="A432" s="269">
        <v>422</v>
      </c>
      <c r="B432" s="278" t="s">
        <v>178</v>
      </c>
      <c r="C432" s="287">
        <v>414.4</v>
      </c>
      <c r="D432" s="288">
        <v>412.75</v>
      </c>
      <c r="E432" s="288">
        <v>399.7</v>
      </c>
      <c r="F432" s="288">
        <v>385</v>
      </c>
      <c r="G432" s="288">
        <v>371.95</v>
      </c>
      <c r="H432" s="288">
        <v>427.45</v>
      </c>
      <c r="I432" s="288">
        <v>440.49999999999994</v>
      </c>
      <c r="J432" s="288">
        <v>455.2</v>
      </c>
      <c r="K432" s="289">
        <v>425.8</v>
      </c>
      <c r="L432" s="289">
        <v>398.05</v>
      </c>
      <c r="M432" s="289">
        <v>9.82986</v>
      </c>
    </row>
    <row r="433" spans="1:13">
      <c r="A433" s="269">
        <v>423</v>
      </c>
      <c r="B433" s="278" t="s">
        <v>526</v>
      </c>
      <c r="C433" s="278">
        <v>69.349999999999994</v>
      </c>
      <c r="D433" s="280">
        <v>70.2</v>
      </c>
      <c r="E433" s="280">
        <v>68.150000000000006</v>
      </c>
      <c r="F433" s="280">
        <v>66.95</v>
      </c>
      <c r="G433" s="280">
        <v>64.900000000000006</v>
      </c>
      <c r="H433" s="280">
        <v>71.400000000000006</v>
      </c>
      <c r="I433" s="280">
        <v>73.449999999999989</v>
      </c>
      <c r="J433" s="280">
        <v>74.650000000000006</v>
      </c>
      <c r="K433" s="278">
        <v>72.25</v>
      </c>
      <c r="L433" s="278">
        <v>69</v>
      </c>
      <c r="M433" s="278">
        <v>0.32835999999999999</v>
      </c>
    </row>
    <row r="434" spans="1:13">
      <c r="A434" s="269">
        <v>424</v>
      </c>
      <c r="B434" s="278" t="s">
        <v>282</v>
      </c>
      <c r="C434" s="278">
        <v>97.95</v>
      </c>
      <c r="D434" s="280">
        <v>97.25</v>
      </c>
      <c r="E434" s="280">
        <v>94.6</v>
      </c>
      <c r="F434" s="280">
        <v>91.25</v>
      </c>
      <c r="G434" s="280">
        <v>88.6</v>
      </c>
      <c r="H434" s="280">
        <v>100.6</v>
      </c>
      <c r="I434" s="280">
        <v>103.25</v>
      </c>
      <c r="J434" s="280">
        <v>106.6</v>
      </c>
      <c r="K434" s="278">
        <v>99.9</v>
      </c>
      <c r="L434" s="278">
        <v>93.9</v>
      </c>
      <c r="M434" s="278">
        <v>16.262090000000001</v>
      </c>
    </row>
    <row r="435" spans="1:13">
      <c r="A435" s="269">
        <v>425</v>
      </c>
      <c r="B435" s="278" t="s">
        <v>527</v>
      </c>
      <c r="C435" s="278">
        <v>357.25</v>
      </c>
      <c r="D435" s="280">
        <v>361.75</v>
      </c>
      <c r="E435" s="280">
        <v>349.5</v>
      </c>
      <c r="F435" s="280">
        <v>341.75</v>
      </c>
      <c r="G435" s="280">
        <v>329.5</v>
      </c>
      <c r="H435" s="280">
        <v>369.5</v>
      </c>
      <c r="I435" s="280">
        <v>381.75</v>
      </c>
      <c r="J435" s="280">
        <v>389.5</v>
      </c>
      <c r="K435" s="278">
        <v>374</v>
      </c>
      <c r="L435" s="278">
        <v>354</v>
      </c>
      <c r="M435" s="278">
        <v>1.0325299999999999</v>
      </c>
    </row>
    <row r="436" spans="1:13">
      <c r="A436" s="269">
        <v>426</v>
      </c>
      <c r="B436" s="278" t="s">
        <v>529</v>
      </c>
      <c r="C436" s="278">
        <v>1331.5</v>
      </c>
      <c r="D436" s="280">
        <v>1333.7333333333333</v>
      </c>
      <c r="E436" s="280">
        <v>1315.4666666666667</v>
      </c>
      <c r="F436" s="280">
        <v>1299.4333333333334</v>
      </c>
      <c r="G436" s="280">
        <v>1281.1666666666667</v>
      </c>
      <c r="H436" s="280">
        <v>1349.7666666666667</v>
      </c>
      <c r="I436" s="280">
        <v>1368.0333333333335</v>
      </c>
      <c r="J436" s="280">
        <v>1384.0666666666666</v>
      </c>
      <c r="K436" s="278">
        <v>1352</v>
      </c>
      <c r="L436" s="278">
        <v>1317.7</v>
      </c>
      <c r="M436" s="278">
        <v>5.5399999999999998E-3</v>
      </c>
    </row>
    <row r="437" spans="1:13">
      <c r="A437" s="269">
        <v>427</v>
      </c>
      <c r="B437" s="278" t="s">
        <v>530</v>
      </c>
      <c r="C437" s="278">
        <v>1204.75</v>
      </c>
      <c r="D437" s="280">
        <v>1231.2666666666667</v>
      </c>
      <c r="E437" s="280">
        <v>1173.7333333333333</v>
      </c>
      <c r="F437" s="280">
        <v>1142.7166666666667</v>
      </c>
      <c r="G437" s="280">
        <v>1085.1833333333334</v>
      </c>
      <c r="H437" s="280">
        <v>1262.2833333333333</v>
      </c>
      <c r="I437" s="280">
        <v>1319.8166666666666</v>
      </c>
      <c r="J437" s="280">
        <v>1350.8333333333333</v>
      </c>
      <c r="K437" s="278">
        <v>1288.8</v>
      </c>
      <c r="L437" s="278">
        <v>1200.25</v>
      </c>
      <c r="M437" s="278">
        <v>0.34311999999999998</v>
      </c>
    </row>
    <row r="438" spans="1:13">
      <c r="A438" s="269">
        <v>428</v>
      </c>
      <c r="B438" s="278" t="s">
        <v>531</v>
      </c>
      <c r="C438" s="278">
        <v>290.7</v>
      </c>
      <c r="D438" s="280">
        <v>289.66666666666669</v>
      </c>
      <c r="E438" s="280">
        <v>283.58333333333337</v>
      </c>
      <c r="F438" s="280">
        <v>276.4666666666667</v>
      </c>
      <c r="G438" s="280">
        <v>270.38333333333338</v>
      </c>
      <c r="H438" s="280">
        <v>296.78333333333336</v>
      </c>
      <c r="I438" s="280">
        <v>302.86666666666673</v>
      </c>
      <c r="J438" s="280">
        <v>309.98333333333335</v>
      </c>
      <c r="K438" s="278">
        <v>295.75</v>
      </c>
      <c r="L438" s="278">
        <v>282.55</v>
      </c>
      <c r="M438" s="278">
        <v>0.79069</v>
      </c>
    </row>
    <row r="439" spans="1:13">
      <c r="A439" s="269">
        <v>429</v>
      </c>
      <c r="B439" s="278" t="s">
        <v>179</v>
      </c>
      <c r="C439" s="278">
        <v>441.7</v>
      </c>
      <c r="D439" s="280">
        <v>445.43333333333339</v>
      </c>
      <c r="E439" s="280">
        <v>434.86666666666679</v>
      </c>
      <c r="F439" s="280">
        <v>428.03333333333342</v>
      </c>
      <c r="G439" s="280">
        <v>417.46666666666681</v>
      </c>
      <c r="H439" s="280">
        <v>452.26666666666677</v>
      </c>
      <c r="I439" s="280">
        <v>462.83333333333337</v>
      </c>
      <c r="J439" s="280">
        <v>469.66666666666674</v>
      </c>
      <c r="K439" s="278">
        <v>456</v>
      </c>
      <c r="L439" s="278">
        <v>438.6</v>
      </c>
      <c r="M439" s="278">
        <v>101.26406</v>
      </c>
    </row>
    <row r="440" spans="1:13">
      <c r="A440" s="269">
        <v>430</v>
      </c>
      <c r="B440" s="278" t="s">
        <v>532</v>
      </c>
      <c r="C440" s="278">
        <v>154.85</v>
      </c>
      <c r="D440" s="280">
        <v>154.68333333333331</v>
      </c>
      <c r="E440" s="280">
        <v>151.66666666666663</v>
      </c>
      <c r="F440" s="280">
        <v>148.48333333333332</v>
      </c>
      <c r="G440" s="280">
        <v>145.46666666666664</v>
      </c>
      <c r="H440" s="280">
        <v>157.86666666666662</v>
      </c>
      <c r="I440" s="280">
        <v>160.88333333333333</v>
      </c>
      <c r="J440" s="280">
        <v>164.06666666666661</v>
      </c>
      <c r="K440" s="278">
        <v>157.69999999999999</v>
      </c>
      <c r="L440" s="278">
        <v>151.5</v>
      </c>
      <c r="M440" s="278">
        <v>1.3951199999999999</v>
      </c>
    </row>
    <row r="441" spans="1:13">
      <c r="A441" s="269">
        <v>431</v>
      </c>
      <c r="B441" s="278" t="s">
        <v>180</v>
      </c>
      <c r="C441" s="278">
        <v>369.95</v>
      </c>
      <c r="D441" s="280">
        <v>366.90000000000003</v>
      </c>
      <c r="E441" s="280">
        <v>361.50000000000006</v>
      </c>
      <c r="F441" s="280">
        <v>353.05</v>
      </c>
      <c r="G441" s="280">
        <v>347.65000000000003</v>
      </c>
      <c r="H441" s="280">
        <v>375.35000000000008</v>
      </c>
      <c r="I441" s="280">
        <v>380.75000000000006</v>
      </c>
      <c r="J441" s="280">
        <v>389.2000000000001</v>
      </c>
      <c r="K441" s="278">
        <v>372.3</v>
      </c>
      <c r="L441" s="278">
        <v>358.45</v>
      </c>
      <c r="M441" s="278">
        <v>27.640799999999999</v>
      </c>
    </row>
    <row r="442" spans="1:13">
      <c r="A442" s="269">
        <v>432</v>
      </c>
      <c r="B442" s="278" t="s">
        <v>533</v>
      </c>
      <c r="C442" s="278">
        <v>112.8</v>
      </c>
      <c r="D442" s="280">
        <v>113.59999999999998</v>
      </c>
      <c r="E442" s="280">
        <v>111.09999999999997</v>
      </c>
      <c r="F442" s="280">
        <v>109.39999999999999</v>
      </c>
      <c r="G442" s="280">
        <v>106.89999999999998</v>
      </c>
      <c r="H442" s="280">
        <v>115.29999999999995</v>
      </c>
      <c r="I442" s="280">
        <v>117.79999999999998</v>
      </c>
      <c r="J442" s="280">
        <v>119.49999999999994</v>
      </c>
      <c r="K442" s="278">
        <v>116.1</v>
      </c>
      <c r="L442" s="278">
        <v>111.9</v>
      </c>
      <c r="M442" s="278">
        <v>0.74378999999999995</v>
      </c>
    </row>
    <row r="443" spans="1:13">
      <c r="A443" s="269">
        <v>433</v>
      </c>
      <c r="B443" s="278" t="s">
        <v>534</v>
      </c>
      <c r="C443" s="278">
        <v>905.85</v>
      </c>
      <c r="D443" s="280">
        <v>899.08333333333337</v>
      </c>
      <c r="E443" s="280">
        <v>880.16666666666674</v>
      </c>
      <c r="F443" s="280">
        <v>854.48333333333335</v>
      </c>
      <c r="G443" s="280">
        <v>835.56666666666672</v>
      </c>
      <c r="H443" s="280">
        <v>924.76666666666677</v>
      </c>
      <c r="I443" s="280">
        <v>943.68333333333351</v>
      </c>
      <c r="J443" s="280">
        <v>969.36666666666679</v>
      </c>
      <c r="K443" s="278">
        <v>918</v>
      </c>
      <c r="L443" s="278">
        <v>873.4</v>
      </c>
      <c r="M443" s="278">
        <v>0.28494000000000003</v>
      </c>
    </row>
    <row r="444" spans="1:13">
      <c r="A444" s="269">
        <v>434</v>
      </c>
      <c r="B444" s="278" t="s">
        <v>535</v>
      </c>
      <c r="C444" s="278">
        <v>2.6</v>
      </c>
      <c r="D444" s="280">
        <v>2.5666666666666669</v>
      </c>
      <c r="E444" s="280">
        <v>2.5333333333333337</v>
      </c>
      <c r="F444" s="280">
        <v>2.4666666666666668</v>
      </c>
      <c r="G444" s="280">
        <v>2.4333333333333336</v>
      </c>
      <c r="H444" s="280">
        <v>2.6333333333333337</v>
      </c>
      <c r="I444" s="280">
        <v>2.666666666666667</v>
      </c>
      <c r="J444" s="280">
        <v>2.7333333333333338</v>
      </c>
      <c r="K444" s="278">
        <v>2.6</v>
      </c>
      <c r="L444" s="278">
        <v>2.5</v>
      </c>
      <c r="M444" s="278">
        <v>143.27934999999999</v>
      </c>
    </row>
    <row r="445" spans="1:13">
      <c r="A445" s="269">
        <v>435</v>
      </c>
      <c r="B445" s="278" t="s">
        <v>536</v>
      </c>
      <c r="C445" s="278">
        <v>100.35</v>
      </c>
      <c r="D445" s="280">
        <v>100.64999999999999</v>
      </c>
      <c r="E445" s="280">
        <v>99.699999999999989</v>
      </c>
      <c r="F445" s="280">
        <v>99.05</v>
      </c>
      <c r="G445" s="280">
        <v>98.1</v>
      </c>
      <c r="H445" s="280">
        <v>101.29999999999998</v>
      </c>
      <c r="I445" s="280">
        <v>102.25</v>
      </c>
      <c r="J445" s="280">
        <v>102.89999999999998</v>
      </c>
      <c r="K445" s="278">
        <v>101.6</v>
      </c>
      <c r="L445" s="278">
        <v>100</v>
      </c>
      <c r="M445" s="278">
        <v>0.71316999999999997</v>
      </c>
    </row>
    <row r="446" spans="1:13">
      <c r="A446" s="269">
        <v>436</v>
      </c>
      <c r="B446" s="278" t="s">
        <v>537</v>
      </c>
      <c r="C446" s="278">
        <v>765.3</v>
      </c>
      <c r="D446" s="280">
        <v>770.15</v>
      </c>
      <c r="E446" s="280">
        <v>759.15</v>
      </c>
      <c r="F446" s="280">
        <v>753</v>
      </c>
      <c r="G446" s="280">
        <v>742</v>
      </c>
      <c r="H446" s="280">
        <v>776.3</v>
      </c>
      <c r="I446" s="280">
        <v>787.3</v>
      </c>
      <c r="J446" s="280">
        <v>793.44999999999993</v>
      </c>
      <c r="K446" s="278">
        <v>781.15</v>
      </c>
      <c r="L446" s="278">
        <v>764</v>
      </c>
      <c r="M446" s="278">
        <v>0.12966</v>
      </c>
    </row>
    <row r="447" spans="1:13">
      <c r="A447" s="269">
        <v>437</v>
      </c>
      <c r="B447" s="278" t="s">
        <v>283</v>
      </c>
      <c r="C447" s="278">
        <v>345.65</v>
      </c>
      <c r="D447" s="280">
        <v>345.18333333333334</v>
      </c>
      <c r="E447" s="280">
        <v>338.4666666666667</v>
      </c>
      <c r="F447" s="280">
        <v>331.28333333333336</v>
      </c>
      <c r="G447" s="280">
        <v>324.56666666666672</v>
      </c>
      <c r="H447" s="280">
        <v>352.36666666666667</v>
      </c>
      <c r="I447" s="280">
        <v>359.08333333333326</v>
      </c>
      <c r="J447" s="280">
        <v>366.26666666666665</v>
      </c>
      <c r="K447" s="278">
        <v>351.9</v>
      </c>
      <c r="L447" s="278">
        <v>338</v>
      </c>
      <c r="M447" s="278">
        <v>7.2912600000000003</v>
      </c>
    </row>
    <row r="448" spans="1:13">
      <c r="A448" s="269">
        <v>438</v>
      </c>
      <c r="B448" s="278" t="s">
        <v>543</v>
      </c>
      <c r="C448" s="278">
        <v>49.95</v>
      </c>
      <c r="D448" s="280">
        <v>50.816666666666663</v>
      </c>
      <c r="E448" s="280">
        <v>48.683333333333323</v>
      </c>
      <c r="F448" s="280">
        <v>47.416666666666657</v>
      </c>
      <c r="G448" s="280">
        <v>45.283333333333317</v>
      </c>
      <c r="H448" s="280">
        <v>52.083333333333329</v>
      </c>
      <c r="I448" s="280">
        <v>54.216666666666669</v>
      </c>
      <c r="J448" s="280">
        <v>55.483333333333334</v>
      </c>
      <c r="K448" s="278">
        <v>52.95</v>
      </c>
      <c r="L448" s="278">
        <v>49.55</v>
      </c>
      <c r="M448" s="278">
        <v>0.46909000000000001</v>
      </c>
    </row>
    <row r="449" spans="1:13">
      <c r="A449" s="269">
        <v>439</v>
      </c>
      <c r="B449" s="278" t="s">
        <v>2610</v>
      </c>
      <c r="C449" s="278">
        <v>8944.2000000000007</v>
      </c>
      <c r="D449" s="280">
        <v>9071.4499999999989</v>
      </c>
      <c r="E449" s="280">
        <v>8657.8999999999978</v>
      </c>
      <c r="F449" s="280">
        <v>8371.5999999999985</v>
      </c>
      <c r="G449" s="280">
        <v>7958.0499999999975</v>
      </c>
      <c r="H449" s="280">
        <v>9357.7499999999982</v>
      </c>
      <c r="I449" s="280">
        <v>9771.2999999999975</v>
      </c>
      <c r="J449" s="280">
        <v>10057.599999999999</v>
      </c>
      <c r="K449" s="278">
        <v>9485</v>
      </c>
      <c r="L449" s="278">
        <v>8785.15</v>
      </c>
      <c r="M449" s="278">
        <v>1.7590000000000001E-2</v>
      </c>
    </row>
    <row r="450" spans="1:13">
      <c r="A450" s="269">
        <v>440</v>
      </c>
      <c r="B450" s="278" t="s">
        <v>183</v>
      </c>
      <c r="C450" s="278">
        <v>772.85</v>
      </c>
      <c r="D450" s="280">
        <v>774.7166666666667</v>
      </c>
      <c r="E450" s="280">
        <v>765.23333333333335</v>
      </c>
      <c r="F450" s="280">
        <v>757.61666666666667</v>
      </c>
      <c r="G450" s="280">
        <v>748.13333333333333</v>
      </c>
      <c r="H450" s="280">
        <v>782.33333333333337</v>
      </c>
      <c r="I450" s="280">
        <v>791.81666666666672</v>
      </c>
      <c r="J450" s="280">
        <v>799.43333333333339</v>
      </c>
      <c r="K450" s="278">
        <v>784.2</v>
      </c>
      <c r="L450" s="278">
        <v>767.1</v>
      </c>
      <c r="M450" s="278">
        <v>2.7241399999999998</v>
      </c>
    </row>
    <row r="451" spans="1:13">
      <c r="A451" s="269">
        <v>441</v>
      </c>
      <c r="B451" s="278" t="s">
        <v>3466</v>
      </c>
      <c r="C451" s="278">
        <v>358.05</v>
      </c>
      <c r="D451" s="280">
        <v>356.76666666666665</v>
      </c>
      <c r="E451" s="280">
        <v>350.5333333333333</v>
      </c>
      <c r="F451" s="280">
        <v>343.01666666666665</v>
      </c>
      <c r="G451" s="280">
        <v>336.7833333333333</v>
      </c>
      <c r="H451" s="280">
        <v>364.2833333333333</v>
      </c>
      <c r="I451" s="280">
        <v>370.51666666666665</v>
      </c>
      <c r="J451" s="280">
        <v>378.0333333333333</v>
      </c>
      <c r="K451" s="278">
        <v>363</v>
      </c>
      <c r="L451" s="278">
        <v>349.25</v>
      </c>
      <c r="M451" s="278">
        <v>56.96557</v>
      </c>
    </row>
    <row r="452" spans="1:13">
      <c r="A452" s="269">
        <v>442</v>
      </c>
      <c r="B452" s="278" t="s">
        <v>544</v>
      </c>
      <c r="C452" s="278">
        <v>662.9</v>
      </c>
      <c r="D452" s="280">
        <v>665.48333333333335</v>
      </c>
      <c r="E452" s="280">
        <v>658.4666666666667</v>
      </c>
      <c r="F452" s="280">
        <v>654.0333333333333</v>
      </c>
      <c r="G452" s="280">
        <v>647.01666666666665</v>
      </c>
      <c r="H452" s="280">
        <v>669.91666666666674</v>
      </c>
      <c r="I452" s="280">
        <v>676.93333333333339</v>
      </c>
      <c r="J452" s="280">
        <v>681.36666666666679</v>
      </c>
      <c r="K452" s="278">
        <v>672.5</v>
      </c>
      <c r="L452" s="278">
        <v>661.05</v>
      </c>
      <c r="M452" s="278">
        <v>8.0920000000000006E-2</v>
      </c>
    </row>
    <row r="453" spans="1:13">
      <c r="A453" s="269">
        <v>443</v>
      </c>
      <c r="B453" s="278" t="s">
        <v>184</v>
      </c>
      <c r="C453" s="278">
        <v>81.8</v>
      </c>
      <c r="D453" s="280">
        <v>82.983333333333334</v>
      </c>
      <c r="E453" s="280">
        <v>80.316666666666663</v>
      </c>
      <c r="F453" s="280">
        <v>78.833333333333329</v>
      </c>
      <c r="G453" s="280">
        <v>76.166666666666657</v>
      </c>
      <c r="H453" s="280">
        <v>84.466666666666669</v>
      </c>
      <c r="I453" s="280">
        <v>87.133333333333326</v>
      </c>
      <c r="J453" s="280">
        <v>88.616666666666674</v>
      </c>
      <c r="K453" s="278">
        <v>85.65</v>
      </c>
      <c r="L453" s="278">
        <v>81.5</v>
      </c>
      <c r="M453" s="278">
        <v>653.79358999999999</v>
      </c>
    </row>
    <row r="454" spans="1:13">
      <c r="A454" s="269">
        <v>444</v>
      </c>
      <c r="B454" s="278" t="s">
        <v>185</v>
      </c>
      <c r="C454" s="278">
        <v>34</v>
      </c>
      <c r="D454" s="280">
        <v>34.383333333333333</v>
      </c>
      <c r="E454" s="280">
        <v>33.466666666666669</v>
      </c>
      <c r="F454" s="280">
        <v>32.933333333333337</v>
      </c>
      <c r="G454" s="280">
        <v>32.016666666666673</v>
      </c>
      <c r="H454" s="280">
        <v>34.916666666666664</v>
      </c>
      <c r="I454" s="280">
        <v>35.833333333333336</v>
      </c>
      <c r="J454" s="280">
        <v>36.36666666666666</v>
      </c>
      <c r="K454" s="278">
        <v>35.299999999999997</v>
      </c>
      <c r="L454" s="278">
        <v>33.85</v>
      </c>
      <c r="M454" s="278">
        <v>30.33466</v>
      </c>
    </row>
    <row r="455" spans="1:13">
      <c r="A455" s="269">
        <v>445</v>
      </c>
      <c r="B455" s="278" t="s">
        <v>186</v>
      </c>
      <c r="C455" s="278">
        <v>32.450000000000003</v>
      </c>
      <c r="D455" s="280">
        <v>31.966666666666669</v>
      </c>
      <c r="E455" s="280">
        <v>31.083333333333336</v>
      </c>
      <c r="F455" s="280">
        <v>29.716666666666669</v>
      </c>
      <c r="G455" s="280">
        <v>28.833333333333336</v>
      </c>
      <c r="H455" s="280">
        <v>33.333333333333336</v>
      </c>
      <c r="I455" s="280">
        <v>34.216666666666661</v>
      </c>
      <c r="J455" s="280">
        <v>35.583333333333336</v>
      </c>
      <c r="K455" s="278">
        <v>32.85</v>
      </c>
      <c r="L455" s="278">
        <v>30.6</v>
      </c>
      <c r="M455" s="278">
        <v>379.41203000000002</v>
      </c>
    </row>
    <row r="456" spans="1:13">
      <c r="A456" s="269">
        <v>446</v>
      </c>
      <c r="B456" s="278" t="s">
        <v>187</v>
      </c>
      <c r="C456" s="278">
        <v>272</v>
      </c>
      <c r="D456" s="280">
        <v>273.3</v>
      </c>
      <c r="E456" s="280">
        <v>266.20000000000005</v>
      </c>
      <c r="F456" s="280">
        <v>260.40000000000003</v>
      </c>
      <c r="G456" s="280">
        <v>253.30000000000007</v>
      </c>
      <c r="H456" s="280">
        <v>279.10000000000002</v>
      </c>
      <c r="I456" s="280">
        <v>286.20000000000005</v>
      </c>
      <c r="J456" s="280">
        <v>292</v>
      </c>
      <c r="K456" s="278">
        <v>280.39999999999998</v>
      </c>
      <c r="L456" s="278">
        <v>267.5</v>
      </c>
      <c r="M456" s="278">
        <v>168.97173000000001</v>
      </c>
    </row>
    <row r="457" spans="1:13">
      <c r="A457" s="269">
        <v>447</v>
      </c>
      <c r="B457" s="278" t="s">
        <v>2626</v>
      </c>
      <c r="C457" s="278">
        <v>16.7</v>
      </c>
      <c r="D457" s="280">
        <v>16.783333333333335</v>
      </c>
      <c r="E457" s="280">
        <v>16.31666666666667</v>
      </c>
      <c r="F457" s="280">
        <v>15.933333333333334</v>
      </c>
      <c r="G457" s="280">
        <v>15.466666666666669</v>
      </c>
      <c r="H457" s="280">
        <v>17.166666666666671</v>
      </c>
      <c r="I457" s="280">
        <v>17.633333333333333</v>
      </c>
      <c r="J457" s="280">
        <v>18.016666666666673</v>
      </c>
      <c r="K457" s="278">
        <v>17.25</v>
      </c>
      <c r="L457" s="278">
        <v>16.399999999999999</v>
      </c>
      <c r="M457" s="278">
        <v>20.321929999999998</v>
      </c>
    </row>
    <row r="458" spans="1:13">
      <c r="A458" s="269">
        <v>448</v>
      </c>
      <c r="B458" s="278" t="s">
        <v>538</v>
      </c>
      <c r="C458" s="278">
        <v>567.65</v>
      </c>
      <c r="D458" s="280">
        <v>569.11666666666667</v>
      </c>
      <c r="E458" s="280">
        <v>555.23333333333335</v>
      </c>
      <c r="F458" s="280">
        <v>542.81666666666672</v>
      </c>
      <c r="G458" s="280">
        <v>528.93333333333339</v>
      </c>
      <c r="H458" s="280">
        <v>581.5333333333333</v>
      </c>
      <c r="I458" s="280">
        <v>595.41666666666674</v>
      </c>
      <c r="J458" s="280">
        <v>607.83333333333326</v>
      </c>
      <c r="K458" s="278">
        <v>583</v>
      </c>
      <c r="L458" s="278">
        <v>556.70000000000005</v>
      </c>
      <c r="M458" s="278">
        <v>0.44201000000000001</v>
      </c>
    </row>
    <row r="459" spans="1:13">
      <c r="A459" s="269">
        <v>449</v>
      </c>
      <c r="B459" s="278" t="s">
        <v>539</v>
      </c>
      <c r="C459" s="278">
        <v>336.25</v>
      </c>
      <c r="D459" s="280">
        <v>345.06666666666666</v>
      </c>
      <c r="E459" s="280">
        <v>326.18333333333334</v>
      </c>
      <c r="F459" s="280">
        <v>316.11666666666667</v>
      </c>
      <c r="G459" s="280">
        <v>297.23333333333335</v>
      </c>
      <c r="H459" s="280">
        <v>355.13333333333333</v>
      </c>
      <c r="I459" s="280">
        <v>374.01666666666665</v>
      </c>
      <c r="J459" s="280">
        <v>384.08333333333331</v>
      </c>
      <c r="K459" s="278">
        <v>363.95</v>
      </c>
      <c r="L459" s="278">
        <v>335</v>
      </c>
      <c r="M459" s="278">
        <v>3.9649999999999998E-2</v>
      </c>
    </row>
    <row r="460" spans="1:13">
      <c r="A460" s="269">
        <v>450</v>
      </c>
      <c r="B460" s="278" t="s">
        <v>188</v>
      </c>
      <c r="C460" s="278">
        <v>1948.65</v>
      </c>
      <c r="D460" s="280">
        <v>1939.3666666666668</v>
      </c>
      <c r="E460" s="280">
        <v>1912.2833333333335</v>
      </c>
      <c r="F460" s="280">
        <v>1875.9166666666667</v>
      </c>
      <c r="G460" s="280">
        <v>1848.8333333333335</v>
      </c>
      <c r="H460" s="280">
        <v>1975.7333333333336</v>
      </c>
      <c r="I460" s="280">
        <v>2002.8166666666666</v>
      </c>
      <c r="J460" s="280">
        <v>2039.1833333333336</v>
      </c>
      <c r="K460" s="278">
        <v>1966.45</v>
      </c>
      <c r="L460" s="278">
        <v>1903</v>
      </c>
      <c r="M460" s="278">
        <v>31.986989999999999</v>
      </c>
    </row>
    <row r="461" spans="1:13">
      <c r="A461" s="269">
        <v>451</v>
      </c>
      <c r="B461" s="278" t="s">
        <v>545</v>
      </c>
      <c r="C461" s="278">
        <v>1480</v>
      </c>
      <c r="D461" s="280">
        <v>1480.2833333333335</v>
      </c>
      <c r="E461" s="280">
        <v>1466.3166666666671</v>
      </c>
      <c r="F461" s="280">
        <v>1452.6333333333334</v>
      </c>
      <c r="G461" s="280">
        <v>1438.666666666667</v>
      </c>
      <c r="H461" s="280">
        <v>1493.9666666666672</v>
      </c>
      <c r="I461" s="280">
        <v>1507.9333333333338</v>
      </c>
      <c r="J461" s="280">
        <v>1521.6166666666672</v>
      </c>
      <c r="K461" s="278">
        <v>1494.25</v>
      </c>
      <c r="L461" s="278">
        <v>1466.6</v>
      </c>
      <c r="M461" s="278">
        <v>0.11257</v>
      </c>
    </row>
    <row r="462" spans="1:13">
      <c r="A462" s="269">
        <v>452</v>
      </c>
      <c r="B462" s="278" t="s">
        <v>189</v>
      </c>
      <c r="C462" s="278">
        <v>512.6</v>
      </c>
      <c r="D462" s="280">
        <v>511.86666666666673</v>
      </c>
      <c r="E462" s="280">
        <v>504.03333333333342</v>
      </c>
      <c r="F462" s="280">
        <v>495.4666666666667</v>
      </c>
      <c r="G462" s="280">
        <v>487.63333333333338</v>
      </c>
      <c r="H462" s="280">
        <v>520.43333333333339</v>
      </c>
      <c r="I462" s="280">
        <v>528.26666666666688</v>
      </c>
      <c r="J462" s="280">
        <v>536.83333333333348</v>
      </c>
      <c r="K462" s="278">
        <v>519.70000000000005</v>
      </c>
      <c r="L462" s="278">
        <v>503.3</v>
      </c>
      <c r="M462" s="278">
        <v>30.415939999999999</v>
      </c>
    </row>
    <row r="463" spans="1:13">
      <c r="A463" s="269">
        <v>453</v>
      </c>
      <c r="B463" s="278" t="s">
        <v>546</v>
      </c>
      <c r="C463" s="278">
        <v>174.05</v>
      </c>
      <c r="D463" s="280">
        <v>178.25</v>
      </c>
      <c r="E463" s="280">
        <v>166.85</v>
      </c>
      <c r="F463" s="280">
        <v>159.65</v>
      </c>
      <c r="G463" s="280">
        <v>148.25</v>
      </c>
      <c r="H463" s="280">
        <v>185.45</v>
      </c>
      <c r="I463" s="280">
        <v>196.84999999999997</v>
      </c>
      <c r="J463" s="280">
        <v>204.04999999999998</v>
      </c>
      <c r="K463" s="278">
        <v>189.65</v>
      </c>
      <c r="L463" s="278">
        <v>171.05</v>
      </c>
      <c r="M463" s="278">
        <v>0.10826</v>
      </c>
    </row>
    <row r="464" spans="1:13">
      <c r="A464" s="269">
        <v>454</v>
      </c>
      <c r="B464" s="278" t="s">
        <v>547</v>
      </c>
      <c r="C464" s="278">
        <v>710.65</v>
      </c>
      <c r="D464" s="280">
        <v>708.88333333333333</v>
      </c>
      <c r="E464" s="280">
        <v>702.76666666666665</v>
      </c>
      <c r="F464" s="280">
        <v>694.88333333333333</v>
      </c>
      <c r="G464" s="280">
        <v>688.76666666666665</v>
      </c>
      <c r="H464" s="280">
        <v>716.76666666666665</v>
      </c>
      <c r="I464" s="280">
        <v>722.88333333333321</v>
      </c>
      <c r="J464" s="280">
        <v>730.76666666666665</v>
      </c>
      <c r="K464" s="278">
        <v>715</v>
      </c>
      <c r="L464" s="278">
        <v>701</v>
      </c>
      <c r="M464" s="278">
        <v>0.21487999999999999</v>
      </c>
    </row>
    <row r="465" spans="1:13">
      <c r="A465" s="269">
        <v>455</v>
      </c>
      <c r="B465" s="278" t="s">
        <v>548</v>
      </c>
      <c r="C465" s="278">
        <v>500.85</v>
      </c>
      <c r="D465" s="280">
        <v>503.68333333333334</v>
      </c>
      <c r="E465" s="280">
        <v>497.16666666666669</v>
      </c>
      <c r="F465" s="280">
        <v>493.48333333333335</v>
      </c>
      <c r="G465" s="280">
        <v>486.9666666666667</v>
      </c>
      <c r="H465" s="280">
        <v>507.36666666666667</v>
      </c>
      <c r="I465" s="280">
        <v>513.88333333333333</v>
      </c>
      <c r="J465" s="280">
        <v>517.56666666666661</v>
      </c>
      <c r="K465" s="278">
        <v>510.2</v>
      </c>
      <c r="L465" s="278">
        <v>500</v>
      </c>
      <c r="M465" s="278">
        <v>0.14881</v>
      </c>
    </row>
    <row r="466" spans="1:13">
      <c r="A466" s="269">
        <v>456</v>
      </c>
      <c r="B466" s="278" t="s">
        <v>553</v>
      </c>
      <c r="C466" s="278">
        <v>314.7</v>
      </c>
      <c r="D466" s="280">
        <v>317.8</v>
      </c>
      <c r="E466" s="280">
        <v>307.65000000000003</v>
      </c>
      <c r="F466" s="280">
        <v>300.60000000000002</v>
      </c>
      <c r="G466" s="280">
        <v>290.45000000000005</v>
      </c>
      <c r="H466" s="280">
        <v>324.85000000000002</v>
      </c>
      <c r="I466" s="280">
        <v>335</v>
      </c>
      <c r="J466" s="280">
        <v>342.05</v>
      </c>
      <c r="K466" s="278">
        <v>327.95</v>
      </c>
      <c r="L466" s="278">
        <v>310.75</v>
      </c>
      <c r="M466" s="278">
        <v>0.27393000000000001</v>
      </c>
    </row>
    <row r="467" spans="1:13">
      <c r="A467" s="269">
        <v>457</v>
      </c>
      <c r="B467" s="278" t="s">
        <v>549</v>
      </c>
      <c r="C467" s="278">
        <v>28.45</v>
      </c>
      <c r="D467" s="280">
        <v>28.733333333333334</v>
      </c>
      <c r="E467" s="280">
        <v>27.716666666666669</v>
      </c>
      <c r="F467" s="280">
        <v>26.983333333333334</v>
      </c>
      <c r="G467" s="280">
        <v>25.966666666666669</v>
      </c>
      <c r="H467" s="280">
        <v>29.466666666666669</v>
      </c>
      <c r="I467" s="280">
        <v>30.483333333333334</v>
      </c>
      <c r="J467" s="280">
        <v>31.216666666666669</v>
      </c>
      <c r="K467" s="278">
        <v>29.75</v>
      </c>
      <c r="L467" s="278">
        <v>28</v>
      </c>
      <c r="M467" s="278">
        <v>0.62339</v>
      </c>
    </row>
    <row r="468" spans="1:13">
      <c r="A468" s="269">
        <v>458</v>
      </c>
      <c r="B468" s="278" t="s">
        <v>550</v>
      </c>
      <c r="C468" s="278">
        <v>749.5</v>
      </c>
      <c r="D468" s="280">
        <v>758.80000000000007</v>
      </c>
      <c r="E468" s="280">
        <v>732.60000000000014</v>
      </c>
      <c r="F468" s="280">
        <v>715.7</v>
      </c>
      <c r="G468" s="280">
        <v>689.50000000000011</v>
      </c>
      <c r="H468" s="280">
        <v>775.70000000000016</v>
      </c>
      <c r="I468" s="280">
        <v>801.9000000000002</v>
      </c>
      <c r="J468" s="280">
        <v>818.80000000000018</v>
      </c>
      <c r="K468" s="278">
        <v>785</v>
      </c>
      <c r="L468" s="278">
        <v>741.9</v>
      </c>
      <c r="M468" s="278">
        <v>0.34809000000000001</v>
      </c>
    </row>
    <row r="469" spans="1:13">
      <c r="A469" s="269">
        <v>459</v>
      </c>
      <c r="B469" s="278" t="s">
        <v>190</v>
      </c>
      <c r="C469" s="278">
        <v>826.8</v>
      </c>
      <c r="D469" s="280">
        <v>829.69999999999993</v>
      </c>
      <c r="E469" s="280">
        <v>815.24999999999989</v>
      </c>
      <c r="F469" s="280">
        <v>803.69999999999993</v>
      </c>
      <c r="G469" s="280">
        <v>789.24999999999989</v>
      </c>
      <c r="H469" s="280">
        <v>841.24999999999989</v>
      </c>
      <c r="I469" s="280">
        <v>855.69999999999993</v>
      </c>
      <c r="J469" s="280">
        <v>867.24999999999989</v>
      </c>
      <c r="K469" s="278">
        <v>844.15</v>
      </c>
      <c r="L469" s="278">
        <v>818.15</v>
      </c>
      <c r="M469" s="278">
        <v>30.72505</v>
      </c>
    </row>
    <row r="470" spans="1:13">
      <c r="A470" s="269">
        <v>460</v>
      </c>
      <c r="B470" s="278" t="s">
        <v>191</v>
      </c>
      <c r="C470" s="278">
        <v>2499.0500000000002</v>
      </c>
      <c r="D470" s="280">
        <v>2499.9166666666665</v>
      </c>
      <c r="E470" s="280">
        <v>2467.1333333333332</v>
      </c>
      <c r="F470" s="280">
        <v>2435.2166666666667</v>
      </c>
      <c r="G470" s="280">
        <v>2402.4333333333334</v>
      </c>
      <c r="H470" s="280">
        <v>2531.833333333333</v>
      </c>
      <c r="I470" s="280">
        <v>2564.6166666666668</v>
      </c>
      <c r="J470" s="280">
        <v>2596.5333333333328</v>
      </c>
      <c r="K470" s="278">
        <v>2532.6999999999998</v>
      </c>
      <c r="L470" s="278">
        <v>2468</v>
      </c>
      <c r="M470" s="278">
        <v>5.5942100000000003</v>
      </c>
    </row>
    <row r="471" spans="1:13">
      <c r="A471" s="269">
        <v>461</v>
      </c>
      <c r="B471" s="278" t="s">
        <v>192</v>
      </c>
      <c r="C471" s="278">
        <v>303.95</v>
      </c>
      <c r="D471" s="280">
        <v>304.63333333333338</v>
      </c>
      <c r="E471" s="280">
        <v>290.76666666666677</v>
      </c>
      <c r="F471" s="280">
        <v>277.58333333333337</v>
      </c>
      <c r="G471" s="280">
        <v>263.71666666666675</v>
      </c>
      <c r="H471" s="280">
        <v>317.81666666666678</v>
      </c>
      <c r="I471" s="280">
        <v>331.68333333333345</v>
      </c>
      <c r="J471" s="280">
        <v>344.86666666666679</v>
      </c>
      <c r="K471" s="278">
        <v>318.5</v>
      </c>
      <c r="L471" s="278">
        <v>291.45</v>
      </c>
      <c r="M471" s="278">
        <v>58.1982</v>
      </c>
    </row>
    <row r="472" spans="1:13">
      <c r="A472" s="269">
        <v>462</v>
      </c>
      <c r="B472" s="278" t="s">
        <v>551</v>
      </c>
      <c r="C472" s="278">
        <v>403.4</v>
      </c>
      <c r="D472" s="280">
        <v>409.75</v>
      </c>
      <c r="E472" s="280">
        <v>394.7</v>
      </c>
      <c r="F472" s="280">
        <v>386</v>
      </c>
      <c r="G472" s="280">
        <v>370.95</v>
      </c>
      <c r="H472" s="280">
        <v>418.45</v>
      </c>
      <c r="I472" s="280">
        <v>433.49999999999994</v>
      </c>
      <c r="J472" s="280">
        <v>442.2</v>
      </c>
      <c r="K472" s="278">
        <v>424.8</v>
      </c>
      <c r="L472" s="278">
        <v>401.05</v>
      </c>
      <c r="M472" s="278">
        <v>1.7966800000000001</v>
      </c>
    </row>
    <row r="473" spans="1:13">
      <c r="A473" s="269">
        <v>463</v>
      </c>
      <c r="B473" s="278" t="s">
        <v>552</v>
      </c>
      <c r="C473" s="278">
        <v>4.7</v>
      </c>
      <c r="D473" s="280">
        <v>4.7833333333333341</v>
      </c>
      <c r="E473" s="280">
        <v>4.616666666666668</v>
      </c>
      <c r="F473" s="280">
        <v>4.5333333333333341</v>
      </c>
      <c r="G473" s="280">
        <v>4.366666666666668</v>
      </c>
      <c r="H473" s="280">
        <v>4.866666666666668</v>
      </c>
      <c r="I473" s="280">
        <v>5.0333333333333341</v>
      </c>
      <c r="J473" s="280">
        <v>5.116666666666668</v>
      </c>
      <c r="K473" s="278">
        <v>4.95</v>
      </c>
      <c r="L473" s="278">
        <v>4.7</v>
      </c>
      <c r="M473" s="278">
        <v>33.224850000000004</v>
      </c>
    </row>
    <row r="474" spans="1:13">
      <c r="A474" s="269">
        <v>464</v>
      </c>
      <c r="B474" s="278" t="s">
        <v>705</v>
      </c>
      <c r="C474" s="278">
        <v>61.25</v>
      </c>
      <c r="D474" s="280">
        <v>61.883333333333333</v>
      </c>
      <c r="E474" s="280">
        <v>60.466666666666669</v>
      </c>
      <c r="F474" s="280">
        <v>59.683333333333337</v>
      </c>
      <c r="G474" s="280">
        <v>58.266666666666673</v>
      </c>
      <c r="H474" s="280">
        <v>62.666666666666664</v>
      </c>
      <c r="I474" s="280">
        <v>64.083333333333343</v>
      </c>
      <c r="J474" s="280">
        <v>64.86666666666666</v>
      </c>
      <c r="K474" s="278">
        <v>63.3</v>
      </c>
      <c r="L474" s="278">
        <v>61.1</v>
      </c>
      <c r="M474" s="278">
        <v>0.11377</v>
      </c>
    </row>
    <row r="475" spans="1:13">
      <c r="A475" s="269">
        <v>465</v>
      </c>
      <c r="B475" s="278" t="s">
        <v>540</v>
      </c>
      <c r="C475" s="278">
        <v>4822.6000000000004</v>
      </c>
      <c r="D475" s="280">
        <v>4792.2</v>
      </c>
      <c r="E475" s="280">
        <v>4745.3999999999996</v>
      </c>
      <c r="F475" s="280">
        <v>4668.2</v>
      </c>
      <c r="G475" s="280">
        <v>4621.3999999999996</v>
      </c>
      <c r="H475" s="280">
        <v>4869.3999999999996</v>
      </c>
      <c r="I475" s="280">
        <v>4916.2000000000007</v>
      </c>
      <c r="J475" s="280">
        <v>4993.3999999999996</v>
      </c>
      <c r="K475" s="278">
        <v>4839</v>
      </c>
      <c r="L475" s="278">
        <v>4715</v>
      </c>
      <c r="M475" s="278">
        <v>1.4670000000000001E-2</v>
      </c>
    </row>
    <row r="476" spans="1:13">
      <c r="A476" s="269">
        <v>466</v>
      </c>
      <c r="B476" s="246" t="s">
        <v>542</v>
      </c>
      <c r="C476" s="278">
        <v>21.15</v>
      </c>
      <c r="D476" s="280">
        <v>21.516666666666666</v>
      </c>
      <c r="E476" s="280">
        <v>20.633333333333333</v>
      </c>
      <c r="F476" s="280">
        <v>20.116666666666667</v>
      </c>
      <c r="G476" s="280">
        <v>19.233333333333334</v>
      </c>
      <c r="H476" s="280">
        <v>22.033333333333331</v>
      </c>
      <c r="I476" s="280">
        <v>22.916666666666664</v>
      </c>
      <c r="J476" s="280">
        <v>23.43333333333333</v>
      </c>
      <c r="K476" s="278">
        <v>22.4</v>
      </c>
      <c r="L476" s="278">
        <v>21</v>
      </c>
      <c r="M476" s="278">
        <v>30.598759999999999</v>
      </c>
    </row>
    <row r="477" spans="1:13">
      <c r="A477" s="269">
        <v>467</v>
      </c>
      <c r="B477" s="246" t="s">
        <v>193</v>
      </c>
      <c r="C477" s="278">
        <v>303.35000000000002</v>
      </c>
      <c r="D477" s="280">
        <v>306.09999999999997</v>
      </c>
      <c r="E477" s="280">
        <v>298.29999999999995</v>
      </c>
      <c r="F477" s="280">
        <v>293.25</v>
      </c>
      <c r="G477" s="280">
        <v>285.45</v>
      </c>
      <c r="H477" s="280">
        <v>311.14999999999992</v>
      </c>
      <c r="I477" s="280">
        <v>318.95</v>
      </c>
      <c r="J477" s="280">
        <v>323.99999999999989</v>
      </c>
      <c r="K477" s="278">
        <v>313.89999999999998</v>
      </c>
      <c r="L477" s="278">
        <v>301.05</v>
      </c>
      <c r="M477" s="278">
        <v>31.709289999999999</v>
      </c>
    </row>
    <row r="478" spans="1:13">
      <c r="A478" s="269">
        <v>468</v>
      </c>
      <c r="B478" s="246" t="s">
        <v>541</v>
      </c>
      <c r="C478" s="278">
        <v>173.8</v>
      </c>
      <c r="D478" s="280">
        <v>172.33333333333334</v>
      </c>
      <c r="E478" s="280">
        <v>167.4666666666667</v>
      </c>
      <c r="F478" s="280">
        <v>161.13333333333335</v>
      </c>
      <c r="G478" s="280">
        <v>156.26666666666671</v>
      </c>
      <c r="H478" s="280">
        <v>178.66666666666669</v>
      </c>
      <c r="I478" s="280">
        <v>183.5333333333333</v>
      </c>
      <c r="J478" s="280">
        <v>189.86666666666667</v>
      </c>
      <c r="K478" s="278">
        <v>177.2</v>
      </c>
      <c r="L478" s="278">
        <v>166</v>
      </c>
      <c r="M478" s="278">
        <v>1.6200699999999999</v>
      </c>
    </row>
    <row r="479" spans="1:13">
      <c r="A479" s="269">
        <v>469</v>
      </c>
      <c r="B479" s="246" t="s">
        <v>194</v>
      </c>
      <c r="C479" s="278">
        <v>874.3</v>
      </c>
      <c r="D479" s="280">
        <v>879.15</v>
      </c>
      <c r="E479" s="280">
        <v>865.25</v>
      </c>
      <c r="F479" s="280">
        <v>856.2</v>
      </c>
      <c r="G479" s="280">
        <v>842.30000000000007</v>
      </c>
      <c r="H479" s="280">
        <v>888.19999999999993</v>
      </c>
      <c r="I479" s="280">
        <v>902.0999999999998</v>
      </c>
      <c r="J479" s="280">
        <v>911.14999999999986</v>
      </c>
      <c r="K479" s="278">
        <v>893.05</v>
      </c>
      <c r="L479" s="278">
        <v>870.1</v>
      </c>
      <c r="M479" s="278">
        <v>6.5460200000000004</v>
      </c>
    </row>
    <row r="480" spans="1:13">
      <c r="A480" s="269">
        <v>470</v>
      </c>
      <c r="B480" s="246" t="s">
        <v>554</v>
      </c>
      <c r="C480" s="278">
        <v>11</v>
      </c>
      <c r="D480" s="280">
        <v>11.066666666666668</v>
      </c>
      <c r="E480" s="280">
        <v>10.683333333333337</v>
      </c>
      <c r="F480" s="280">
        <v>10.366666666666669</v>
      </c>
      <c r="G480" s="280">
        <v>9.9833333333333378</v>
      </c>
      <c r="H480" s="280">
        <v>11.383333333333336</v>
      </c>
      <c r="I480" s="280">
        <v>11.766666666666666</v>
      </c>
      <c r="J480" s="280">
        <v>12.083333333333336</v>
      </c>
      <c r="K480" s="278">
        <v>11.45</v>
      </c>
      <c r="L480" s="278">
        <v>10.75</v>
      </c>
      <c r="M480" s="278">
        <v>6.3606299999999996</v>
      </c>
    </row>
    <row r="481" spans="1:13">
      <c r="A481" s="269">
        <v>471</v>
      </c>
      <c r="B481" s="246" t="s">
        <v>555</v>
      </c>
      <c r="C481" s="278">
        <v>170</v>
      </c>
      <c r="D481" s="280">
        <v>171.66666666666666</v>
      </c>
      <c r="E481" s="280">
        <v>164.33333333333331</v>
      </c>
      <c r="F481" s="280">
        <v>158.66666666666666</v>
      </c>
      <c r="G481" s="280">
        <v>151.33333333333331</v>
      </c>
      <c r="H481" s="280">
        <v>177.33333333333331</v>
      </c>
      <c r="I481" s="280">
        <v>184.66666666666663</v>
      </c>
      <c r="J481" s="280">
        <v>190.33333333333331</v>
      </c>
      <c r="K481" s="278">
        <v>179</v>
      </c>
      <c r="L481" s="278">
        <v>166</v>
      </c>
      <c r="M481" s="278">
        <v>1.54365</v>
      </c>
    </row>
    <row r="482" spans="1:13">
      <c r="A482" s="269">
        <v>472</v>
      </c>
      <c r="B482" s="246" t="s">
        <v>195</v>
      </c>
      <c r="C482" s="278">
        <v>152.80000000000001</v>
      </c>
      <c r="D482" s="280">
        <v>153.88333333333335</v>
      </c>
      <c r="E482" s="280">
        <v>148.2166666666667</v>
      </c>
      <c r="F482" s="278">
        <v>143.63333333333335</v>
      </c>
      <c r="G482" s="280">
        <v>137.9666666666667</v>
      </c>
      <c r="H482" s="280">
        <v>158.4666666666667</v>
      </c>
      <c r="I482" s="278">
        <v>164.13333333333338</v>
      </c>
      <c r="J482" s="280">
        <v>168.7166666666667</v>
      </c>
      <c r="K482" s="280">
        <v>159.55000000000001</v>
      </c>
      <c r="L482" s="278">
        <v>149.30000000000001</v>
      </c>
      <c r="M482" s="280">
        <v>70.532700000000006</v>
      </c>
    </row>
    <row r="483" spans="1:13">
      <c r="A483" s="269">
        <v>473</v>
      </c>
      <c r="B483" s="246" t="s">
        <v>196</v>
      </c>
      <c r="C483" s="278">
        <v>3438.15</v>
      </c>
      <c r="D483" s="280">
        <v>3422.1333333333332</v>
      </c>
      <c r="E483" s="280">
        <v>3351.2666666666664</v>
      </c>
      <c r="F483" s="278">
        <v>3264.3833333333332</v>
      </c>
      <c r="G483" s="280">
        <v>3193.5166666666664</v>
      </c>
      <c r="H483" s="280">
        <v>3509.0166666666664</v>
      </c>
      <c r="I483" s="278">
        <v>3579.8833333333332</v>
      </c>
      <c r="J483" s="280">
        <v>3666.7666666666664</v>
      </c>
      <c r="K483" s="280">
        <v>3493</v>
      </c>
      <c r="L483" s="278">
        <v>3335.25</v>
      </c>
      <c r="M483" s="280">
        <v>10.121729999999999</v>
      </c>
    </row>
    <row r="484" spans="1:13">
      <c r="A484" s="269">
        <v>474</v>
      </c>
      <c r="B484" s="246" t="s">
        <v>197</v>
      </c>
      <c r="C484" s="246">
        <v>22.9</v>
      </c>
      <c r="D484" s="290">
        <v>23.183333333333334</v>
      </c>
      <c r="E484" s="290">
        <v>22.516666666666666</v>
      </c>
      <c r="F484" s="290">
        <v>22.133333333333333</v>
      </c>
      <c r="G484" s="290">
        <v>21.466666666666665</v>
      </c>
      <c r="H484" s="290">
        <v>23.566666666666666</v>
      </c>
      <c r="I484" s="290">
        <v>24.233333333333331</v>
      </c>
      <c r="J484" s="290">
        <v>24.616666666666667</v>
      </c>
      <c r="K484" s="290">
        <v>23.85</v>
      </c>
      <c r="L484" s="290">
        <v>22.8</v>
      </c>
      <c r="M484" s="290">
        <v>38.364669999999997</v>
      </c>
    </row>
    <row r="485" spans="1:13">
      <c r="A485" s="269">
        <v>475</v>
      </c>
      <c r="B485" s="246" t="s">
        <v>198</v>
      </c>
      <c r="C485" s="246">
        <v>339.65</v>
      </c>
      <c r="D485" s="290">
        <v>352.84999999999997</v>
      </c>
      <c r="E485" s="290">
        <v>325.04999999999995</v>
      </c>
      <c r="F485" s="290">
        <v>310.45</v>
      </c>
      <c r="G485" s="290">
        <v>282.64999999999998</v>
      </c>
      <c r="H485" s="290">
        <v>367.44999999999993</v>
      </c>
      <c r="I485" s="290">
        <v>395.25</v>
      </c>
      <c r="J485" s="290">
        <v>409.84999999999991</v>
      </c>
      <c r="K485" s="290">
        <v>380.65</v>
      </c>
      <c r="L485" s="290">
        <v>338.25</v>
      </c>
      <c r="M485" s="290">
        <v>187.72895</v>
      </c>
    </row>
    <row r="486" spans="1:13">
      <c r="A486" s="269">
        <v>476</v>
      </c>
      <c r="B486" s="246" t="s">
        <v>561</v>
      </c>
      <c r="C486" s="290">
        <v>985.6</v>
      </c>
      <c r="D486" s="290">
        <v>989.86666666666667</v>
      </c>
      <c r="E486" s="290">
        <v>975.73333333333335</v>
      </c>
      <c r="F486" s="290">
        <v>965.86666666666667</v>
      </c>
      <c r="G486" s="290">
        <v>951.73333333333335</v>
      </c>
      <c r="H486" s="290">
        <v>999.73333333333335</v>
      </c>
      <c r="I486" s="290">
        <v>1013.8666666666668</v>
      </c>
      <c r="J486" s="290">
        <v>1023.7333333333333</v>
      </c>
      <c r="K486" s="290">
        <v>1004</v>
      </c>
      <c r="L486" s="290">
        <v>980</v>
      </c>
      <c r="M486" s="290">
        <v>1.9720000000000001E-2</v>
      </c>
    </row>
    <row r="487" spans="1:13">
      <c r="A487" s="269">
        <v>477</v>
      </c>
      <c r="B487" s="246" t="s">
        <v>562</v>
      </c>
      <c r="C487" s="290">
        <v>25.9</v>
      </c>
      <c r="D487" s="290">
        <v>26.183333333333334</v>
      </c>
      <c r="E487" s="290">
        <v>25.516666666666666</v>
      </c>
      <c r="F487" s="290">
        <v>25.133333333333333</v>
      </c>
      <c r="G487" s="290">
        <v>24.466666666666665</v>
      </c>
      <c r="H487" s="290">
        <v>26.566666666666666</v>
      </c>
      <c r="I487" s="290">
        <v>27.233333333333331</v>
      </c>
      <c r="J487" s="290">
        <v>27.616666666666667</v>
      </c>
      <c r="K487" s="290">
        <v>26.85</v>
      </c>
      <c r="L487" s="290">
        <v>25.8</v>
      </c>
      <c r="M487" s="290">
        <v>10.34262</v>
      </c>
    </row>
    <row r="488" spans="1:13">
      <c r="A488" s="269">
        <v>478</v>
      </c>
      <c r="B488" s="246" t="s">
        <v>286</v>
      </c>
      <c r="C488" s="290">
        <v>131.05000000000001</v>
      </c>
      <c r="D488" s="290">
        <v>131.78333333333333</v>
      </c>
      <c r="E488" s="290">
        <v>129.26666666666665</v>
      </c>
      <c r="F488" s="290">
        <v>127.48333333333332</v>
      </c>
      <c r="G488" s="290">
        <v>124.96666666666664</v>
      </c>
      <c r="H488" s="290">
        <v>133.56666666666666</v>
      </c>
      <c r="I488" s="290">
        <v>136.08333333333337</v>
      </c>
      <c r="J488" s="290">
        <v>137.86666666666667</v>
      </c>
      <c r="K488" s="290">
        <v>134.30000000000001</v>
      </c>
      <c r="L488" s="290">
        <v>130</v>
      </c>
      <c r="M488" s="290">
        <v>0.39598</v>
      </c>
    </row>
    <row r="489" spans="1:13">
      <c r="A489" s="269">
        <v>479</v>
      </c>
      <c r="B489" s="246" t="s">
        <v>564</v>
      </c>
      <c r="C489" s="290">
        <v>616</v>
      </c>
      <c r="D489" s="290">
        <v>622.56666666666672</v>
      </c>
      <c r="E489" s="290">
        <v>605.43333333333339</v>
      </c>
      <c r="F489" s="290">
        <v>594.86666666666667</v>
      </c>
      <c r="G489" s="290">
        <v>577.73333333333335</v>
      </c>
      <c r="H489" s="290">
        <v>633.13333333333344</v>
      </c>
      <c r="I489" s="290">
        <v>650.26666666666688</v>
      </c>
      <c r="J489" s="290">
        <v>660.83333333333348</v>
      </c>
      <c r="K489" s="290">
        <v>639.70000000000005</v>
      </c>
      <c r="L489" s="290">
        <v>612</v>
      </c>
      <c r="M489" s="290">
        <v>1.9937800000000001</v>
      </c>
    </row>
    <row r="490" spans="1:13">
      <c r="A490" s="269">
        <v>480</v>
      </c>
      <c r="B490" s="246" t="s">
        <v>199</v>
      </c>
      <c r="C490" s="290">
        <v>90</v>
      </c>
      <c r="D490" s="290">
        <v>91.116666666666674</v>
      </c>
      <c r="E490" s="290">
        <v>88.433333333333351</v>
      </c>
      <c r="F490" s="290">
        <v>86.866666666666674</v>
      </c>
      <c r="G490" s="290">
        <v>84.183333333333351</v>
      </c>
      <c r="H490" s="290">
        <v>92.683333333333351</v>
      </c>
      <c r="I490" s="290">
        <v>95.366666666666688</v>
      </c>
      <c r="J490" s="290">
        <v>96.933333333333351</v>
      </c>
      <c r="K490" s="290">
        <v>93.8</v>
      </c>
      <c r="L490" s="290">
        <v>89.55</v>
      </c>
      <c r="M490" s="290">
        <v>361.33109999999999</v>
      </c>
    </row>
    <row r="491" spans="1:13">
      <c r="A491" s="269">
        <v>481</v>
      </c>
      <c r="B491" s="246" t="s">
        <v>565</v>
      </c>
      <c r="C491" s="290">
        <v>1003.7</v>
      </c>
      <c r="D491" s="290">
        <v>1011.6333333333333</v>
      </c>
      <c r="E491" s="290">
        <v>992.06666666666661</v>
      </c>
      <c r="F491" s="290">
        <v>980.43333333333328</v>
      </c>
      <c r="G491" s="290">
        <v>960.86666666666656</v>
      </c>
      <c r="H491" s="290">
        <v>1023.2666666666667</v>
      </c>
      <c r="I491" s="290">
        <v>1042.8333333333335</v>
      </c>
      <c r="J491" s="290">
        <v>1054.4666666666667</v>
      </c>
      <c r="K491" s="290">
        <v>1031.2</v>
      </c>
      <c r="L491" s="290">
        <v>1000</v>
      </c>
      <c r="M491" s="290">
        <v>0.24282999999999999</v>
      </c>
    </row>
    <row r="492" spans="1:13">
      <c r="A492" s="269">
        <v>482</v>
      </c>
      <c r="B492" s="246" t="s">
        <v>285</v>
      </c>
      <c r="C492" s="290">
        <v>172.8</v>
      </c>
      <c r="D492" s="290">
        <v>173.41666666666666</v>
      </c>
      <c r="E492" s="290">
        <v>171.5333333333333</v>
      </c>
      <c r="F492" s="290">
        <v>170.26666666666665</v>
      </c>
      <c r="G492" s="290">
        <v>168.3833333333333</v>
      </c>
      <c r="H492" s="290">
        <v>174.68333333333331</v>
      </c>
      <c r="I492" s="290">
        <v>176.56666666666669</v>
      </c>
      <c r="J492" s="290">
        <v>177.83333333333331</v>
      </c>
      <c r="K492" s="290">
        <v>175.3</v>
      </c>
      <c r="L492" s="290">
        <v>172.15</v>
      </c>
      <c r="M492" s="290">
        <v>1.5279799999999999</v>
      </c>
    </row>
    <row r="493" spans="1:13">
      <c r="A493" s="269">
        <v>483</v>
      </c>
      <c r="B493" s="246" t="s">
        <v>566</v>
      </c>
      <c r="C493" s="290">
        <v>934.35</v>
      </c>
      <c r="D493" s="290">
        <v>941.46666666666658</v>
      </c>
      <c r="E493" s="290">
        <v>920.93333333333317</v>
      </c>
      <c r="F493" s="290">
        <v>907.51666666666654</v>
      </c>
      <c r="G493" s="290">
        <v>886.98333333333312</v>
      </c>
      <c r="H493" s="290">
        <v>954.88333333333321</v>
      </c>
      <c r="I493" s="290">
        <v>975.41666666666674</v>
      </c>
      <c r="J493" s="290">
        <v>988.83333333333326</v>
      </c>
      <c r="K493" s="290">
        <v>962</v>
      </c>
      <c r="L493" s="290">
        <v>928.05</v>
      </c>
      <c r="M493" s="290">
        <v>0.65612000000000004</v>
      </c>
    </row>
    <row r="494" spans="1:13">
      <c r="A494" s="269">
        <v>484</v>
      </c>
      <c r="B494" s="246" t="s">
        <v>557</v>
      </c>
      <c r="C494" s="290">
        <v>215</v>
      </c>
      <c r="D494" s="290">
        <v>216.68333333333331</v>
      </c>
      <c r="E494" s="290">
        <v>212.36666666666662</v>
      </c>
      <c r="F494" s="290">
        <v>209.73333333333332</v>
      </c>
      <c r="G494" s="290">
        <v>205.41666666666663</v>
      </c>
      <c r="H494" s="290">
        <v>219.31666666666661</v>
      </c>
      <c r="I494" s="290">
        <v>223.63333333333327</v>
      </c>
      <c r="J494" s="290">
        <v>226.26666666666659</v>
      </c>
      <c r="K494" s="290">
        <v>221</v>
      </c>
      <c r="L494" s="290">
        <v>214.05</v>
      </c>
      <c r="M494" s="290">
        <v>3.6516199999999999</v>
      </c>
    </row>
    <row r="495" spans="1:13">
      <c r="A495" s="269">
        <v>485</v>
      </c>
      <c r="B495" s="246" t="s">
        <v>556</v>
      </c>
      <c r="C495" s="290">
        <v>1527.35</v>
      </c>
      <c r="D495" s="290">
        <v>1554.3999999999999</v>
      </c>
      <c r="E495" s="290">
        <v>1489.7999999999997</v>
      </c>
      <c r="F495" s="290">
        <v>1452.2499999999998</v>
      </c>
      <c r="G495" s="290">
        <v>1387.6499999999996</v>
      </c>
      <c r="H495" s="290">
        <v>1591.9499999999998</v>
      </c>
      <c r="I495" s="290">
        <v>1656.5499999999997</v>
      </c>
      <c r="J495" s="290">
        <v>1694.1</v>
      </c>
      <c r="K495" s="290">
        <v>1619</v>
      </c>
      <c r="L495" s="290">
        <v>1516.85</v>
      </c>
      <c r="M495" s="290">
        <v>4.9610000000000001E-2</v>
      </c>
    </row>
    <row r="496" spans="1:13">
      <c r="A496" s="269">
        <v>486</v>
      </c>
      <c r="B496" s="246" t="s">
        <v>200</v>
      </c>
      <c r="C496" s="290">
        <v>436.3</v>
      </c>
      <c r="D496" s="290">
        <v>440.61666666666662</v>
      </c>
      <c r="E496" s="290">
        <v>427.73333333333323</v>
      </c>
      <c r="F496" s="290">
        <v>419.16666666666663</v>
      </c>
      <c r="G496" s="290">
        <v>406.28333333333325</v>
      </c>
      <c r="H496" s="290">
        <v>449.18333333333322</v>
      </c>
      <c r="I496" s="290">
        <v>462.06666666666655</v>
      </c>
      <c r="J496" s="290">
        <v>470.63333333333321</v>
      </c>
      <c r="K496" s="290">
        <v>453.5</v>
      </c>
      <c r="L496" s="290">
        <v>432.05</v>
      </c>
      <c r="M496" s="290">
        <v>23.220330000000001</v>
      </c>
    </row>
    <row r="497" spans="1:13">
      <c r="A497" s="269">
        <v>487</v>
      </c>
      <c r="B497" s="246" t="s">
        <v>558</v>
      </c>
      <c r="C497" s="290">
        <v>147.80000000000001</v>
      </c>
      <c r="D497" s="290">
        <v>149.36666666666667</v>
      </c>
      <c r="E497" s="290">
        <v>140.93333333333334</v>
      </c>
      <c r="F497" s="290">
        <v>134.06666666666666</v>
      </c>
      <c r="G497" s="290">
        <v>125.63333333333333</v>
      </c>
      <c r="H497" s="290">
        <v>156.23333333333335</v>
      </c>
      <c r="I497" s="290">
        <v>164.66666666666669</v>
      </c>
      <c r="J497" s="290">
        <v>171.53333333333336</v>
      </c>
      <c r="K497" s="290">
        <v>157.80000000000001</v>
      </c>
      <c r="L497" s="290">
        <v>142.5</v>
      </c>
      <c r="M497" s="290">
        <v>0.62256</v>
      </c>
    </row>
    <row r="498" spans="1:13">
      <c r="A498" s="269">
        <v>488</v>
      </c>
      <c r="B498" s="246" t="s">
        <v>559</v>
      </c>
      <c r="C498" s="290">
        <v>2919.8</v>
      </c>
      <c r="D498" s="290">
        <v>2911.6666666666665</v>
      </c>
      <c r="E498" s="290">
        <v>2884.9833333333331</v>
      </c>
      <c r="F498" s="290">
        <v>2850.1666666666665</v>
      </c>
      <c r="G498" s="290">
        <v>2823.4833333333331</v>
      </c>
      <c r="H498" s="290">
        <v>2946.4833333333331</v>
      </c>
      <c r="I498" s="290">
        <v>2973.1666666666665</v>
      </c>
      <c r="J498" s="290">
        <v>3007.9833333333331</v>
      </c>
      <c r="K498" s="290">
        <v>2938.35</v>
      </c>
      <c r="L498" s="290">
        <v>2876.85</v>
      </c>
      <c r="M498" s="290">
        <v>7.6660000000000006E-2</v>
      </c>
    </row>
    <row r="499" spans="1:13">
      <c r="A499" s="269">
        <v>489</v>
      </c>
      <c r="B499" s="246" t="s">
        <v>563</v>
      </c>
      <c r="C499" s="290">
        <v>631.65</v>
      </c>
      <c r="D499" s="290">
        <v>630.35</v>
      </c>
      <c r="E499" s="290">
        <v>621.70000000000005</v>
      </c>
      <c r="F499" s="290">
        <v>611.75</v>
      </c>
      <c r="G499" s="290">
        <v>603.1</v>
      </c>
      <c r="H499" s="290">
        <v>640.30000000000007</v>
      </c>
      <c r="I499" s="290">
        <v>648.94999999999993</v>
      </c>
      <c r="J499" s="290">
        <v>658.90000000000009</v>
      </c>
      <c r="K499" s="290">
        <v>639</v>
      </c>
      <c r="L499" s="290">
        <v>620.4</v>
      </c>
      <c r="M499" s="290">
        <v>8.3919999999999995E-2</v>
      </c>
    </row>
    <row r="500" spans="1:13">
      <c r="A500" s="269">
        <v>490</v>
      </c>
      <c r="B500" s="246" t="s">
        <v>560</v>
      </c>
      <c r="C500" s="290">
        <v>92.7</v>
      </c>
      <c r="D500" s="290">
        <v>95.05</v>
      </c>
      <c r="E500" s="290">
        <v>90.35</v>
      </c>
      <c r="F500" s="290">
        <v>88</v>
      </c>
      <c r="G500" s="290">
        <v>83.3</v>
      </c>
      <c r="H500" s="290">
        <v>97.399999999999991</v>
      </c>
      <c r="I500" s="290">
        <v>102.10000000000001</v>
      </c>
      <c r="J500" s="290">
        <v>104.44999999999999</v>
      </c>
      <c r="K500" s="290">
        <v>99.75</v>
      </c>
      <c r="L500" s="290">
        <v>92.7</v>
      </c>
      <c r="M500" s="290">
        <v>1.5941799999999999</v>
      </c>
    </row>
    <row r="501" spans="1:13">
      <c r="A501" s="269">
        <v>491</v>
      </c>
      <c r="B501" s="246" t="s">
        <v>567</v>
      </c>
      <c r="C501" s="290">
        <v>6764.1</v>
      </c>
      <c r="D501" s="290">
        <v>6754.7166666666672</v>
      </c>
      <c r="E501" s="290">
        <v>6709.4833333333345</v>
      </c>
      <c r="F501" s="290">
        <v>6654.8666666666677</v>
      </c>
      <c r="G501" s="290">
        <v>6609.633333333335</v>
      </c>
      <c r="H501" s="290">
        <v>6809.3333333333339</v>
      </c>
      <c r="I501" s="290">
        <v>6854.5666666666675</v>
      </c>
      <c r="J501" s="290">
        <v>6909.1833333333334</v>
      </c>
      <c r="K501" s="290">
        <v>6799.95</v>
      </c>
      <c r="L501" s="290">
        <v>6700.1</v>
      </c>
      <c r="M501" s="290">
        <v>0.12534999999999999</v>
      </c>
    </row>
    <row r="502" spans="1:13">
      <c r="A502" s="269">
        <v>492</v>
      </c>
      <c r="B502" s="246" t="s">
        <v>568</v>
      </c>
      <c r="C502" s="290">
        <v>57.1</v>
      </c>
      <c r="D502" s="290">
        <v>57.300000000000004</v>
      </c>
      <c r="E502" s="290">
        <v>56.050000000000011</v>
      </c>
      <c r="F502" s="290">
        <v>55.000000000000007</v>
      </c>
      <c r="G502" s="290">
        <v>53.750000000000014</v>
      </c>
      <c r="H502" s="290">
        <v>58.350000000000009</v>
      </c>
      <c r="I502" s="290">
        <v>59.599999999999994</v>
      </c>
      <c r="J502" s="290">
        <v>60.650000000000006</v>
      </c>
      <c r="K502" s="290">
        <v>58.55</v>
      </c>
      <c r="L502" s="290">
        <v>56.25</v>
      </c>
      <c r="M502" s="290">
        <v>2.4176600000000001</v>
      </c>
    </row>
    <row r="503" spans="1:13">
      <c r="A503" s="269">
        <v>493</v>
      </c>
      <c r="B503" s="246" t="s">
        <v>569</v>
      </c>
      <c r="C503" s="290">
        <v>26.55</v>
      </c>
      <c r="D503" s="290">
        <v>26.483333333333334</v>
      </c>
      <c r="E503" s="290">
        <v>25.766666666666669</v>
      </c>
      <c r="F503" s="290">
        <v>24.983333333333334</v>
      </c>
      <c r="G503" s="290">
        <v>24.266666666666669</v>
      </c>
      <c r="H503" s="290">
        <v>27.266666666666669</v>
      </c>
      <c r="I503" s="290">
        <v>27.983333333333338</v>
      </c>
      <c r="J503" s="290">
        <v>28.766666666666669</v>
      </c>
      <c r="K503" s="290">
        <v>27.2</v>
      </c>
      <c r="L503" s="290">
        <v>25.7</v>
      </c>
      <c r="M503" s="290">
        <v>5.1461100000000002</v>
      </c>
    </row>
    <row r="504" spans="1:13">
      <c r="A504" s="269">
        <v>494</v>
      </c>
      <c r="B504" s="246" t="s">
        <v>2853</v>
      </c>
      <c r="C504" s="290">
        <v>287.45</v>
      </c>
      <c r="D504" s="290">
        <v>288.45</v>
      </c>
      <c r="E504" s="290">
        <v>282</v>
      </c>
      <c r="F504" s="290">
        <v>276.55</v>
      </c>
      <c r="G504" s="290">
        <v>270.10000000000002</v>
      </c>
      <c r="H504" s="290">
        <v>293.89999999999998</v>
      </c>
      <c r="I504" s="290">
        <v>300.34999999999991</v>
      </c>
      <c r="J504" s="290">
        <v>305.79999999999995</v>
      </c>
      <c r="K504" s="290">
        <v>294.89999999999998</v>
      </c>
      <c r="L504" s="290">
        <v>283</v>
      </c>
      <c r="M504" s="290">
        <v>0.43208999999999997</v>
      </c>
    </row>
    <row r="505" spans="1:13">
      <c r="A505" s="269">
        <v>495</v>
      </c>
      <c r="B505" s="246" t="s">
        <v>570</v>
      </c>
      <c r="C505" s="290">
        <v>1822.75</v>
      </c>
      <c r="D505" s="290">
        <v>1839.25</v>
      </c>
      <c r="E505" s="290">
        <v>1783.5</v>
      </c>
      <c r="F505" s="290">
        <v>1744.25</v>
      </c>
      <c r="G505" s="290">
        <v>1688.5</v>
      </c>
      <c r="H505" s="290">
        <v>1878.5</v>
      </c>
      <c r="I505" s="290">
        <v>1934.25</v>
      </c>
      <c r="J505" s="290">
        <v>1973.5</v>
      </c>
      <c r="K505" s="290">
        <v>1895</v>
      </c>
      <c r="L505" s="290">
        <v>1800</v>
      </c>
      <c r="M505" s="290">
        <v>0.31961000000000001</v>
      </c>
    </row>
    <row r="506" spans="1:13">
      <c r="A506" s="269">
        <v>496</v>
      </c>
      <c r="B506" s="246" t="s">
        <v>201</v>
      </c>
      <c r="C506" s="290">
        <v>184.4</v>
      </c>
      <c r="D506" s="290">
        <v>182.79999999999998</v>
      </c>
      <c r="E506" s="290">
        <v>179.59999999999997</v>
      </c>
      <c r="F506" s="290">
        <v>174.79999999999998</v>
      </c>
      <c r="G506" s="290">
        <v>171.59999999999997</v>
      </c>
      <c r="H506" s="290">
        <v>187.59999999999997</v>
      </c>
      <c r="I506" s="290">
        <v>190.79999999999995</v>
      </c>
      <c r="J506" s="290">
        <v>195.59999999999997</v>
      </c>
      <c r="K506" s="290">
        <v>186</v>
      </c>
      <c r="L506" s="290">
        <v>178</v>
      </c>
      <c r="M506" s="290">
        <v>57.433439999999997</v>
      </c>
    </row>
    <row r="507" spans="1:13">
      <c r="A507" s="269">
        <v>497</v>
      </c>
      <c r="B507" s="246" t="s">
        <v>571</v>
      </c>
      <c r="C507" s="290">
        <v>213.4</v>
      </c>
      <c r="D507" s="290">
        <v>215.86666666666667</v>
      </c>
      <c r="E507" s="290">
        <v>208.13333333333335</v>
      </c>
      <c r="F507" s="290">
        <v>202.86666666666667</v>
      </c>
      <c r="G507" s="290">
        <v>195.13333333333335</v>
      </c>
      <c r="H507" s="290">
        <v>221.13333333333335</v>
      </c>
      <c r="I507" s="290">
        <v>228.8666666666667</v>
      </c>
      <c r="J507" s="290">
        <v>234.13333333333335</v>
      </c>
      <c r="K507" s="290">
        <v>223.6</v>
      </c>
      <c r="L507" s="290">
        <v>210.6</v>
      </c>
      <c r="M507" s="290">
        <v>3.1828099999999999</v>
      </c>
    </row>
    <row r="508" spans="1:13">
      <c r="A508" s="269">
        <v>498</v>
      </c>
      <c r="B508" s="246" t="s">
        <v>202</v>
      </c>
      <c r="C508" s="290">
        <v>27.4</v>
      </c>
      <c r="D508" s="290">
        <v>27.5</v>
      </c>
      <c r="E508" s="290">
        <v>27</v>
      </c>
      <c r="F508" s="290">
        <v>26.6</v>
      </c>
      <c r="G508" s="290">
        <v>26.1</v>
      </c>
      <c r="H508" s="290">
        <v>27.9</v>
      </c>
      <c r="I508" s="290">
        <v>28.4</v>
      </c>
      <c r="J508" s="290">
        <v>28.799999999999997</v>
      </c>
      <c r="K508" s="290">
        <v>28</v>
      </c>
      <c r="L508" s="290">
        <v>27.1</v>
      </c>
      <c r="M508" s="290">
        <v>161.61651000000001</v>
      </c>
    </row>
    <row r="509" spans="1:13">
      <c r="A509" s="269">
        <v>499</v>
      </c>
      <c r="B509" s="246" t="s">
        <v>203</v>
      </c>
      <c r="C509" s="290">
        <v>150.25</v>
      </c>
      <c r="D509" s="290">
        <v>151.33333333333334</v>
      </c>
      <c r="E509" s="290">
        <v>146.9666666666667</v>
      </c>
      <c r="F509" s="290">
        <v>143.68333333333337</v>
      </c>
      <c r="G509" s="290">
        <v>139.31666666666672</v>
      </c>
      <c r="H509" s="290">
        <v>154.61666666666667</v>
      </c>
      <c r="I509" s="290">
        <v>158.98333333333329</v>
      </c>
      <c r="J509" s="290">
        <v>162.26666666666665</v>
      </c>
      <c r="K509" s="290">
        <v>155.69999999999999</v>
      </c>
      <c r="L509" s="290">
        <v>148.05000000000001</v>
      </c>
      <c r="M509" s="290">
        <v>218.33564999999999</v>
      </c>
    </row>
    <row r="510" spans="1:13">
      <c r="A510" s="269">
        <v>500</v>
      </c>
      <c r="B510" s="246" t="s">
        <v>572</v>
      </c>
      <c r="C510" s="290">
        <v>88.05</v>
      </c>
      <c r="D510" s="290">
        <v>87.966666666666654</v>
      </c>
      <c r="E510" s="290">
        <v>86.133333333333312</v>
      </c>
      <c r="F510" s="290">
        <v>84.216666666666654</v>
      </c>
      <c r="G510" s="290">
        <v>82.383333333333312</v>
      </c>
      <c r="H510" s="290">
        <v>89.883333333333312</v>
      </c>
      <c r="I510" s="290">
        <v>91.716666666666654</v>
      </c>
      <c r="J510" s="290">
        <v>93.633333333333312</v>
      </c>
      <c r="K510" s="290">
        <v>89.8</v>
      </c>
      <c r="L510" s="290">
        <v>86.05</v>
      </c>
      <c r="M510" s="290">
        <v>1.6432</v>
      </c>
    </row>
    <row r="511" spans="1:13">
      <c r="A511" s="269">
        <v>501</v>
      </c>
      <c r="B511" s="246" t="s">
        <v>573</v>
      </c>
      <c r="C511" s="290">
        <v>1200.1500000000001</v>
      </c>
      <c r="D511" s="290">
        <v>1195.6499999999999</v>
      </c>
      <c r="E511" s="290">
        <v>1186.4999999999998</v>
      </c>
      <c r="F511" s="290">
        <v>1172.8499999999999</v>
      </c>
      <c r="G511" s="290">
        <v>1163.6999999999998</v>
      </c>
      <c r="H511" s="290">
        <v>1209.2999999999997</v>
      </c>
      <c r="I511" s="290">
        <v>1218.4499999999998</v>
      </c>
      <c r="J511" s="290">
        <v>1232.0999999999997</v>
      </c>
      <c r="K511" s="290">
        <v>1204.8</v>
      </c>
      <c r="L511" s="290">
        <v>1182</v>
      </c>
      <c r="M511" s="290">
        <v>0.32777000000000001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4" sqref="F13:F14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3"/>
      <c r="B5" s="513"/>
      <c r="C5" s="514"/>
      <c r="D5" s="514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15" t="s">
        <v>575</v>
      </c>
      <c r="C7" s="515"/>
      <c r="D7" s="263">
        <f>Main!B10</f>
        <v>43971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43970</v>
      </c>
      <c r="B10" s="268">
        <v>511463</v>
      </c>
      <c r="C10" s="269" t="s">
        <v>3738</v>
      </c>
      <c r="D10" s="269" t="s">
        <v>3739</v>
      </c>
      <c r="E10" s="269" t="s">
        <v>584</v>
      </c>
      <c r="F10" s="389">
        <v>16706</v>
      </c>
      <c r="G10" s="268">
        <v>13.29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43970</v>
      </c>
      <c r="B11" s="268">
        <v>511463</v>
      </c>
      <c r="C11" s="269" t="s">
        <v>3738</v>
      </c>
      <c r="D11" s="269" t="s">
        <v>3739</v>
      </c>
      <c r="E11" s="269" t="s">
        <v>585</v>
      </c>
      <c r="F11" s="389">
        <v>77953</v>
      </c>
      <c r="G11" s="268">
        <v>12.38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43970</v>
      </c>
      <c r="B12" s="268">
        <v>531739</v>
      </c>
      <c r="C12" s="269" t="s">
        <v>3761</v>
      </c>
      <c r="D12" s="269" t="s">
        <v>3762</v>
      </c>
      <c r="E12" s="269" t="s">
        <v>584</v>
      </c>
      <c r="F12" s="389">
        <v>904525</v>
      </c>
      <c r="G12" s="268">
        <v>2.5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43970</v>
      </c>
      <c r="B13" s="268">
        <v>531515</v>
      </c>
      <c r="C13" s="269" t="s">
        <v>3763</v>
      </c>
      <c r="D13" s="269" t="s">
        <v>3764</v>
      </c>
      <c r="E13" s="269" t="s">
        <v>585</v>
      </c>
      <c r="F13" s="389">
        <v>501900</v>
      </c>
      <c r="G13" s="268">
        <v>0.19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43970</v>
      </c>
      <c r="B14" s="268">
        <v>531515</v>
      </c>
      <c r="C14" s="269" t="s">
        <v>3763</v>
      </c>
      <c r="D14" s="269" t="s">
        <v>3765</v>
      </c>
      <c r="E14" s="269" t="s">
        <v>584</v>
      </c>
      <c r="F14" s="389">
        <v>199740</v>
      </c>
      <c r="G14" s="268">
        <v>0.19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43970</v>
      </c>
      <c r="B15" s="268">
        <v>531515</v>
      </c>
      <c r="C15" s="269" t="s">
        <v>3763</v>
      </c>
      <c r="D15" s="269" t="s">
        <v>3766</v>
      </c>
      <c r="E15" s="269" t="s">
        <v>584</v>
      </c>
      <c r="F15" s="389">
        <v>302160</v>
      </c>
      <c r="G15" s="268">
        <v>0.19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43970</v>
      </c>
      <c r="B16" s="268">
        <v>500550</v>
      </c>
      <c r="C16" s="269" t="s">
        <v>175</v>
      </c>
      <c r="D16" s="269" t="s">
        <v>3767</v>
      </c>
      <c r="E16" s="269" t="s">
        <v>584</v>
      </c>
      <c r="F16" s="389">
        <v>85468862</v>
      </c>
      <c r="G16" s="268">
        <v>996.9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43970</v>
      </c>
      <c r="B17" s="268">
        <v>500550</v>
      </c>
      <c r="C17" s="269" t="s">
        <v>175</v>
      </c>
      <c r="D17" s="269" t="s">
        <v>3768</v>
      </c>
      <c r="E17" s="269" t="s">
        <v>585</v>
      </c>
      <c r="F17" s="389">
        <v>85468862</v>
      </c>
      <c r="G17" s="268">
        <v>996.9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43970</v>
      </c>
      <c r="B18" s="268">
        <v>519367</v>
      </c>
      <c r="C18" s="269" t="s">
        <v>3769</v>
      </c>
      <c r="D18" s="269" t="s">
        <v>3770</v>
      </c>
      <c r="E18" s="269" t="s">
        <v>584</v>
      </c>
      <c r="F18" s="389">
        <v>844</v>
      </c>
      <c r="G18" s="268">
        <v>30.42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43970</v>
      </c>
      <c r="B19" s="268">
        <v>516030</v>
      </c>
      <c r="C19" s="269" t="s">
        <v>3771</v>
      </c>
      <c r="D19" s="269" t="s">
        <v>3772</v>
      </c>
      <c r="E19" s="269" t="s">
        <v>584</v>
      </c>
      <c r="F19" s="389">
        <v>205775</v>
      </c>
      <c r="G19" s="268">
        <v>36.06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43970</v>
      </c>
      <c r="B20" s="268" t="s">
        <v>3773</v>
      </c>
      <c r="C20" s="269" t="s">
        <v>3774</v>
      </c>
      <c r="D20" s="269" t="s">
        <v>3775</v>
      </c>
      <c r="E20" s="269" t="s">
        <v>584</v>
      </c>
      <c r="F20" s="389">
        <v>402000</v>
      </c>
      <c r="G20" s="268">
        <v>20.37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43970</v>
      </c>
      <c r="B21" s="268" t="s">
        <v>97</v>
      </c>
      <c r="C21" s="269" t="s">
        <v>3776</v>
      </c>
      <c r="D21" s="269" t="s">
        <v>3777</v>
      </c>
      <c r="E21" s="269" t="s">
        <v>584</v>
      </c>
      <c r="F21" s="389">
        <v>3056503</v>
      </c>
      <c r="G21" s="268">
        <v>44.46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43970</v>
      </c>
      <c r="B22" s="268" t="s">
        <v>97</v>
      </c>
      <c r="C22" s="269" t="s">
        <v>3776</v>
      </c>
      <c r="D22" s="269" t="s">
        <v>3778</v>
      </c>
      <c r="E22" s="269" t="s">
        <v>584</v>
      </c>
      <c r="F22" s="389">
        <v>3088430</v>
      </c>
      <c r="G22" s="268">
        <v>44.58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43970</v>
      </c>
      <c r="B23" s="268" t="s">
        <v>97</v>
      </c>
      <c r="C23" s="269" t="s">
        <v>3776</v>
      </c>
      <c r="D23" s="269" t="s">
        <v>3654</v>
      </c>
      <c r="E23" s="269" t="s">
        <v>584</v>
      </c>
      <c r="F23" s="389">
        <v>2093802</v>
      </c>
      <c r="G23" s="268">
        <v>44.62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43970</v>
      </c>
      <c r="B24" s="268" t="s">
        <v>97</v>
      </c>
      <c r="C24" s="269" t="s">
        <v>3776</v>
      </c>
      <c r="D24" s="269" t="s">
        <v>3779</v>
      </c>
      <c r="E24" s="269" t="s">
        <v>584</v>
      </c>
      <c r="F24" s="389">
        <v>1967904</v>
      </c>
      <c r="G24" s="268">
        <v>44.39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43970</v>
      </c>
      <c r="B25" s="268" t="s">
        <v>1479</v>
      </c>
      <c r="C25" s="269" t="s">
        <v>3740</v>
      </c>
      <c r="D25" s="269" t="s">
        <v>3741</v>
      </c>
      <c r="E25" s="269" t="s">
        <v>584</v>
      </c>
      <c r="F25" s="389">
        <v>515634</v>
      </c>
      <c r="G25" s="268">
        <v>103.99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43970</v>
      </c>
      <c r="B26" s="268" t="s">
        <v>118</v>
      </c>
      <c r="C26" s="269" t="s">
        <v>3742</v>
      </c>
      <c r="D26" s="269" t="s">
        <v>3654</v>
      </c>
      <c r="E26" s="269" t="s">
        <v>584</v>
      </c>
      <c r="F26" s="389">
        <v>2390092</v>
      </c>
      <c r="G26" s="268">
        <v>121.45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43970</v>
      </c>
      <c r="B27" s="268" t="s">
        <v>167</v>
      </c>
      <c r="C27" s="269" t="s">
        <v>3743</v>
      </c>
      <c r="D27" s="269" t="s">
        <v>3744</v>
      </c>
      <c r="E27" s="269" t="s">
        <v>584</v>
      </c>
      <c r="F27" s="389">
        <v>495136</v>
      </c>
      <c r="G27" s="268">
        <v>770.46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43970</v>
      </c>
      <c r="B28" s="268" t="s">
        <v>167</v>
      </c>
      <c r="C28" s="269" t="s">
        <v>3743</v>
      </c>
      <c r="D28" s="269" t="s">
        <v>3780</v>
      </c>
      <c r="E28" s="269" t="s">
        <v>584</v>
      </c>
      <c r="F28" s="389">
        <v>264836</v>
      </c>
      <c r="G28" s="268">
        <v>772.91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43970</v>
      </c>
      <c r="B29" s="268" t="s">
        <v>169</v>
      </c>
      <c r="C29" s="269" t="s">
        <v>3745</v>
      </c>
      <c r="D29" s="269" t="s">
        <v>3744</v>
      </c>
      <c r="E29" s="269" t="s">
        <v>584</v>
      </c>
      <c r="F29" s="389">
        <v>2829402</v>
      </c>
      <c r="G29" s="268">
        <v>111.35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43970</v>
      </c>
      <c r="B30" s="268" t="s">
        <v>169</v>
      </c>
      <c r="C30" s="269" t="s">
        <v>3745</v>
      </c>
      <c r="D30" s="269" t="s">
        <v>3654</v>
      </c>
      <c r="E30" s="269" t="s">
        <v>584</v>
      </c>
      <c r="F30" s="389">
        <v>3302886</v>
      </c>
      <c r="G30" s="268">
        <v>111.05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43970</v>
      </c>
      <c r="B31" s="268" t="s">
        <v>3781</v>
      </c>
      <c r="C31" s="269" t="s">
        <v>3782</v>
      </c>
      <c r="D31" s="269" t="s">
        <v>3783</v>
      </c>
      <c r="E31" s="269" t="s">
        <v>584</v>
      </c>
      <c r="F31" s="389">
        <v>44000</v>
      </c>
      <c r="G31" s="268">
        <v>47.09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43970</v>
      </c>
      <c r="B32" s="268" t="s">
        <v>3339</v>
      </c>
      <c r="C32" s="269" t="s">
        <v>3728</v>
      </c>
      <c r="D32" s="269" t="s">
        <v>3727</v>
      </c>
      <c r="E32" s="269" t="s">
        <v>584</v>
      </c>
      <c r="F32" s="389">
        <v>5239131</v>
      </c>
      <c r="G32" s="268">
        <v>1.1000000000000001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43970</v>
      </c>
      <c r="B33" s="268" t="s">
        <v>3773</v>
      </c>
      <c r="C33" s="269" t="s">
        <v>3774</v>
      </c>
      <c r="D33" s="269" t="s">
        <v>3784</v>
      </c>
      <c r="E33" s="269" t="s">
        <v>585</v>
      </c>
      <c r="F33" s="389">
        <v>402000</v>
      </c>
      <c r="G33" s="268">
        <v>20.37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43970</v>
      </c>
      <c r="B34" s="268" t="s">
        <v>97</v>
      </c>
      <c r="C34" s="269" t="s">
        <v>3776</v>
      </c>
      <c r="D34" s="269" t="s">
        <v>3654</v>
      </c>
      <c r="E34" s="269" t="s">
        <v>585</v>
      </c>
      <c r="F34" s="389">
        <v>2093802</v>
      </c>
      <c r="G34" s="268">
        <v>44.47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43970</v>
      </c>
      <c r="B35" s="268" t="s">
        <v>97</v>
      </c>
      <c r="C35" s="269" t="s">
        <v>3776</v>
      </c>
      <c r="D35" s="269" t="s">
        <v>3778</v>
      </c>
      <c r="E35" s="269" t="s">
        <v>585</v>
      </c>
      <c r="F35" s="389">
        <v>3120430</v>
      </c>
      <c r="G35" s="268">
        <v>44.79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43970</v>
      </c>
      <c r="B36" s="268" t="s">
        <v>97</v>
      </c>
      <c r="C36" s="269" t="s">
        <v>3776</v>
      </c>
      <c r="D36" s="269" t="s">
        <v>3777</v>
      </c>
      <c r="E36" s="269" t="s">
        <v>585</v>
      </c>
      <c r="F36" s="389">
        <v>3056503</v>
      </c>
      <c r="G36" s="268">
        <v>44.4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43970</v>
      </c>
      <c r="B37" s="268" t="s">
        <v>118</v>
      </c>
      <c r="C37" s="269" t="s">
        <v>3742</v>
      </c>
      <c r="D37" s="269" t="s">
        <v>3654</v>
      </c>
      <c r="E37" s="269" t="s">
        <v>585</v>
      </c>
      <c r="F37" s="389">
        <v>2319744</v>
      </c>
      <c r="G37" s="268">
        <v>121.63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43970</v>
      </c>
      <c r="B38" s="268" t="s">
        <v>167</v>
      </c>
      <c r="C38" s="269" t="s">
        <v>3743</v>
      </c>
      <c r="D38" s="269" t="s">
        <v>3744</v>
      </c>
      <c r="E38" s="269" t="s">
        <v>585</v>
      </c>
      <c r="F38" s="389">
        <v>495136</v>
      </c>
      <c r="G38" s="268">
        <v>770.26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43970</v>
      </c>
      <c r="B39" s="268" t="s">
        <v>167</v>
      </c>
      <c r="C39" s="269" t="s">
        <v>3743</v>
      </c>
      <c r="D39" s="269" t="s">
        <v>3780</v>
      </c>
      <c r="E39" s="269" t="s">
        <v>585</v>
      </c>
      <c r="F39" s="389">
        <v>263263</v>
      </c>
      <c r="G39" s="268">
        <v>773.22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43970</v>
      </c>
      <c r="B40" s="268" t="s">
        <v>169</v>
      </c>
      <c r="C40" s="269" t="s">
        <v>3745</v>
      </c>
      <c r="D40" s="269" t="s">
        <v>3654</v>
      </c>
      <c r="E40" s="269" t="s">
        <v>585</v>
      </c>
      <c r="F40" s="389">
        <v>3307123</v>
      </c>
      <c r="G40" s="268">
        <v>111.18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43970</v>
      </c>
      <c r="B41" s="268" t="s">
        <v>169</v>
      </c>
      <c r="C41" s="269" t="s">
        <v>3745</v>
      </c>
      <c r="D41" s="269" t="s">
        <v>3744</v>
      </c>
      <c r="E41" s="269" t="s">
        <v>585</v>
      </c>
      <c r="F41" s="389">
        <v>2829402</v>
      </c>
      <c r="G41" s="268">
        <v>111.39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43970</v>
      </c>
      <c r="B42" s="268" t="s">
        <v>3781</v>
      </c>
      <c r="C42" s="269" t="s">
        <v>3782</v>
      </c>
      <c r="D42" s="269" t="s">
        <v>3785</v>
      </c>
      <c r="E42" s="269" t="s">
        <v>585</v>
      </c>
      <c r="F42" s="389">
        <v>40000</v>
      </c>
      <c r="G42" s="268">
        <v>47.1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43970</v>
      </c>
      <c r="B43" s="268" t="s">
        <v>3781</v>
      </c>
      <c r="C43" s="269" t="s">
        <v>3782</v>
      </c>
      <c r="D43" s="269" t="s">
        <v>3783</v>
      </c>
      <c r="E43" s="269" t="s">
        <v>585</v>
      </c>
      <c r="F43" s="389">
        <v>44000</v>
      </c>
      <c r="G43" s="268">
        <v>46.98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43970</v>
      </c>
      <c r="B44" s="268" t="s">
        <v>3339</v>
      </c>
      <c r="C44" s="269" t="s">
        <v>3728</v>
      </c>
      <c r="D44" s="269" t="s">
        <v>3727</v>
      </c>
      <c r="E44" s="269" t="s">
        <v>585</v>
      </c>
      <c r="F44" s="389">
        <v>23</v>
      </c>
      <c r="G44" s="268">
        <v>1.1000000000000001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43970</v>
      </c>
      <c r="B45" s="268" t="s">
        <v>3339</v>
      </c>
      <c r="C45" s="269" t="s">
        <v>3728</v>
      </c>
      <c r="D45" s="269" t="s">
        <v>3729</v>
      </c>
      <c r="E45" s="269" t="s">
        <v>585</v>
      </c>
      <c r="F45" s="389">
        <v>25700000</v>
      </c>
      <c r="G45" s="268">
        <v>1.1000000000000001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43970</v>
      </c>
      <c r="B46" s="268" t="s">
        <v>2797</v>
      </c>
      <c r="C46" s="269" t="s">
        <v>3746</v>
      </c>
      <c r="D46" s="269" t="s">
        <v>3747</v>
      </c>
      <c r="E46" s="269" t="s">
        <v>585</v>
      </c>
      <c r="F46" s="389">
        <v>3185232</v>
      </c>
      <c r="G46" s="268">
        <v>3.3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0"/>
  <sheetViews>
    <sheetView zoomScale="85" zoomScaleNormal="85" workbookViewId="0">
      <selection activeCell="T11" sqref="T1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43971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8">
        <v>1</v>
      </c>
      <c r="B10" s="434">
        <v>43938</v>
      </c>
      <c r="C10" s="459"/>
      <c r="D10" s="391" t="s">
        <v>144</v>
      </c>
      <c r="E10" s="399" t="s">
        <v>602</v>
      </c>
      <c r="F10" s="399">
        <v>547</v>
      </c>
      <c r="G10" s="460">
        <v>515</v>
      </c>
      <c r="H10" s="460">
        <v>510</v>
      </c>
      <c r="I10" s="399" t="s">
        <v>3631</v>
      </c>
      <c r="J10" s="392" t="s">
        <v>3650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8">
        <v>2</v>
      </c>
      <c r="B11" s="434">
        <v>43938</v>
      </c>
      <c r="C11" s="459"/>
      <c r="D11" s="391" t="s">
        <v>173</v>
      </c>
      <c r="E11" s="399" t="s">
        <v>602</v>
      </c>
      <c r="F11" s="399">
        <v>190</v>
      </c>
      <c r="G11" s="460">
        <v>177</v>
      </c>
      <c r="H11" s="460">
        <v>176.5</v>
      </c>
      <c r="I11" s="399" t="s">
        <v>3632</v>
      </c>
      <c r="J11" s="392" t="s">
        <v>3651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4" customFormat="1" ht="14.25">
      <c r="A12" s="458">
        <v>3</v>
      </c>
      <c r="B12" s="434">
        <v>43951</v>
      </c>
      <c r="C12" s="459"/>
      <c r="D12" s="391" t="s">
        <v>95</v>
      </c>
      <c r="E12" s="399" t="s">
        <v>602</v>
      </c>
      <c r="F12" s="399">
        <v>4000</v>
      </c>
      <c r="G12" s="460">
        <v>3780</v>
      </c>
      <c r="H12" s="460">
        <v>3780</v>
      </c>
      <c r="I12" s="399">
        <v>4400</v>
      </c>
      <c r="J12" s="392" t="s">
        <v>3694</v>
      </c>
      <c r="K12" s="392">
        <f t="shared" ref="K12" si="2">H12-F12</f>
        <v>-220</v>
      </c>
      <c r="L12" s="393">
        <f t="shared" ref="L12" si="3">K12/F12</f>
        <v>-5.5E-2</v>
      </c>
      <c r="M12" s="392" t="s">
        <v>665</v>
      </c>
      <c r="N12" s="435">
        <v>43963</v>
      </c>
      <c r="O12" s="435"/>
      <c r="Q12" s="455"/>
      <c r="R12" s="456" t="s">
        <v>3188</v>
      </c>
      <c r="S12" s="455"/>
      <c r="T12" s="455"/>
      <c r="U12" s="455"/>
      <c r="V12" s="455"/>
      <c r="W12" s="455"/>
      <c r="X12" s="455"/>
      <c r="Y12" s="455"/>
      <c r="Z12" s="455"/>
      <c r="AA12" s="455"/>
      <c r="AB12" s="455"/>
    </row>
    <row r="13" spans="1:28" s="454" customFormat="1" ht="14.25">
      <c r="A13" s="461">
        <v>4</v>
      </c>
      <c r="B13" s="433">
        <v>43955</v>
      </c>
      <c r="C13" s="462"/>
      <c r="D13" s="394" t="s">
        <v>3640</v>
      </c>
      <c r="E13" s="400" t="s">
        <v>602</v>
      </c>
      <c r="F13" s="400">
        <v>310</v>
      </c>
      <c r="G13" s="457">
        <v>290</v>
      </c>
      <c r="H13" s="457">
        <v>321.5</v>
      </c>
      <c r="I13" s="400">
        <v>350</v>
      </c>
      <c r="J13" s="65" t="s">
        <v>3667</v>
      </c>
      <c r="K13" s="65">
        <f>H13-F13</f>
        <v>11.5</v>
      </c>
      <c r="L13" s="395">
        <f t="shared" ref="L13:L14" si="4">K13/F13</f>
        <v>3.7096774193548385E-2</v>
      </c>
      <c r="M13" s="65" t="s">
        <v>601</v>
      </c>
      <c r="N13" s="436">
        <v>43957</v>
      </c>
      <c r="O13" s="65"/>
      <c r="Q13" s="455"/>
      <c r="R13" s="456" t="s">
        <v>3188</v>
      </c>
      <c r="S13" s="455"/>
      <c r="T13" s="455"/>
      <c r="U13" s="455"/>
      <c r="V13" s="455"/>
      <c r="W13" s="455"/>
      <c r="X13" s="455"/>
      <c r="Y13" s="455"/>
      <c r="Z13" s="455"/>
      <c r="AA13" s="455"/>
      <c r="AB13" s="455"/>
    </row>
    <row r="14" spans="1:28" s="454" customFormat="1" ht="14.25">
      <c r="A14" s="461">
        <v>5</v>
      </c>
      <c r="B14" s="433">
        <v>43956</v>
      </c>
      <c r="C14" s="462"/>
      <c r="D14" s="394" t="s">
        <v>238</v>
      </c>
      <c r="E14" s="400" t="s">
        <v>602</v>
      </c>
      <c r="F14" s="400">
        <v>214.5</v>
      </c>
      <c r="G14" s="457">
        <v>200</v>
      </c>
      <c r="H14" s="457">
        <v>223.5</v>
      </c>
      <c r="I14" s="400" t="s">
        <v>3647</v>
      </c>
      <c r="J14" s="65" t="s">
        <v>3407</v>
      </c>
      <c r="K14" s="65">
        <f>H14-F14</f>
        <v>9</v>
      </c>
      <c r="L14" s="395">
        <f t="shared" si="4"/>
        <v>4.195804195804196E-2</v>
      </c>
      <c r="M14" s="65" t="s">
        <v>601</v>
      </c>
      <c r="N14" s="436">
        <v>43964</v>
      </c>
      <c r="O14" s="65"/>
      <c r="Q14" s="455"/>
      <c r="R14" s="456" t="s">
        <v>3188</v>
      </c>
      <c r="S14" s="455"/>
      <c r="T14" s="455"/>
      <c r="U14" s="455"/>
      <c r="V14" s="455"/>
      <c r="W14" s="455"/>
      <c r="X14" s="455"/>
      <c r="Y14" s="455"/>
      <c r="Z14" s="455"/>
      <c r="AA14" s="455"/>
      <c r="AB14" s="455"/>
    </row>
    <row r="15" spans="1:28" s="454" customFormat="1" ht="14.25">
      <c r="A15" s="458">
        <v>6</v>
      </c>
      <c r="B15" s="434">
        <v>43956</v>
      </c>
      <c r="C15" s="459"/>
      <c r="D15" s="391" t="s">
        <v>200</v>
      </c>
      <c r="E15" s="399" t="s">
        <v>602</v>
      </c>
      <c r="F15" s="399">
        <v>470</v>
      </c>
      <c r="G15" s="460">
        <v>444</v>
      </c>
      <c r="H15" s="460">
        <v>444</v>
      </c>
      <c r="I15" s="399" t="s">
        <v>3648</v>
      </c>
      <c r="J15" s="392" t="s">
        <v>3649</v>
      </c>
      <c r="K15" s="392">
        <f t="shared" ref="K15" si="5">H15-F15</f>
        <v>-26</v>
      </c>
      <c r="L15" s="393">
        <f t="shared" ref="L15:L17" si="6">K15/F15</f>
        <v>-5.5319148936170209E-2</v>
      </c>
      <c r="M15" s="392" t="s">
        <v>665</v>
      </c>
      <c r="N15" s="470">
        <v>43956</v>
      </c>
      <c r="O15" s="435"/>
      <c r="Q15" s="455"/>
      <c r="R15" s="456" t="s">
        <v>604</v>
      </c>
      <c r="S15" s="455"/>
      <c r="T15" s="455"/>
      <c r="U15" s="455"/>
      <c r="V15" s="455"/>
      <c r="W15" s="455"/>
      <c r="X15" s="455"/>
      <c r="Y15" s="455"/>
      <c r="Z15" s="455"/>
      <c r="AA15" s="455"/>
      <c r="AB15" s="455"/>
    </row>
    <row r="16" spans="1:28" s="454" customFormat="1" ht="14.25">
      <c r="A16" s="461">
        <v>7</v>
      </c>
      <c r="B16" s="433">
        <v>43956</v>
      </c>
      <c r="C16" s="462"/>
      <c r="D16" s="394" t="s">
        <v>389</v>
      </c>
      <c r="E16" s="400" t="s">
        <v>602</v>
      </c>
      <c r="F16" s="400">
        <v>138.5</v>
      </c>
      <c r="G16" s="457">
        <v>130.5</v>
      </c>
      <c r="H16" s="457">
        <v>146.5</v>
      </c>
      <c r="I16" s="400" t="s">
        <v>3652</v>
      </c>
      <c r="J16" s="65" t="s">
        <v>3656</v>
      </c>
      <c r="K16" s="65">
        <f>H16-F16</f>
        <v>8</v>
      </c>
      <c r="L16" s="395">
        <f t="shared" si="6"/>
        <v>5.7761732851985562E-2</v>
      </c>
      <c r="M16" s="65" t="s">
        <v>601</v>
      </c>
      <c r="N16" s="436">
        <v>43957</v>
      </c>
      <c r="O16" s="65"/>
      <c r="Q16" s="455"/>
      <c r="R16" s="456" t="s">
        <v>3188</v>
      </c>
      <c r="S16" s="455"/>
      <c r="T16" s="455"/>
      <c r="U16" s="455"/>
      <c r="V16" s="455"/>
      <c r="W16" s="455"/>
      <c r="X16" s="455"/>
      <c r="Y16" s="455"/>
      <c r="Z16" s="455"/>
      <c r="AA16" s="455"/>
      <c r="AB16" s="455"/>
    </row>
    <row r="17" spans="1:28" s="454" customFormat="1" ht="14.25">
      <c r="A17" s="458">
        <v>8</v>
      </c>
      <c r="B17" s="434">
        <v>43956</v>
      </c>
      <c r="C17" s="459"/>
      <c r="D17" s="391" t="s">
        <v>119</v>
      </c>
      <c r="E17" s="399" t="s">
        <v>3689</v>
      </c>
      <c r="F17" s="399">
        <v>338</v>
      </c>
      <c r="G17" s="460">
        <v>315</v>
      </c>
      <c r="H17" s="460">
        <f>(348+314)/2</f>
        <v>331</v>
      </c>
      <c r="I17" s="399" t="s">
        <v>3653</v>
      </c>
      <c r="J17" s="392" t="s">
        <v>3688</v>
      </c>
      <c r="K17" s="392">
        <f>H17-F17</f>
        <v>-7</v>
      </c>
      <c r="L17" s="393">
        <f t="shared" si="6"/>
        <v>-2.0710059171597635E-2</v>
      </c>
      <c r="M17" s="392" t="s">
        <v>665</v>
      </c>
      <c r="N17" s="435">
        <v>43963</v>
      </c>
      <c r="O17" s="435"/>
      <c r="Q17" s="455"/>
      <c r="R17" s="456" t="s">
        <v>604</v>
      </c>
      <c r="S17" s="455"/>
      <c r="T17" s="455"/>
      <c r="U17" s="455"/>
      <c r="V17" s="455"/>
      <c r="W17" s="455"/>
      <c r="X17" s="455"/>
      <c r="Y17" s="455"/>
      <c r="Z17" s="455"/>
      <c r="AA17" s="455"/>
      <c r="AB17" s="455"/>
    </row>
    <row r="18" spans="1:28" s="454" customFormat="1" ht="14.25">
      <c r="A18" s="461">
        <v>9</v>
      </c>
      <c r="B18" s="433">
        <v>43957</v>
      </c>
      <c r="C18" s="462"/>
      <c r="D18" s="394" t="s">
        <v>110</v>
      </c>
      <c r="E18" s="400" t="s">
        <v>602</v>
      </c>
      <c r="F18" s="400">
        <v>1690</v>
      </c>
      <c r="G18" s="457">
        <v>1550</v>
      </c>
      <c r="H18" s="457">
        <v>1750</v>
      </c>
      <c r="I18" s="400" t="s">
        <v>3655</v>
      </c>
      <c r="J18" s="65" t="s">
        <v>3149</v>
      </c>
      <c r="K18" s="65">
        <f>H18-F18</f>
        <v>60</v>
      </c>
      <c r="L18" s="395">
        <f t="shared" ref="L18:L20" si="7">K18/F18</f>
        <v>3.5502958579881658E-2</v>
      </c>
      <c r="M18" s="65" t="s">
        <v>601</v>
      </c>
      <c r="N18" s="469">
        <v>43957</v>
      </c>
      <c r="O18" s="65"/>
      <c r="Q18" s="455"/>
      <c r="R18" s="456" t="s">
        <v>604</v>
      </c>
      <c r="S18" s="455"/>
      <c r="T18" s="455"/>
      <c r="U18" s="455"/>
      <c r="V18" s="455"/>
      <c r="W18" s="455"/>
      <c r="X18" s="455"/>
      <c r="Y18" s="455"/>
      <c r="Z18" s="455"/>
      <c r="AA18" s="455"/>
      <c r="AB18" s="455"/>
    </row>
    <row r="19" spans="1:28" s="454" customFormat="1" ht="14.25">
      <c r="A19" s="461">
        <v>10</v>
      </c>
      <c r="B19" s="433">
        <v>43957</v>
      </c>
      <c r="C19" s="462"/>
      <c r="D19" s="394" t="s">
        <v>188</v>
      </c>
      <c r="E19" s="400" t="s">
        <v>602</v>
      </c>
      <c r="F19" s="400">
        <v>1910</v>
      </c>
      <c r="G19" s="457">
        <v>1780</v>
      </c>
      <c r="H19" s="457">
        <v>2000</v>
      </c>
      <c r="I19" s="400" t="s">
        <v>3658</v>
      </c>
      <c r="J19" s="65" t="s">
        <v>3695</v>
      </c>
      <c r="K19" s="65">
        <f>H19-F19</f>
        <v>90</v>
      </c>
      <c r="L19" s="395">
        <f t="shared" si="7"/>
        <v>4.712041884816754E-2</v>
      </c>
      <c r="M19" s="65" t="s">
        <v>601</v>
      </c>
      <c r="N19" s="436">
        <v>43964</v>
      </c>
      <c r="O19" s="65"/>
      <c r="Q19" s="455"/>
      <c r="R19" s="456" t="s">
        <v>604</v>
      </c>
      <c r="S19" s="455"/>
      <c r="T19" s="455"/>
      <c r="U19" s="455"/>
      <c r="V19" s="455"/>
      <c r="W19" s="455"/>
      <c r="X19" s="455"/>
      <c r="Y19" s="455"/>
      <c r="Z19" s="455"/>
      <c r="AA19" s="455"/>
      <c r="AB19" s="455"/>
    </row>
    <row r="20" spans="1:28" s="454" customFormat="1" ht="14.25">
      <c r="A20" s="458">
        <v>11</v>
      </c>
      <c r="B20" s="434">
        <v>43957</v>
      </c>
      <c r="C20" s="459"/>
      <c r="D20" s="391" t="s">
        <v>110</v>
      </c>
      <c r="E20" s="399" t="s">
        <v>602</v>
      </c>
      <c r="F20" s="399">
        <v>1705</v>
      </c>
      <c r="G20" s="460">
        <v>1580</v>
      </c>
      <c r="H20" s="460">
        <v>1575</v>
      </c>
      <c r="I20" s="399" t="s">
        <v>3657</v>
      </c>
      <c r="J20" s="392" t="s">
        <v>3730</v>
      </c>
      <c r="K20" s="392">
        <f>H20-F20</f>
        <v>-130</v>
      </c>
      <c r="L20" s="393">
        <f t="shared" si="7"/>
        <v>-7.6246334310850442E-2</v>
      </c>
      <c r="M20" s="392" t="s">
        <v>665</v>
      </c>
      <c r="N20" s="435">
        <v>43969</v>
      </c>
      <c r="O20" s="435"/>
      <c r="Q20" s="455"/>
      <c r="R20" s="456" t="s">
        <v>604</v>
      </c>
      <c r="S20" s="455"/>
      <c r="T20" s="455"/>
      <c r="U20" s="455"/>
      <c r="V20" s="455"/>
      <c r="W20" s="455"/>
      <c r="X20" s="455"/>
      <c r="Y20" s="455"/>
      <c r="Z20" s="455"/>
      <c r="AA20" s="455"/>
      <c r="AB20" s="455"/>
    </row>
    <row r="21" spans="1:28" s="454" customFormat="1" ht="14.25">
      <c r="A21" s="461">
        <v>12</v>
      </c>
      <c r="B21" s="433">
        <v>43957</v>
      </c>
      <c r="C21" s="462"/>
      <c r="D21" s="394" t="s">
        <v>137</v>
      </c>
      <c r="E21" s="400" t="s">
        <v>602</v>
      </c>
      <c r="F21" s="400">
        <v>830</v>
      </c>
      <c r="G21" s="457">
        <v>780</v>
      </c>
      <c r="H21" s="457">
        <v>860</v>
      </c>
      <c r="I21" s="400" t="s">
        <v>3659</v>
      </c>
      <c r="J21" s="65" t="s">
        <v>3696</v>
      </c>
      <c r="K21" s="65">
        <f t="shared" ref="K21:K26" si="8">H21-F21</f>
        <v>30</v>
      </c>
      <c r="L21" s="395">
        <f t="shared" ref="L21" si="9">K21/F21</f>
        <v>3.614457831325301E-2</v>
      </c>
      <c r="M21" s="65" t="s">
        <v>601</v>
      </c>
      <c r="N21" s="436">
        <v>43964</v>
      </c>
      <c r="O21" s="65"/>
      <c r="Q21" s="455"/>
      <c r="R21" s="456" t="s">
        <v>3188</v>
      </c>
      <c r="S21" s="455"/>
      <c r="T21" s="455"/>
      <c r="U21" s="455"/>
      <c r="V21" s="455"/>
      <c r="W21" s="455"/>
      <c r="X21" s="455"/>
      <c r="Y21" s="455"/>
      <c r="Z21" s="455"/>
      <c r="AA21" s="455"/>
      <c r="AB21" s="455"/>
    </row>
    <row r="22" spans="1:28" s="454" customFormat="1" ht="14.25">
      <c r="A22" s="461">
        <v>13</v>
      </c>
      <c r="B22" s="433">
        <v>43958</v>
      </c>
      <c r="C22" s="462"/>
      <c r="D22" s="394" t="s">
        <v>117</v>
      </c>
      <c r="E22" s="400" t="s">
        <v>602</v>
      </c>
      <c r="F22" s="400">
        <v>1945</v>
      </c>
      <c r="G22" s="457">
        <v>1790</v>
      </c>
      <c r="H22" s="457">
        <v>2075</v>
      </c>
      <c r="I22" s="400" t="s">
        <v>3660</v>
      </c>
      <c r="J22" s="65" t="s">
        <v>3669</v>
      </c>
      <c r="K22" s="65">
        <f t="shared" si="8"/>
        <v>130</v>
      </c>
      <c r="L22" s="395">
        <f t="shared" ref="L22" si="10">K22/F22</f>
        <v>6.6838046272493568E-2</v>
      </c>
      <c r="M22" s="65" t="s">
        <v>601</v>
      </c>
      <c r="N22" s="436">
        <v>43959</v>
      </c>
      <c r="O22" s="65"/>
      <c r="Q22" s="455"/>
      <c r="R22" s="456" t="s">
        <v>604</v>
      </c>
      <c r="S22" s="455"/>
      <c r="T22" s="455"/>
      <c r="U22" s="455"/>
      <c r="V22" s="455"/>
      <c r="W22" s="455"/>
      <c r="X22" s="455"/>
      <c r="Y22" s="455"/>
      <c r="Z22" s="455"/>
      <c r="AA22" s="455"/>
      <c r="AB22" s="455"/>
    </row>
    <row r="23" spans="1:28" s="454" customFormat="1" ht="14.25">
      <c r="A23" s="461">
        <v>14</v>
      </c>
      <c r="B23" s="433">
        <v>43958</v>
      </c>
      <c r="C23" s="462"/>
      <c r="D23" s="394" t="s">
        <v>76</v>
      </c>
      <c r="E23" s="400" t="s">
        <v>602</v>
      </c>
      <c r="F23" s="400">
        <v>2895</v>
      </c>
      <c r="G23" s="457">
        <v>2690</v>
      </c>
      <c r="H23" s="457">
        <v>3005</v>
      </c>
      <c r="I23" s="400" t="s">
        <v>3661</v>
      </c>
      <c r="J23" s="65" t="s">
        <v>3670</v>
      </c>
      <c r="K23" s="65">
        <f t="shared" si="8"/>
        <v>110</v>
      </c>
      <c r="L23" s="395">
        <f t="shared" ref="L23:L24" si="11">K23/F23</f>
        <v>3.7996545768566495E-2</v>
      </c>
      <c r="M23" s="65" t="s">
        <v>601</v>
      </c>
      <c r="N23" s="436">
        <v>43959</v>
      </c>
      <c r="O23" s="65"/>
      <c r="Q23" s="455"/>
      <c r="R23" s="456" t="s">
        <v>604</v>
      </c>
      <c r="S23" s="455"/>
      <c r="T23" s="455"/>
      <c r="U23" s="455"/>
      <c r="V23" s="455"/>
      <c r="W23" s="455"/>
      <c r="X23" s="455"/>
      <c r="Y23" s="455"/>
      <c r="Z23" s="455"/>
      <c r="AA23" s="455"/>
      <c r="AB23" s="455"/>
    </row>
    <row r="24" spans="1:28" s="454" customFormat="1" ht="14.25">
      <c r="A24" s="461">
        <v>15</v>
      </c>
      <c r="B24" s="433">
        <v>43959</v>
      </c>
      <c r="C24" s="462"/>
      <c r="D24" s="394" t="s">
        <v>77</v>
      </c>
      <c r="E24" s="400" t="s">
        <v>602</v>
      </c>
      <c r="F24" s="400">
        <v>322</v>
      </c>
      <c r="G24" s="457">
        <v>302</v>
      </c>
      <c r="H24" s="457">
        <v>337.5</v>
      </c>
      <c r="I24" s="400" t="s">
        <v>3671</v>
      </c>
      <c r="J24" s="65" t="s">
        <v>3716</v>
      </c>
      <c r="K24" s="65">
        <f t="shared" si="8"/>
        <v>15.5</v>
      </c>
      <c r="L24" s="395">
        <f t="shared" si="11"/>
        <v>4.813664596273292E-2</v>
      </c>
      <c r="M24" s="65" t="s">
        <v>601</v>
      </c>
      <c r="N24" s="436">
        <v>43965</v>
      </c>
      <c r="O24" s="65"/>
      <c r="Q24" s="455"/>
      <c r="R24" s="456" t="s">
        <v>3188</v>
      </c>
      <c r="S24" s="455"/>
      <c r="T24" s="455"/>
      <c r="U24" s="455"/>
      <c r="V24" s="455"/>
      <c r="W24" s="455"/>
      <c r="X24" s="455"/>
      <c r="Y24" s="455"/>
      <c r="Z24" s="455"/>
      <c r="AA24" s="455"/>
      <c r="AB24" s="455"/>
    </row>
    <row r="25" spans="1:28" s="454" customFormat="1" ht="14.25">
      <c r="A25" s="461">
        <v>16</v>
      </c>
      <c r="B25" s="433">
        <v>43959</v>
      </c>
      <c r="C25" s="462"/>
      <c r="D25" s="394" t="s">
        <v>389</v>
      </c>
      <c r="E25" s="400" t="s">
        <v>602</v>
      </c>
      <c r="F25" s="400">
        <v>137.5</v>
      </c>
      <c r="G25" s="457">
        <v>129</v>
      </c>
      <c r="H25" s="457">
        <v>143.5</v>
      </c>
      <c r="I25" s="400" t="s">
        <v>3652</v>
      </c>
      <c r="J25" s="65" t="s">
        <v>3699</v>
      </c>
      <c r="K25" s="65">
        <f t="shared" si="8"/>
        <v>6</v>
      </c>
      <c r="L25" s="395">
        <f t="shared" ref="L25" si="12">K25/F25</f>
        <v>4.363636363636364E-2</v>
      </c>
      <c r="M25" s="65" t="s">
        <v>601</v>
      </c>
      <c r="N25" s="436">
        <v>43964</v>
      </c>
      <c r="O25" s="65"/>
      <c r="Q25" s="455"/>
      <c r="R25" s="456" t="s">
        <v>3188</v>
      </c>
      <c r="S25" s="455"/>
      <c r="T25" s="455"/>
      <c r="U25" s="455"/>
      <c r="V25" s="455"/>
      <c r="W25" s="455"/>
      <c r="X25" s="455"/>
      <c r="Y25" s="455"/>
      <c r="Z25" s="455"/>
      <c r="AA25" s="455"/>
      <c r="AB25" s="455"/>
    </row>
    <row r="26" spans="1:28" s="454" customFormat="1" ht="14.25">
      <c r="A26" s="461">
        <v>17</v>
      </c>
      <c r="B26" s="433">
        <v>43963</v>
      </c>
      <c r="C26" s="462"/>
      <c r="D26" s="394" t="s">
        <v>175</v>
      </c>
      <c r="E26" s="400" t="s">
        <v>602</v>
      </c>
      <c r="F26" s="400">
        <v>1007.5</v>
      </c>
      <c r="G26" s="457">
        <v>940</v>
      </c>
      <c r="H26" s="457">
        <v>1045</v>
      </c>
      <c r="I26" s="400" t="s">
        <v>3692</v>
      </c>
      <c r="J26" s="65" t="s">
        <v>3698</v>
      </c>
      <c r="K26" s="65">
        <f t="shared" si="8"/>
        <v>37.5</v>
      </c>
      <c r="L26" s="395">
        <f t="shared" ref="L26" si="13">K26/F26</f>
        <v>3.7220843672456573E-2</v>
      </c>
      <c r="M26" s="65" t="s">
        <v>601</v>
      </c>
      <c r="N26" s="436">
        <v>43964</v>
      </c>
      <c r="O26" s="65"/>
      <c r="Q26" s="455"/>
      <c r="R26" s="456" t="s">
        <v>604</v>
      </c>
      <c r="S26" s="455"/>
      <c r="T26" s="455"/>
      <c r="U26" s="455"/>
      <c r="V26" s="455"/>
      <c r="W26" s="455"/>
      <c r="X26" s="455"/>
      <c r="Y26" s="455"/>
      <c r="Z26" s="455"/>
      <c r="AA26" s="455"/>
      <c r="AB26" s="455"/>
    </row>
    <row r="27" spans="1:28" s="454" customFormat="1" ht="14.25">
      <c r="A27" s="461">
        <v>18</v>
      </c>
      <c r="B27" s="433">
        <v>43965</v>
      </c>
      <c r="C27" s="462"/>
      <c r="D27" s="394" t="s">
        <v>137</v>
      </c>
      <c r="E27" s="400" t="s">
        <v>602</v>
      </c>
      <c r="F27" s="400">
        <v>847.5</v>
      </c>
      <c r="G27" s="457">
        <v>795</v>
      </c>
      <c r="H27" s="457">
        <v>880</v>
      </c>
      <c r="I27" s="400" t="s">
        <v>3717</v>
      </c>
      <c r="J27" s="65" t="s">
        <v>742</v>
      </c>
      <c r="K27" s="65">
        <f t="shared" ref="K27" si="14">H27-F27</f>
        <v>32.5</v>
      </c>
      <c r="L27" s="395">
        <f t="shared" ref="L27" si="15">K27/F27</f>
        <v>3.8348082595870206E-2</v>
      </c>
      <c r="M27" s="65" t="s">
        <v>601</v>
      </c>
      <c r="N27" s="436">
        <v>43966</v>
      </c>
      <c r="O27" s="65"/>
      <c r="Q27" s="455"/>
      <c r="R27" s="456" t="s">
        <v>3188</v>
      </c>
      <c r="S27" s="455"/>
      <c r="T27" s="455"/>
      <c r="U27" s="455"/>
      <c r="V27" s="455"/>
      <c r="W27" s="455"/>
      <c r="X27" s="455"/>
      <c r="Y27" s="455"/>
      <c r="Z27" s="455"/>
      <c r="AA27" s="455"/>
      <c r="AB27" s="455"/>
    </row>
    <row r="28" spans="1:28" s="454" customFormat="1" ht="14.25">
      <c r="A28" s="396">
        <v>19</v>
      </c>
      <c r="B28" s="427">
        <v>43966</v>
      </c>
      <c r="C28" s="447"/>
      <c r="D28" s="448" t="s">
        <v>86</v>
      </c>
      <c r="E28" s="449" t="s">
        <v>602</v>
      </c>
      <c r="F28" s="449" t="s">
        <v>3722</v>
      </c>
      <c r="G28" s="472">
        <v>1275</v>
      </c>
      <c r="H28" s="449"/>
      <c r="I28" s="430" t="s">
        <v>3723</v>
      </c>
      <c r="J28" s="450" t="s">
        <v>603</v>
      </c>
      <c r="K28" s="450"/>
      <c r="L28" s="451"/>
      <c r="M28" s="450"/>
      <c r="N28" s="452"/>
      <c r="O28" s="453"/>
      <c r="Q28" s="455"/>
      <c r="R28" s="456" t="s">
        <v>3188</v>
      </c>
      <c r="S28" s="455"/>
      <c r="T28" s="455"/>
      <c r="U28" s="455"/>
      <c r="V28" s="455"/>
      <c r="W28" s="455"/>
      <c r="X28" s="455"/>
      <c r="Y28" s="455"/>
      <c r="Z28" s="455"/>
      <c r="AA28" s="455"/>
      <c r="AB28" s="455"/>
    </row>
    <row r="29" spans="1:28" s="454" customFormat="1" ht="14.25">
      <c r="A29" s="461">
        <v>20</v>
      </c>
      <c r="B29" s="433">
        <v>43966</v>
      </c>
      <c r="C29" s="462"/>
      <c r="D29" s="394" t="s">
        <v>188</v>
      </c>
      <c r="E29" s="400" t="s">
        <v>602</v>
      </c>
      <c r="F29" s="400">
        <v>1870</v>
      </c>
      <c r="G29" s="457">
        <v>1770</v>
      </c>
      <c r="H29" s="457">
        <v>1960</v>
      </c>
      <c r="I29" s="400" t="s">
        <v>3725</v>
      </c>
      <c r="J29" s="65" t="s">
        <v>3695</v>
      </c>
      <c r="K29" s="65">
        <f t="shared" ref="K29" si="16">H29-F29</f>
        <v>90</v>
      </c>
      <c r="L29" s="395">
        <f t="shared" ref="L29" si="17">K29/F29</f>
        <v>4.8128342245989303E-2</v>
      </c>
      <c r="M29" s="65" t="s">
        <v>601</v>
      </c>
      <c r="N29" s="436">
        <v>43970</v>
      </c>
      <c r="O29" s="65"/>
      <c r="Q29" s="455"/>
      <c r="R29" s="456" t="s">
        <v>604</v>
      </c>
      <c r="S29" s="455"/>
      <c r="T29" s="455"/>
      <c r="U29" s="455"/>
      <c r="V29" s="455"/>
      <c r="W29" s="455"/>
      <c r="X29" s="455"/>
      <c r="Y29" s="455"/>
      <c r="Z29" s="455"/>
      <c r="AA29" s="455"/>
      <c r="AB29" s="455"/>
    </row>
    <row r="30" spans="1:28" s="454" customFormat="1" ht="14.25">
      <c r="A30" s="396">
        <v>21</v>
      </c>
      <c r="B30" s="427">
        <v>43966</v>
      </c>
      <c r="C30" s="447"/>
      <c r="D30" s="448" t="s">
        <v>389</v>
      </c>
      <c r="E30" s="449" t="s">
        <v>602</v>
      </c>
      <c r="F30" s="449" t="s">
        <v>3724</v>
      </c>
      <c r="G30" s="472">
        <v>130</v>
      </c>
      <c r="H30" s="449"/>
      <c r="I30" s="430" t="s">
        <v>3652</v>
      </c>
      <c r="J30" s="450" t="s">
        <v>603</v>
      </c>
      <c r="K30" s="450"/>
      <c r="L30" s="451"/>
      <c r="M30" s="450"/>
      <c r="N30" s="452"/>
      <c r="O30" s="453"/>
      <c r="Q30" s="455"/>
      <c r="R30" s="456" t="s">
        <v>3188</v>
      </c>
      <c r="S30" s="455"/>
      <c r="T30" s="455"/>
      <c r="U30" s="455"/>
      <c r="V30" s="455"/>
      <c r="W30" s="455"/>
      <c r="X30" s="455"/>
      <c r="Y30" s="455"/>
      <c r="Z30" s="455"/>
      <c r="AA30" s="455"/>
      <c r="AB30" s="455"/>
    </row>
    <row r="31" spans="1:28" s="454" customFormat="1" ht="14.25">
      <c r="A31" s="396">
        <v>22</v>
      </c>
      <c r="B31" s="427">
        <v>43969</v>
      </c>
      <c r="C31" s="447"/>
      <c r="D31" s="448" t="s">
        <v>137</v>
      </c>
      <c r="E31" s="449" t="s">
        <v>602</v>
      </c>
      <c r="F31" s="449" t="s">
        <v>3734</v>
      </c>
      <c r="G31" s="472">
        <v>790</v>
      </c>
      <c r="H31" s="449"/>
      <c r="I31" s="430" t="s">
        <v>3717</v>
      </c>
      <c r="J31" s="450" t="s">
        <v>603</v>
      </c>
      <c r="K31" s="450"/>
      <c r="L31" s="451"/>
      <c r="M31" s="450"/>
      <c r="N31" s="452"/>
      <c r="O31" s="453"/>
      <c r="Q31" s="455"/>
      <c r="R31" s="456" t="s">
        <v>3188</v>
      </c>
      <c r="S31" s="455"/>
      <c r="T31" s="455"/>
      <c r="U31" s="455"/>
      <c r="V31" s="455"/>
      <c r="W31" s="455"/>
      <c r="X31" s="455"/>
      <c r="Y31" s="455"/>
      <c r="Z31" s="455"/>
      <c r="AA31" s="455"/>
      <c r="AB31" s="455"/>
    </row>
    <row r="32" spans="1:28" s="454" customFormat="1" ht="14.25">
      <c r="A32" s="396">
        <v>23</v>
      </c>
      <c r="B32" s="427">
        <v>43969</v>
      </c>
      <c r="C32" s="447"/>
      <c r="D32" s="448" t="s">
        <v>127</v>
      </c>
      <c r="E32" s="449" t="s">
        <v>602</v>
      </c>
      <c r="F32" s="449" t="s">
        <v>3732</v>
      </c>
      <c r="G32" s="472">
        <v>620</v>
      </c>
      <c r="H32" s="449"/>
      <c r="I32" s="430" t="s">
        <v>3733</v>
      </c>
      <c r="J32" s="450" t="s">
        <v>603</v>
      </c>
      <c r="K32" s="450"/>
      <c r="L32" s="451"/>
      <c r="M32" s="450"/>
      <c r="N32" s="452"/>
      <c r="O32" s="453"/>
      <c r="Q32" s="455"/>
      <c r="R32" s="456" t="s">
        <v>3737</v>
      </c>
      <c r="S32" s="455"/>
      <c r="T32" s="455"/>
      <c r="U32" s="455"/>
      <c r="V32" s="455"/>
      <c r="W32" s="455"/>
      <c r="X32" s="455"/>
      <c r="Y32" s="455"/>
      <c r="Z32" s="455"/>
      <c r="AA32" s="455"/>
      <c r="AB32" s="455"/>
    </row>
    <row r="33" spans="1:38" s="454" customFormat="1" ht="14.25">
      <c r="A33" s="396">
        <v>24</v>
      </c>
      <c r="B33" s="427">
        <v>43969</v>
      </c>
      <c r="C33" s="447"/>
      <c r="D33" s="448" t="s">
        <v>142</v>
      </c>
      <c r="E33" s="449" t="s">
        <v>602</v>
      </c>
      <c r="F33" s="449" t="s">
        <v>3735</v>
      </c>
      <c r="G33" s="472">
        <v>297</v>
      </c>
      <c r="H33" s="449"/>
      <c r="I33" s="430" t="s">
        <v>3736</v>
      </c>
      <c r="J33" s="450" t="s">
        <v>603</v>
      </c>
      <c r="K33" s="450"/>
      <c r="L33" s="451"/>
      <c r="M33" s="450"/>
      <c r="N33" s="452"/>
      <c r="O33" s="453"/>
      <c r="Q33" s="455"/>
      <c r="R33" s="456" t="s">
        <v>604</v>
      </c>
      <c r="S33" s="455"/>
      <c r="T33" s="455"/>
      <c r="U33" s="455"/>
      <c r="V33" s="455"/>
      <c r="W33" s="455"/>
      <c r="X33" s="455"/>
      <c r="Y33" s="455"/>
      <c r="Z33" s="455"/>
      <c r="AA33" s="455"/>
      <c r="AB33" s="455"/>
    </row>
    <row r="34" spans="1:38" s="454" customFormat="1" ht="14.25">
      <c r="A34" s="458">
        <v>25</v>
      </c>
      <c r="B34" s="434">
        <v>43970</v>
      </c>
      <c r="C34" s="459"/>
      <c r="D34" s="391" t="s">
        <v>42</v>
      </c>
      <c r="E34" s="399" t="s">
        <v>3644</v>
      </c>
      <c r="F34" s="399">
        <v>301</v>
      </c>
      <c r="G34" s="460">
        <v>316</v>
      </c>
      <c r="H34" s="460">
        <v>316</v>
      </c>
      <c r="I34" s="399" t="s">
        <v>3755</v>
      </c>
      <c r="J34" s="392" t="s">
        <v>3756</v>
      </c>
      <c r="K34" s="392">
        <f>F34-H34</f>
        <v>-15</v>
      </c>
      <c r="L34" s="393">
        <f t="shared" ref="L34" si="18">K34/F34</f>
        <v>-4.9833887043189369E-2</v>
      </c>
      <c r="M34" s="392" t="s">
        <v>665</v>
      </c>
      <c r="N34" s="435">
        <v>43970</v>
      </c>
      <c r="O34" s="435"/>
      <c r="Q34" s="455"/>
      <c r="R34" s="456" t="s">
        <v>604</v>
      </c>
      <c r="S34" s="455"/>
      <c r="T34" s="455"/>
      <c r="U34" s="455"/>
      <c r="V34" s="455"/>
      <c r="W34" s="455"/>
      <c r="X34" s="455"/>
      <c r="Y34" s="455"/>
      <c r="Z34" s="455"/>
      <c r="AA34" s="455"/>
      <c r="AB34" s="455"/>
    </row>
    <row r="35" spans="1:38" s="454" customFormat="1" ht="14.25">
      <c r="A35" s="396">
        <v>26</v>
      </c>
      <c r="B35" s="427">
        <v>43970</v>
      </c>
      <c r="C35" s="447"/>
      <c r="D35" s="448" t="s">
        <v>39</v>
      </c>
      <c r="E35" s="449" t="s">
        <v>602</v>
      </c>
      <c r="F35" s="449" t="s">
        <v>3751</v>
      </c>
      <c r="G35" s="472">
        <v>1070</v>
      </c>
      <c r="H35" s="449"/>
      <c r="I35" s="430" t="s">
        <v>3752</v>
      </c>
      <c r="J35" s="450" t="s">
        <v>603</v>
      </c>
      <c r="K35" s="450"/>
      <c r="L35" s="451"/>
      <c r="M35" s="450"/>
      <c r="N35" s="452"/>
      <c r="O35" s="453"/>
      <c r="Q35" s="455"/>
      <c r="R35" s="456" t="s">
        <v>3188</v>
      </c>
      <c r="S35" s="455"/>
      <c r="T35" s="455"/>
      <c r="U35" s="455"/>
      <c r="V35" s="455"/>
      <c r="W35" s="455"/>
      <c r="X35" s="455"/>
      <c r="Y35" s="455"/>
      <c r="Z35" s="455"/>
      <c r="AA35" s="455"/>
      <c r="AB35" s="455"/>
    </row>
    <row r="36" spans="1:38" s="454" customFormat="1" ht="14.25">
      <c r="A36" s="396">
        <v>27</v>
      </c>
      <c r="B36" s="427">
        <v>43970</v>
      </c>
      <c r="C36" s="447"/>
      <c r="D36" s="448" t="s">
        <v>119</v>
      </c>
      <c r="E36" s="449" t="s">
        <v>602</v>
      </c>
      <c r="F36" s="449" t="s">
        <v>3753</v>
      </c>
      <c r="G36" s="472">
        <v>279</v>
      </c>
      <c r="H36" s="449"/>
      <c r="I36" s="430" t="s">
        <v>3754</v>
      </c>
      <c r="J36" s="450" t="s">
        <v>603</v>
      </c>
      <c r="K36" s="450"/>
      <c r="L36" s="451"/>
      <c r="M36" s="450"/>
      <c r="N36" s="452"/>
      <c r="O36" s="453"/>
      <c r="Q36" s="455"/>
      <c r="R36" s="456" t="s">
        <v>604</v>
      </c>
      <c r="S36" s="455"/>
      <c r="T36" s="455"/>
      <c r="U36" s="455"/>
      <c r="V36" s="455"/>
      <c r="W36" s="455"/>
      <c r="X36" s="455"/>
      <c r="Y36" s="455"/>
      <c r="Z36" s="455"/>
      <c r="AA36" s="455"/>
      <c r="AB36" s="455"/>
    </row>
    <row r="37" spans="1:38" s="454" customFormat="1" ht="14.25">
      <c r="A37" s="396">
        <v>28</v>
      </c>
      <c r="B37" s="427">
        <v>43970</v>
      </c>
      <c r="C37" s="447"/>
      <c r="D37" s="448" t="s">
        <v>3748</v>
      </c>
      <c r="E37" s="449" t="s">
        <v>602</v>
      </c>
      <c r="F37" s="449" t="s">
        <v>3749</v>
      </c>
      <c r="G37" s="472">
        <v>1377</v>
      </c>
      <c r="H37" s="449"/>
      <c r="I37" s="430" t="s">
        <v>3750</v>
      </c>
      <c r="J37" s="450" t="s">
        <v>603</v>
      </c>
      <c r="K37" s="450"/>
      <c r="L37" s="451"/>
      <c r="M37" s="450"/>
      <c r="N37" s="452"/>
      <c r="O37" s="453"/>
      <c r="Q37" s="455"/>
      <c r="R37" s="456" t="s">
        <v>604</v>
      </c>
      <c r="S37" s="455"/>
      <c r="T37" s="455"/>
      <c r="U37" s="455"/>
      <c r="V37" s="455"/>
      <c r="W37" s="455"/>
      <c r="X37" s="455"/>
      <c r="Y37" s="455"/>
      <c r="Z37" s="455"/>
      <c r="AA37" s="455"/>
      <c r="AB37" s="455"/>
    </row>
    <row r="38" spans="1:38" s="454" customFormat="1" ht="14.25">
      <c r="A38" s="396">
        <v>29</v>
      </c>
      <c r="B38" s="427">
        <v>43970</v>
      </c>
      <c r="C38" s="447"/>
      <c r="D38" s="448" t="s">
        <v>111</v>
      </c>
      <c r="E38" s="449" t="s">
        <v>602</v>
      </c>
      <c r="F38" s="449" t="s">
        <v>3757</v>
      </c>
      <c r="G38" s="472">
        <v>795</v>
      </c>
      <c r="H38" s="449"/>
      <c r="I38" s="430" t="s">
        <v>3758</v>
      </c>
      <c r="J38" s="450" t="s">
        <v>603</v>
      </c>
      <c r="K38" s="450"/>
      <c r="L38" s="451"/>
      <c r="M38" s="450"/>
      <c r="N38" s="452"/>
      <c r="O38" s="453"/>
      <c r="Q38" s="455"/>
      <c r="R38" s="456" t="s">
        <v>3188</v>
      </c>
      <c r="S38" s="455"/>
      <c r="T38" s="455"/>
      <c r="U38" s="455"/>
      <c r="V38" s="455"/>
      <c r="W38" s="455"/>
      <c r="X38" s="455"/>
      <c r="Y38" s="455"/>
      <c r="Z38" s="455"/>
      <c r="AA38" s="455"/>
      <c r="AB38" s="455"/>
    </row>
    <row r="39" spans="1:38" s="454" customFormat="1" ht="14.25">
      <c r="A39" s="396"/>
      <c r="B39" s="427"/>
      <c r="C39" s="447"/>
      <c r="D39" s="448"/>
      <c r="E39" s="449"/>
      <c r="F39" s="449"/>
      <c r="G39" s="472"/>
      <c r="H39" s="449"/>
      <c r="I39" s="430"/>
      <c r="J39" s="450"/>
      <c r="K39" s="450"/>
      <c r="L39" s="451"/>
      <c r="M39" s="450"/>
      <c r="N39" s="452"/>
      <c r="O39" s="453"/>
      <c r="Q39" s="455"/>
      <c r="R39" s="456"/>
      <c r="S39" s="455"/>
      <c r="T39" s="455"/>
      <c r="U39" s="455"/>
      <c r="V39" s="455"/>
      <c r="W39" s="455"/>
      <c r="X39" s="455"/>
      <c r="Y39" s="455"/>
      <c r="Z39" s="455"/>
      <c r="AA39" s="455"/>
      <c r="AB39" s="455"/>
    </row>
    <row r="40" spans="1:38" s="5" customFormat="1" ht="14.25">
      <c r="A40" s="396"/>
      <c r="B40" s="427"/>
      <c r="C40" s="428"/>
      <c r="D40" s="406"/>
      <c r="E40" s="429"/>
      <c r="F40" s="430"/>
      <c r="G40" s="431"/>
      <c r="H40" s="431"/>
      <c r="I40" s="430"/>
      <c r="J40" s="378"/>
      <c r="K40" s="378"/>
      <c r="L40" s="383"/>
      <c r="M40" s="378"/>
      <c r="N40" s="404"/>
      <c r="O40" s="390"/>
      <c r="Q40" s="64"/>
      <c r="R40" s="342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2" customHeight="1">
      <c r="A41" s="23" t="s">
        <v>605</v>
      </c>
      <c r="B41" s="24"/>
      <c r="C41" s="25"/>
      <c r="D41" s="26"/>
      <c r="E41" s="27"/>
      <c r="F41" s="28"/>
      <c r="G41" s="28"/>
      <c r="H41" s="28"/>
      <c r="I41" s="28"/>
      <c r="J41" s="66"/>
      <c r="K41" s="28"/>
      <c r="L41" s="28"/>
      <c r="M41" s="38"/>
      <c r="N41" s="66"/>
      <c r="O41" s="67"/>
      <c r="P41" s="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s="5" customFormat="1" ht="12" customHeight="1">
      <c r="A42" s="29" t="s">
        <v>606</v>
      </c>
      <c r="B42" s="23"/>
      <c r="C42" s="23"/>
      <c r="D42" s="23"/>
      <c r="F42" s="30" t="s">
        <v>607</v>
      </c>
      <c r="G42" s="17"/>
      <c r="H42" s="31"/>
      <c r="I42" s="36"/>
      <c r="J42" s="68"/>
      <c r="K42" s="69"/>
      <c r="L42" s="70"/>
      <c r="M42" s="70"/>
      <c r="N42" s="16"/>
      <c r="O42" s="71"/>
      <c r="P42" s="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s="5" customFormat="1" ht="12" customHeight="1">
      <c r="A43" s="23" t="s">
        <v>608</v>
      </c>
      <c r="B43" s="23"/>
      <c r="C43" s="23"/>
      <c r="D43" s="23"/>
      <c r="E43" s="32"/>
      <c r="F43" s="30" t="s">
        <v>609</v>
      </c>
      <c r="G43" s="17"/>
      <c r="H43" s="31"/>
      <c r="I43" s="36"/>
      <c r="J43" s="68"/>
      <c r="K43" s="69"/>
      <c r="L43" s="70"/>
      <c r="M43" s="70"/>
      <c r="N43" s="16"/>
      <c r="O43" s="71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3"/>
      <c r="B44" s="23"/>
      <c r="C44" s="23"/>
      <c r="D44" s="23"/>
      <c r="E44" s="32"/>
      <c r="F44" s="17"/>
      <c r="G44" s="17"/>
      <c r="H44" s="31"/>
      <c r="I44" s="36"/>
      <c r="J44" s="72"/>
      <c r="K44" s="69"/>
      <c r="L44" s="70"/>
      <c r="M44" s="17"/>
      <c r="N44" s="73"/>
      <c r="O44" s="5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">
      <c r="A45" s="11"/>
      <c r="B45" s="33" t="s">
        <v>610</v>
      </c>
      <c r="C45" s="33"/>
      <c r="D45" s="33"/>
      <c r="E45" s="33"/>
      <c r="F45" s="34"/>
      <c r="G45" s="32"/>
      <c r="H45" s="32"/>
      <c r="I45" s="74"/>
      <c r="J45" s="75"/>
      <c r="K45" s="76"/>
      <c r="L45" s="12"/>
      <c r="M45" s="12"/>
      <c r="N45" s="11"/>
      <c r="O45" s="53"/>
      <c r="R45" s="83"/>
      <c r="S45" s="16"/>
      <c r="T45" s="16"/>
      <c r="U45" s="16"/>
      <c r="V45" s="16"/>
      <c r="W45" s="16"/>
      <c r="X45" s="16"/>
      <c r="Y45" s="16"/>
      <c r="Z45" s="16"/>
    </row>
    <row r="46" spans="1:38" s="6" customFormat="1" ht="38.25">
      <c r="A46" s="20" t="s">
        <v>16</v>
      </c>
      <c r="B46" s="21" t="s">
        <v>576</v>
      </c>
      <c r="C46" s="21"/>
      <c r="D46" s="22" t="s">
        <v>589</v>
      </c>
      <c r="E46" s="21" t="s">
        <v>590</v>
      </c>
      <c r="F46" s="21" t="s">
        <v>591</v>
      </c>
      <c r="G46" s="21" t="s">
        <v>611</v>
      </c>
      <c r="H46" s="21" t="s">
        <v>593</v>
      </c>
      <c r="I46" s="21" t="s">
        <v>594</v>
      </c>
      <c r="J46" s="77" t="s">
        <v>595</v>
      </c>
      <c r="K46" s="62" t="s">
        <v>612</v>
      </c>
      <c r="L46" s="63" t="s">
        <v>597</v>
      </c>
      <c r="M46" s="78" t="s">
        <v>613</v>
      </c>
      <c r="N46" s="21" t="s">
        <v>614</v>
      </c>
      <c r="O46" s="21" t="s">
        <v>598</v>
      </c>
      <c r="P46" s="79" t="s">
        <v>599</v>
      </c>
      <c r="Q46" s="40"/>
      <c r="R46" s="38"/>
      <c r="S46" s="38"/>
      <c r="T46" s="38"/>
    </row>
    <row r="47" spans="1:38" s="422" customFormat="1" ht="15" customHeight="1">
      <c r="A47" s="458">
        <v>1</v>
      </c>
      <c r="B47" s="434">
        <v>43949</v>
      </c>
      <c r="C47" s="459"/>
      <c r="D47" s="391" t="s">
        <v>86</v>
      </c>
      <c r="E47" s="399" t="s">
        <v>602</v>
      </c>
      <c r="F47" s="399">
        <v>1487.5</v>
      </c>
      <c r="G47" s="460">
        <v>1440</v>
      </c>
      <c r="H47" s="460">
        <v>1435</v>
      </c>
      <c r="I47" s="399" t="s">
        <v>3592</v>
      </c>
      <c r="J47" s="392" t="s">
        <v>3643</v>
      </c>
      <c r="K47" s="392">
        <f t="shared" ref="K47" si="19">H47-F47</f>
        <v>-52.5</v>
      </c>
      <c r="L47" s="393">
        <f t="shared" ref="L47:L48" si="20">K47/F47</f>
        <v>-3.5294117647058823E-2</v>
      </c>
      <c r="M47" s="435"/>
      <c r="N47" s="435"/>
      <c r="O47" s="392" t="s">
        <v>665</v>
      </c>
      <c r="P47" s="435">
        <v>43955</v>
      </c>
      <c r="Q47" s="7"/>
      <c r="R47" s="345" t="s">
        <v>3188</v>
      </c>
      <c r="S47" s="446"/>
      <c r="T47" s="446"/>
      <c r="U47" s="446"/>
      <c r="V47" s="446"/>
      <c r="W47" s="446"/>
      <c r="X47" s="446"/>
      <c r="Y47" s="446"/>
      <c r="Z47" s="446"/>
      <c r="AA47" s="446"/>
    </row>
    <row r="48" spans="1:38" s="422" customFormat="1" ht="15" customHeight="1">
      <c r="A48" s="461">
        <v>2</v>
      </c>
      <c r="B48" s="433">
        <v>43949</v>
      </c>
      <c r="C48" s="462"/>
      <c r="D48" s="394" t="s">
        <v>3633</v>
      </c>
      <c r="E48" s="400" t="s">
        <v>602</v>
      </c>
      <c r="F48" s="400">
        <v>327</v>
      </c>
      <c r="G48" s="457">
        <v>315</v>
      </c>
      <c r="H48" s="457">
        <v>334</v>
      </c>
      <c r="I48" s="400">
        <v>350</v>
      </c>
      <c r="J48" s="65" t="s">
        <v>3611</v>
      </c>
      <c r="K48" s="65">
        <f>H48-F48</f>
        <v>7</v>
      </c>
      <c r="L48" s="395">
        <f t="shared" si="20"/>
        <v>2.1406727828746176E-2</v>
      </c>
      <c r="M48" s="457"/>
      <c r="N48" s="65"/>
      <c r="O48" s="65" t="s">
        <v>601</v>
      </c>
      <c r="P48" s="436">
        <v>43955</v>
      </c>
      <c r="Q48" s="7"/>
      <c r="R48" s="345" t="s">
        <v>3188</v>
      </c>
      <c r="S48" s="446"/>
      <c r="T48" s="446"/>
      <c r="U48" s="446"/>
      <c r="V48" s="446"/>
      <c r="W48" s="446"/>
      <c r="X48" s="446"/>
      <c r="Y48" s="446"/>
      <c r="Z48" s="446"/>
      <c r="AA48" s="446"/>
    </row>
    <row r="49" spans="1:27" s="422" customFormat="1" ht="15" customHeight="1">
      <c r="A49" s="458">
        <v>3</v>
      </c>
      <c r="B49" s="434">
        <v>43951</v>
      </c>
      <c r="C49" s="459"/>
      <c r="D49" s="391" t="s">
        <v>67</v>
      </c>
      <c r="E49" s="399" t="s">
        <v>602</v>
      </c>
      <c r="F49" s="399">
        <v>510.5</v>
      </c>
      <c r="G49" s="460">
        <v>493</v>
      </c>
      <c r="H49" s="460">
        <v>491</v>
      </c>
      <c r="I49" s="399" t="s">
        <v>3634</v>
      </c>
      <c r="J49" s="392" t="s">
        <v>3637</v>
      </c>
      <c r="K49" s="392">
        <f t="shared" ref="K49" si="21">H49-F49</f>
        <v>-19.5</v>
      </c>
      <c r="L49" s="393">
        <f t="shared" ref="L49" si="22">K49/F49</f>
        <v>-3.8197845249755141E-2</v>
      </c>
      <c r="M49" s="435"/>
      <c r="N49" s="435"/>
      <c r="O49" s="392" t="s">
        <v>665</v>
      </c>
      <c r="P49" s="435">
        <v>43955</v>
      </c>
      <c r="Q49" s="7"/>
      <c r="R49" s="345" t="s">
        <v>604</v>
      </c>
      <c r="S49" s="446"/>
      <c r="T49" s="446"/>
      <c r="U49" s="446"/>
      <c r="V49" s="446"/>
      <c r="W49" s="446"/>
      <c r="X49" s="446"/>
      <c r="Y49" s="446"/>
      <c r="Z49" s="446"/>
      <c r="AA49" s="446"/>
    </row>
    <row r="50" spans="1:27" s="422" customFormat="1" ht="15" customHeight="1">
      <c r="A50" s="458">
        <v>4</v>
      </c>
      <c r="B50" s="434">
        <v>43951</v>
      </c>
      <c r="C50" s="459"/>
      <c r="D50" s="391" t="s">
        <v>254</v>
      </c>
      <c r="E50" s="399" t="s">
        <v>602</v>
      </c>
      <c r="F50" s="399">
        <v>499.5</v>
      </c>
      <c r="G50" s="460">
        <v>482</v>
      </c>
      <c r="H50" s="460">
        <v>480.5</v>
      </c>
      <c r="I50" s="399">
        <v>530</v>
      </c>
      <c r="J50" s="392" t="s">
        <v>3638</v>
      </c>
      <c r="K50" s="392">
        <f t="shared" ref="K50" si="23">H50-F50</f>
        <v>-19</v>
      </c>
      <c r="L50" s="393">
        <f t="shared" ref="L50" si="24">K50/F50</f>
        <v>-3.8038038038038041E-2</v>
      </c>
      <c r="M50" s="435"/>
      <c r="N50" s="435"/>
      <c r="O50" s="392" t="s">
        <v>665</v>
      </c>
      <c r="P50" s="435">
        <v>43955</v>
      </c>
      <c r="Q50" s="7"/>
      <c r="R50" s="345" t="s">
        <v>3188</v>
      </c>
      <c r="S50" s="446"/>
      <c r="T50" s="446"/>
      <c r="U50" s="446"/>
      <c r="V50" s="446"/>
      <c r="W50" s="446"/>
      <c r="X50" s="446"/>
      <c r="Y50" s="446"/>
      <c r="Z50" s="446"/>
      <c r="AA50" s="446"/>
    </row>
    <row r="51" spans="1:27" s="422" customFormat="1" ht="15" customHeight="1">
      <c r="A51" s="458">
        <v>5</v>
      </c>
      <c r="B51" s="434">
        <v>43955</v>
      </c>
      <c r="C51" s="459"/>
      <c r="D51" s="391" t="s">
        <v>89</v>
      </c>
      <c r="E51" s="399" t="s">
        <v>602</v>
      </c>
      <c r="F51" s="399">
        <v>473</v>
      </c>
      <c r="G51" s="460">
        <v>454</v>
      </c>
      <c r="H51" s="460">
        <v>454</v>
      </c>
      <c r="I51" s="399" t="s">
        <v>3641</v>
      </c>
      <c r="J51" s="392" t="s">
        <v>3638</v>
      </c>
      <c r="K51" s="392">
        <f t="shared" ref="K51" si="25">H51-F51</f>
        <v>-19</v>
      </c>
      <c r="L51" s="393">
        <f t="shared" ref="L51" si="26">K51/F51</f>
        <v>-4.0169133192389003E-2</v>
      </c>
      <c r="M51" s="435"/>
      <c r="N51" s="435"/>
      <c r="O51" s="392" t="s">
        <v>665</v>
      </c>
      <c r="P51" s="435">
        <v>43956</v>
      </c>
      <c r="Q51" s="7"/>
      <c r="R51" s="345" t="s">
        <v>604</v>
      </c>
      <c r="S51" s="446"/>
      <c r="T51" s="446"/>
      <c r="U51" s="446"/>
      <c r="V51" s="446"/>
      <c r="W51" s="446"/>
      <c r="X51" s="446"/>
      <c r="Y51" s="446"/>
      <c r="Z51" s="446"/>
      <c r="AA51" s="446"/>
    </row>
    <row r="52" spans="1:27" s="422" customFormat="1" ht="15" customHeight="1">
      <c r="A52" s="461">
        <v>6</v>
      </c>
      <c r="B52" s="433">
        <v>43956</v>
      </c>
      <c r="C52" s="462"/>
      <c r="D52" s="394" t="s">
        <v>179</v>
      </c>
      <c r="E52" s="400" t="s">
        <v>3644</v>
      </c>
      <c r="F52" s="400">
        <v>471.5</v>
      </c>
      <c r="G52" s="457">
        <v>492</v>
      </c>
      <c r="H52" s="457">
        <v>463</v>
      </c>
      <c r="I52" s="400" t="s">
        <v>3645</v>
      </c>
      <c r="J52" s="65" t="s">
        <v>3646</v>
      </c>
      <c r="K52" s="65">
        <f>F52-H52</f>
        <v>8.5</v>
      </c>
      <c r="L52" s="395">
        <f t="shared" ref="L52:L53" si="27">K52/F52</f>
        <v>1.8027571580063628E-2</v>
      </c>
      <c r="M52" s="457"/>
      <c r="N52" s="65"/>
      <c r="O52" s="65" t="s">
        <v>601</v>
      </c>
      <c r="P52" s="469">
        <v>43956</v>
      </c>
      <c r="Q52" s="7"/>
      <c r="R52" s="345" t="s">
        <v>604</v>
      </c>
      <c r="S52" s="446"/>
      <c r="T52" s="446"/>
      <c r="U52" s="446"/>
      <c r="V52" s="446"/>
      <c r="W52" s="446"/>
      <c r="X52" s="446"/>
      <c r="Y52" s="446"/>
      <c r="Z52" s="446"/>
      <c r="AA52" s="446"/>
    </row>
    <row r="53" spans="1:27" s="422" customFormat="1" ht="15" customHeight="1">
      <c r="A53" s="461">
        <v>7</v>
      </c>
      <c r="B53" s="433">
        <v>43956</v>
      </c>
      <c r="C53" s="462"/>
      <c r="D53" s="394" t="s">
        <v>255</v>
      </c>
      <c r="E53" s="400" t="s">
        <v>602</v>
      </c>
      <c r="F53" s="400">
        <v>170</v>
      </c>
      <c r="G53" s="457">
        <v>164</v>
      </c>
      <c r="H53" s="457">
        <v>173.5</v>
      </c>
      <c r="I53" s="400">
        <v>185</v>
      </c>
      <c r="J53" s="65" t="s">
        <v>3665</v>
      </c>
      <c r="K53" s="65">
        <f>H53-F53</f>
        <v>3.5</v>
      </c>
      <c r="L53" s="395">
        <f t="shared" si="27"/>
        <v>2.0588235294117647E-2</v>
      </c>
      <c r="M53" s="457"/>
      <c r="N53" s="65"/>
      <c r="O53" s="65" t="s">
        <v>601</v>
      </c>
      <c r="P53" s="436">
        <v>43958</v>
      </c>
      <c r="Q53" s="7"/>
      <c r="R53" s="345" t="s">
        <v>3188</v>
      </c>
      <c r="S53" s="446"/>
      <c r="T53" s="446"/>
      <c r="U53" s="446"/>
      <c r="V53" s="446"/>
      <c r="W53" s="446"/>
      <c r="X53" s="446"/>
      <c r="Y53" s="446"/>
      <c r="Z53" s="446"/>
      <c r="AA53" s="446"/>
    </row>
    <row r="54" spans="1:27" s="422" customFormat="1" ht="15" customHeight="1">
      <c r="A54" s="461">
        <v>8</v>
      </c>
      <c r="B54" s="433">
        <v>43957</v>
      </c>
      <c r="C54" s="462"/>
      <c r="D54" s="394" t="s">
        <v>54</v>
      </c>
      <c r="E54" s="400" t="s">
        <v>602</v>
      </c>
      <c r="F54" s="400">
        <v>647</v>
      </c>
      <c r="G54" s="457">
        <v>625</v>
      </c>
      <c r="H54" s="457">
        <v>660</v>
      </c>
      <c r="I54" s="400">
        <v>690</v>
      </c>
      <c r="J54" s="65" t="s">
        <v>3668</v>
      </c>
      <c r="K54" s="65">
        <f>H54-F54</f>
        <v>13</v>
      </c>
      <c r="L54" s="395">
        <f t="shared" ref="L54:L56" si="28">K54/F54</f>
        <v>2.009273570324575E-2</v>
      </c>
      <c r="M54" s="457"/>
      <c r="N54" s="65"/>
      <c r="O54" s="65" t="s">
        <v>601</v>
      </c>
      <c r="P54" s="469">
        <v>43957</v>
      </c>
      <c r="Q54" s="7"/>
      <c r="R54" s="345" t="s">
        <v>3188</v>
      </c>
      <c r="S54" s="446"/>
      <c r="T54" s="446"/>
      <c r="U54" s="446"/>
      <c r="V54" s="446"/>
      <c r="W54" s="446"/>
      <c r="X54" s="446"/>
      <c r="Y54" s="446"/>
      <c r="Z54" s="446"/>
      <c r="AA54" s="446"/>
    </row>
    <row r="55" spans="1:27" s="422" customFormat="1" ht="15" customHeight="1">
      <c r="A55" s="458">
        <v>9</v>
      </c>
      <c r="B55" s="434">
        <v>43958</v>
      </c>
      <c r="C55" s="459"/>
      <c r="D55" s="391" t="s">
        <v>48</v>
      </c>
      <c r="E55" s="399" t="s">
        <v>602</v>
      </c>
      <c r="F55" s="399">
        <v>1320</v>
      </c>
      <c r="G55" s="460">
        <v>1270</v>
      </c>
      <c r="H55" s="460">
        <v>1275</v>
      </c>
      <c r="I55" s="399" t="s">
        <v>3662</v>
      </c>
      <c r="J55" s="392" t="s">
        <v>3663</v>
      </c>
      <c r="K55" s="392">
        <f t="shared" ref="K55" si="29">H55-F55</f>
        <v>-45</v>
      </c>
      <c r="L55" s="393">
        <f t="shared" si="28"/>
        <v>-3.4090909090909088E-2</v>
      </c>
      <c r="M55" s="435"/>
      <c r="N55" s="435"/>
      <c r="O55" s="392" t="s">
        <v>665</v>
      </c>
      <c r="P55" s="470">
        <v>43958</v>
      </c>
      <c r="Q55" s="7"/>
      <c r="R55" s="345" t="s">
        <v>3188</v>
      </c>
      <c r="S55" s="446"/>
      <c r="T55" s="446"/>
      <c r="U55" s="446"/>
      <c r="V55" s="446"/>
      <c r="W55" s="446"/>
      <c r="X55" s="446"/>
      <c r="Y55" s="446"/>
      <c r="Z55" s="446"/>
      <c r="AA55" s="446"/>
    </row>
    <row r="56" spans="1:27" s="422" customFormat="1" ht="15" customHeight="1">
      <c r="A56" s="461">
        <v>10</v>
      </c>
      <c r="B56" s="433">
        <v>43958</v>
      </c>
      <c r="C56" s="394"/>
      <c r="D56" s="394" t="s">
        <v>134</v>
      </c>
      <c r="E56" s="400" t="s">
        <v>602</v>
      </c>
      <c r="F56" s="457">
        <v>1200</v>
      </c>
      <c r="G56" s="457">
        <v>1165</v>
      </c>
      <c r="H56" s="400">
        <v>1228.5</v>
      </c>
      <c r="I56" s="461" t="s">
        <v>3664</v>
      </c>
      <c r="J56" s="433" t="s">
        <v>3676</v>
      </c>
      <c r="K56" s="65">
        <f>H56-F56</f>
        <v>28.5</v>
      </c>
      <c r="L56" s="395">
        <f t="shared" si="28"/>
        <v>2.375E-2</v>
      </c>
      <c r="M56" s="400"/>
      <c r="N56" s="457"/>
      <c r="O56" s="457" t="s">
        <v>601</v>
      </c>
      <c r="P56" s="436">
        <v>43959</v>
      </c>
      <c r="Q56" s="7"/>
      <c r="R56" s="345" t="s">
        <v>604</v>
      </c>
      <c r="S56" s="446"/>
      <c r="T56" s="446"/>
      <c r="U56" s="446"/>
      <c r="V56" s="446"/>
      <c r="W56" s="446"/>
      <c r="X56" s="446"/>
      <c r="Y56" s="446"/>
      <c r="Z56" s="446"/>
      <c r="AA56" s="446"/>
    </row>
    <row r="57" spans="1:27" s="422" customFormat="1" ht="15" customHeight="1">
      <c r="A57" s="461">
        <v>11</v>
      </c>
      <c r="B57" s="433">
        <v>43958</v>
      </c>
      <c r="C57" s="394"/>
      <c r="D57" s="394" t="s">
        <v>3466</v>
      </c>
      <c r="E57" s="400" t="s">
        <v>602</v>
      </c>
      <c r="F57" s="457">
        <v>340.5</v>
      </c>
      <c r="G57" s="457">
        <v>327</v>
      </c>
      <c r="H57" s="400">
        <v>349</v>
      </c>
      <c r="I57" s="461" t="s">
        <v>3666</v>
      </c>
      <c r="J57" s="65" t="s">
        <v>3646</v>
      </c>
      <c r="K57" s="65">
        <f>H57-F57</f>
        <v>8.5</v>
      </c>
      <c r="L57" s="395">
        <f t="shared" ref="L57" si="30">K57/F57</f>
        <v>2.4963289280469897E-2</v>
      </c>
      <c r="M57" s="457"/>
      <c r="N57" s="65"/>
      <c r="O57" s="65" t="s">
        <v>601</v>
      </c>
      <c r="P57" s="436">
        <v>43959</v>
      </c>
      <c r="Q57" s="7"/>
      <c r="R57" s="345" t="s">
        <v>3188</v>
      </c>
      <c r="S57" s="446"/>
      <c r="T57" s="446"/>
      <c r="U57" s="446"/>
      <c r="V57" s="446"/>
      <c r="W57" s="446"/>
      <c r="X57" s="446"/>
      <c r="Y57" s="446"/>
      <c r="Z57" s="446"/>
      <c r="AA57" s="446"/>
    </row>
    <row r="58" spans="1:27" s="422" customFormat="1" ht="15" customHeight="1">
      <c r="A58" s="482">
        <v>12</v>
      </c>
      <c r="B58" s="483">
        <v>43959</v>
      </c>
      <c r="C58" s="484"/>
      <c r="D58" s="485" t="s">
        <v>139</v>
      </c>
      <c r="E58" s="486" t="s">
        <v>602</v>
      </c>
      <c r="F58" s="486">
        <v>390</v>
      </c>
      <c r="G58" s="487">
        <v>377</v>
      </c>
      <c r="H58" s="487">
        <v>390</v>
      </c>
      <c r="I58" s="486" t="s">
        <v>3672</v>
      </c>
      <c r="J58" s="488" t="s">
        <v>710</v>
      </c>
      <c r="K58" s="488">
        <f>H58-F58</f>
        <v>0</v>
      </c>
      <c r="L58" s="489">
        <f t="shared" ref="L58:L59" si="31">K58/F58</f>
        <v>0</v>
      </c>
      <c r="M58" s="487"/>
      <c r="N58" s="488"/>
      <c r="O58" s="488" t="s">
        <v>710</v>
      </c>
      <c r="P58" s="490">
        <v>43962</v>
      </c>
      <c r="Q58" s="7"/>
      <c r="R58" s="345" t="s">
        <v>604</v>
      </c>
      <c r="S58" s="446"/>
      <c r="T58" s="446"/>
      <c r="U58" s="446"/>
      <c r="V58" s="446"/>
      <c r="W58" s="446"/>
      <c r="X58" s="446"/>
      <c r="Y58" s="446"/>
      <c r="Z58" s="446"/>
      <c r="AA58" s="446"/>
    </row>
    <row r="59" spans="1:27" s="422" customFormat="1" ht="15" customHeight="1">
      <c r="A59" s="491">
        <v>13</v>
      </c>
      <c r="B59" s="434">
        <v>43962</v>
      </c>
      <c r="C59" s="492"/>
      <c r="D59" s="391" t="s">
        <v>42</v>
      </c>
      <c r="E59" s="399" t="s">
        <v>3644</v>
      </c>
      <c r="F59" s="399">
        <v>289</v>
      </c>
      <c r="G59" s="493">
        <v>301</v>
      </c>
      <c r="H59" s="493">
        <v>300.5</v>
      </c>
      <c r="I59" s="399" t="s">
        <v>3678</v>
      </c>
      <c r="J59" s="392" t="s">
        <v>3697</v>
      </c>
      <c r="K59" s="392">
        <f>F59-H59</f>
        <v>-11.5</v>
      </c>
      <c r="L59" s="393">
        <f t="shared" si="31"/>
        <v>-3.9792387543252594E-2</v>
      </c>
      <c r="M59" s="460"/>
      <c r="N59" s="392"/>
      <c r="O59" s="392" t="s">
        <v>665</v>
      </c>
      <c r="P59" s="435">
        <v>43964</v>
      </c>
      <c r="Q59" s="7"/>
      <c r="R59" s="345" t="s">
        <v>604</v>
      </c>
      <c r="S59" s="446"/>
      <c r="T59" s="446"/>
      <c r="U59" s="446"/>
      <c r="V59" s="446"/>
      <c r="W59" s="446"/>
      <c r="X59" s="446"/>
      <c r="Y59" s="446"/>
      <c r="Z59" s="446"/>
      <c r="AA59" s="446"/>
    </row>
    <row r="60" spans="1:27" s="422" customFormat="1" ht="15" customHeight="1">
      <c r="A60" s="461">
        <v>14</v>
      </c>
      <c r="B60" s="433">
        <v>43962</v>
      </c>
      <c r="C60" s="462"/>
      <c r="D60" s="394" t="s">
        <v>180</v>
      </c>
      <c r="E60" s="400" t="s">
        <v>3644</v>
      </c>
      <c r="F60" s="400">
        <v>387</v>
      </c>
      <c r="G60" s="457">
        <v>403</v>
      </c>
      <c r="H60" s="457">
        <v>382</v>
      </c>
      <c r="I60" s="400" t="s">
        <v>3679</v>
      </c>
      <c r="J60" s="65" t="s">
        <v>3687</v>
      </c>
      <c r="K60" s="65">
        <f>F60-H60</f>
        <v>5</v>
      </c>
      <c r="L60" s="395">
        <f t="shared" ref="L60:L61" si="32">K60/F60</f>
        <v>1.2919896640826873E-2</v>
      </c>
      <c r="M60" s="457"/>
      <c r="N60" s="65"/>
      <c r="O60" s="65" t="s">
        <v>601</v>
      </c>
      <c r="P60" s="436">
        <v>43963</v>
      </c>
      <c r="Q60" s="7"/>
      <c r="R60" s="345" t="s">
        <v>604</v>
      </c>
      <c r="S60" s="446"/>
      <c r="T60" s="446"/>
      <c r="U60" s="446"/>
      <c r="V60" s="446"/>
      <c r="W60" s="446"/>
      <c r="X60" s="446"/>
      <c r="Y60" s="446"/>
      <c r="Z60" s="446"/>
      <c r="AA60" s="446"/>
    </row>
    <row r="61" spans="1:27" s="422" customFormat="1" ht="15" customHeight="1">
      <c r="A61" s="461">
        <v>15</v>
      </c>
      <c r="B61" s="433">
        <v>43962</v>
      </c>
      <c r="C61" s="462"/>
      <c r="D61" s="394" t="s">
        <v>61</v>
      </c>
      <c r="E61" s="400" t="s">
        <v>602</v>
      </c>
      <c r="F61" s="400">
        <v>920</v>
      </c>
      <c r="G61" s="457">
        <v>890</v>
      </c>
      <c r="H61" s="457">
        <v>945</v>
      </c>
      <c r="I61" s="400" t="s">
        <v>3680</v>
      </c>
      <c r="J61" s="65" t="s">
        <v>745</v>
      </c>
      <c r="K61" s="65">
        <f>H61-F61</f>
        <v>25</v>
      </c>
      <c r="L61" s="395">
        <f t="shared" si="32"/>
        <v>2.717391304347826E-2</v>
      </c>
      <c r="M61" s="457"/>
      <c r="N61" s="65"/>
      <c r="O61" s="65" t="s">
        <v>601</v>
      </c>
      <c r="P61" s="436">
        <v>43964</v>
      </c>
      <c r="Q61" s="7"/>
      <c r="R61" s="345" t="s">
        <v>3188</v>
      </c>
      <c r="S61" s="446"/>
      <c r="T61" s="446"/>
      <c r="U61" s="446"/>
      <c r="V61" s="446"/>
      <c r="W61" s="446"/>
      <c r="X61" s="446"/>
      <c r="Y61" s="446"/>
      <c r="Z61" s="446"/>
      <c r="AA61" s="446"/>
    </row>
    <row r="62" spans="1:27" s="422" customFormat="1" ht="15" customHeight="1">
      <c r="A62" s="458">
        <v>16</v>
      </c>
      <c r="B62" s="434">
        <v>43962</v>
      </c>
      <c r="C62" s="459"/>
      <c r="D62" s="391" t="s">
        <v>111</v>
      </c>
      <c r="E62" s="399" t="s">
        <v>602</v>
      </c>
      <c r="F62" s="399">
        <v>932.5</v>
      </c>
      <c r="G62" s="460">
        <v>898</v>
      </c>
      <c r="H62" s="460">
        <v>895</v>
      </c>
      <c r="I62" s="399" t="s">
        <v>3681</v>
      </c>
      <c r="J62" s="392" t="s">
        <v>3686</v>
      </c>
      <c r="K62" s="392">
        <f t="shared" ref="K62" si="33">H62-F62</f>
        <v>-37.5</v>
      </c>
      <c r="L62" s="393">
        <f t="shared" ref="L62:L63" si="34">K62/F62</f>
        <v>-4.0214477211796246E-2</v>
      </c>
      <c r="M62" s="435"/>
      <c r="N62" s="435"/>
      <c r="O62" s="392" t="s">
        <v>665</v>
      </c>
      <c r="P62" s="435">
        <v>43963</v>
      </c>
      <c r="Q62" s="7"/>
      <c r="R62" s="345" t="s">
        <v>3188</v>
      </c>
      <c r="S62" s="446"/>
      <c r="T62" s="446"/>
      <c r="U62" s="446"/>
      <c r="V62" s="446"/>
      <c r="W62" s="446"/>
      <c r="X62" s="446"/>
      <c r="Y62" s="446"/>
      <c r="Z62" s="446"/>
      <c r="AA62" s="446"/>
    </row>
    <row r="63" spans="1:27" s="422" customFormat="1" ht="15" customHeight="1">
      <c r="A63" s="461">
        <v>17</v>
      </c>
      <c r="B63" s="433">
        <v>43962</v>
      </c>
      <c r="C63" s="462"/>
      <c r="D63" s="394" t="s">
        <v>117</v>
      </c>
      <c r="E63" s="400" t="s">
        <v>602</v>
      </c>
      <c r="F63" s="400">
        <v>2027.5</v>
      </c>
      <c r="G63" s="457">
        <v>1970</v>
      </c>
      <c r="H63" s="457">
        <v>2075</v>
      </c>
      <c r="I63" s="400" t="s">
        <v>3685</v>
      </c>
      <c r="J63" s="65" t="s">
        <v>732</v>
      </c>
      <c r="K63" s="65">
        <f>H63-F63</f>
        <v>47.5</v>
      </c>
      <c r="L63" s="395">
        <f t="shared" si="34"/>
        <v>2.3427866831072751E-2</v>
      </c>
      <c r="M63" s="457"/>
      <c r="N63" s="65"/>
      <c r="O63" s="65" t="s">
        <v>601</v>
      </c>
      <c r="P63" s="436">
        <v>43964</v>
      </c>
      <c r="Q63" s="7"/>
      <c r="R63" s="345" t="s">
        <v>604</v>
      </c>
      <c r="S63" s="446"/>
      <c r="T63" s="446"/>
      <c r="U63" s="446"/>
      <c r="V63" s="446"/>
      <c r="W63" s="446"/>
      <c r="X63" s="446"/>
      <c r="Y63" s="446"/>
      <c r="Z63" s="446"/>
      <c r="AA63" s="446"/>
    </row>
    <row r="64" spans="1:27" s="422" customFormat="1" ht="15" customHeight="1">
      <c r="A64" s="461">
        <v>18</v>
      </c>
      <c r="B64" s="433">
        <v>43963</v>
      </c>
      <c r="C64" s="462"/>
      <c r="D64" s="394" t="s">
        <v>254</v>
      </c>
      <c r="E64" s="400" t="s">
        <v>602</v>
      </c>
      <c r="F64" s="400">
        <v>520</v>
      </c>
      <c r="G64" s="457">
        <v>500</v>
      </c>
      <c r="H64" s="457">
        <v>531.5</v>
      </c>
      <c r="I64" s="400" t="s">
        <v>3690</v>
      </c>
      <c r="J64" s="65" t="s">
        <v>3691</v>
      </c>
      <c r="K64" s="65">
        <f>H64-F64</f>
        <v>11.5</v>
      </c>
      <c r="L64" s="395">
        <f t="shared" ref="L64:L66" si="35">K64/F64</f>
        <v>2.2115384615384617E-2</v>
      </c>
      <c r="M64" s="457"/>
      <c r="N64" s="65"/>
      <c r="O64" s="65" t="s">
        <v>601</v>
      </c>
      <c r="P64" s="469">
        <v>43963</v>
      </c>
      <c r="Q64" s="7"/>
      <c r="R64" s="345" t="s">
        <v>3188</v>
      </c>
      <c r="S64" s="446"/>
      <c r="T64" s="446"/>
      <c r="U64" s="446"/>
      <c r="V64" s="446"/>
      <c r="W64" s="446"/>
      <c r="X64" s="446"/>
      <c r="Y64" s="446"/>
      <c r="Z64" s="446"/>
      <c r="AA64" s="446"/>
    </row>
    <row r="65" spans="1:34" s="422" customFormat="1" ht="15" customHeight="1">
      <c r="A65" s="461">
        <v>19</v>
      </c>
      <c r="B65" s="433">
        <v>43963</v>
      </c>
      <c r="C65" s="462"/>
      <c r="D65" s="394" t="s">
        <v>84</v>
      </c>
      <c r="E65" s="400" t="s">
        <v>602</v>
      </c>
      <c r="F65" s="400">
        <v>570</v>
      </c>
      <c r="G65" s="457">
        <v>548</v>
      </c>
      <c r="H65" s="457">
        <v>600</v>
      </c>
      <c r="I65" s="400" t="s">
        <v>3693</v>
      </c>
      <c r="J65" s="65" t="s">
        <v>3696</v>
      </c>
      <c r="K65" s="65">
        <f>H65-F65</f>
        <v>30</v>
      </c>
      <c r="L65" s="395">
        <f t="shared" si="35"/>
        <v>5.2631578947368418E-2</v>
      </c>
      <c r="M65" s="457"/>
      <c r="N65" s="65"/>
      <c r="O65" s="65" t="s">
        <v>601</v>
      </c>
      <c r="P65" s="436">
        <v>43964</v>
      </c>
      <c r="Q65" s="7"/>
      <c r="R65" s="345" t="s">
        <v>604</v>
      </c>
      <c r="S65" s="446"/>
      <c r="T65" s="446"/>
      <c r="U65" s="446"/>
      <c r="V65" s="446"/>
      <c r="W65" s="446"/>
      <c r="X65" s="446"/>
      <c r="Y65" s="446"/>
      <c r="Z65" s="446"/>
      <c r="AA65" s="446"/>
    </row>
    <row r="66" spans="1:34" s="422" customFormat="1" ht="15" customHeight="1">
      <c r="A66" s="482">
        <v>20</v>
      </c>
      <c r="B66" s="483">
        <v>43964</v>
      </c>
      <c r="C66" s="484"/>
      <c r="D66" s="485" t="s">
        <v>84</v>
      </c>
      <c r="E66" s="486" t="s">
        <v>602</v>
      </c>
      <c r="F66" s="486">
        <v>572</v>
      </c>
      <c r="G66" s="487">
        <v>549</v>
      </c>
      <c r="H66" s="487">
        <v>573.5</v>
      </c>
      <c r="I66" s="486" t="s">
        <v>3693</v>
      </c>
      <c r="J66" s="488" t="s">
        <v>3721</v>
      </c>
      <c r="K66" s="488">
        <f>H66-F66</f>
        <v>1.5</v>
      </c>
      <c r="L66" s="489">
        <f t="shared" si="35"/>
        <v>2.6223776223776225E-3</v>
      </c>
      <c r="M66" s="487"/>
      <c r="N66" s="488"/>
      <c r="O66" s="488" t="s">
        <v>710</v>
      </c>
      <c r="P66" s="490">
        <v>43966</v>
      </c>
      <c r="Q66" s="7"/>
      <c r="R66" s="345" t="s">
        <v>604</v>
      </c>
      <c r="S66" s="446"/>
      <c r="T66" s="446"/>
      <c r="U66" s="446"/>
      <c r="V66" s="446"/>
      <c r="W66" s="446"/>
      <c r="X66" s="446"/>
      <c r="Y66" s="446"/>
      <c r="Z66" s="446"/>
      <c r="AA66" s="446"/>
    </row>
    <row r="67" spans="1:34" s="422" customFormat="1" ht="15" customHeight="1">
      <c r="A67" s="458">
        <v>21</v>
      </c>
      <c r="B67" s="434">
        <v>43964</v>
      </c>
      <c r="C67" s="459"/>
      <c r="D67" s="391" t="s">
        <v>3710</v>
      </c>
      <c r="E67" s="399" t="s">
        <v>602</v>
      </c>
      <c r="F67" s="399">
        <v>519</v>
      </c>
      <c r="G67" s="460">
        <v>498</v>
      </c>
      <c r="H67" s="460">
        <v>497.5</v>
      </c>
      <c r="I67" s="399" t="s">
        <v>3690</v>
      </c>
      <c r="J67" s="392" t="s">
        <v>3715</v>
      </c>
      <c r="K67" s="392">
        <f t="shared" ref="K67" si="36">H67-F67</f>
        <v>-21.5</v>
      </c>
      <c r="L67" s="393">
        <f t="shared" ref="L67" si="37">K67/F67</f>
        <v>-4.1425818882466284E-2</v>
      </c>
      <c r="M67" s="435"/>
      <c r="N67" s="435"/>
      <c r="O67" s="392" t="s">
        <v>665</v>
      </c>
      <c r="P67" s="435">
        <v>43965</v>
      </c>
      <c r="Q67" s="7"/>
      <c r="R67" s="345" t="s">
        <v>3188</v>
      </c>
      <c r="S67" s="446"/>
      <c r="T67" s="446"/>
      <c r="U67" s="446"/>
      <c r="V67" s="446"/>
      <c r="W67" s="446"/>
      <c r="X67" s="446"/>
      <c r="Y67" s="446"/>
      <c r="Z67" s="446"/>
      <c r="AA67" s="446"/>
    </row>
    <row r="68" spans="1:34" s="422" customFormat="1" ht="15" customHeight="1">
      <c r="A68" s="403">
        <v>22</v>
      </c>
      <c r="B68" s="427">
        <v>43964</v>
      </c>
      <c r="C68" s="379"/>
      <c r="D68" s="380" t="s">
        <v>117</v>
      </c>
      <c r="E68" s="426" t="s">
        <v>602</v>
      </c>
      <c r="F68" s="426" t="s">
        <v>3711</v>
      </c>
      <c r="G68" s="408">
        <v>1945</v>
      </c>
      <c r="H68" s="408"/>
      <c r="I68" s="426" t="s">
        <v>3712</v>
      </c>
      <c r="J68" s="407" t="s">
        <v>603</v>
      </c>
      <c r="K68" s="407"/>
      <c r="L68" s="383"/>
      <c r="M68" s="408"/>
      <c r="N68" s="407"/>
      <c r="O68" s="407"/>
      <c r="P68" s="385"/>
      <c r="Q68" s="7"/>
      <c r="R68" s="345" t="s">
        <v>604</v>
      </c>
      <c r="S68" s="446"/>
      <c r="T68" s="446"/>
      <c r="U68" s="446"/>
      <c r="V68" s="446"/>
      <c r="W68" s="446"/>
      <c r="X68" s="446"/>
      <c r="Y68" s="446"/>
      <c r="Z68" s="446"/>
      <c r="AA68" s="446"/>
    </row>
    <row r="69" spans="1:34" s="422" customFormat="1" ht="15" customHeight="1">
      <c r="A69" s="458">
        <v>23</v>
      </c>
      <c r="B69" s="434">
        <v>43964</v>
      </c>
      <c r="C69" s="459"/>
      <c r="D69" s="391" t="s">
        <v>111</v>
      </c>
      <c r="E69" s="399" t="s">
        <v>602</v>
      </c>
      <c r="F69" s="399">
        <v>926</v>
      </c>
      <c r="G69" s="460">
        <v>895</v>
      </c>
      <c r="H69" s="460">
        <v>896</v>
      </c>
      <c r="I69" s="399" t="s">
        <v>3713</v>
      </c>
      <c r="J69" s="392" t="s">
        <v>3714</v>
      </c>
      <c r="K69" s="392">
        <f t="shared" ref="K69" si="38">H69-F69</f>
        <v>-30</v>
      </c>
      <c r="L69" s="393">
        <f t="shared" ref="L69" si="39">K69/F69</f>
        <v>-3.2397408207343416E-2</v>
      </c>
      <c r="M69" s="435"/>
      <c r="N69" s="435"/>
      <c r="O69" s="392" t="s">
        <v>665</v>
      </c>
      <c r="P69" s="435">
        <v>43965</v>
      </c>
      <c r="Q69" s="7"/>
      <c r="R69" s="345" t="s">
        <v>604</v>
      </c>
      <c r="S69" s="446"/>
      <c r="T69" s="446"/>
      <c r="U69" s="446"/>
      <c r="V69" s="446"/>
      <c r="W69" s="446"/>
      <c r="X69" s="446"/>
      <c r="Y69" s="446"/>
      <c r="Z69" s="446"/>
      <c r="AA69" s="446"/>
    </row>
    <row r="70" spans="1:34" s="422" customFormat="1" ht="15" customHeight="1">
      <c r="A70" s="458">
        <v>24</v>
      </c>
      <c r="B70" s="434">
        <v>43964</v>
      </c>
      <c r="C70" s="459"/>
      <c r="D70" s="391" t="s">
        <v>113</v>
      </c>
      <c r="E70" s="399" t="s">
        <v>602</v>
      </c>
      <c r="F70" s="399">
        <v>262.5</v>
      </c>
      <c r="G70" s="460">
        <v>253</v>
      </c>
      <c r="H70" s="460">
        <v>253</v>
      </c>
      <c r="I70" s="399" t="s">
        <v>663</v>
      </c>
      <c r="J70" s="392" t="s">
        <v>3718</v>
      </c>
      <c r="K70" s="392">
        <f t="shared" ref="K70" si="40">H70-F70</f>
        <v>-9.5</v>
      </c>
      <c r="L70" s="393">
        <f t="shared" ref="L70:L71" si="41">K70/F70</f>
        <v>-3.619047619047619E-2</v>
      </c>
      <c r="M70" s="435"/>
      <c r="N70" s="435"/>
      <c r="O70" s="392" t="s">
        <v>665</v>
      </c>
      <c r="P70" s="435">
        <v>43965</v>
      </c>
      <c r="Q70" s="7"/>
      <c r="R70" s="345" t="s">
        <v>3188</v>
      </c>
      <c r="S70" s="446"/>
      <c r="T70" s="446"/>
      <c r="U70" s="446"/>
      <c r="V70" s="446"/>
      <c r="W70" s="446"/>
      <c r="X70" s="446"/>
      <c r="Y70" s="446"/>
      <c r="Z70" s="446"/>
      <c r="AA70" s="446"/>
    </row>
    <row r="71" spans="1:34" s="422" customFormat="1" ht="15" customHeight="1">
      <c r="A71" s="461">
        <v>25</v>
      </c>
      <c r="B71" s="433">
        <v>43969</v>
      </c>
      <c r="C71" s="462"/>
      <c r="D71" s="394" t="s">
        <v>46</v>
      </c>
      <c r="E71" s="400" t="s">
        <v>3644</v>
      </c>
      <c r="F71" s="400">
        <v>576.5</v>
      </c>
      <c r="G71" s="457">
        <v>595</v>
      </c>
      <c r="H71" s="457">
        <v>563</v>
      </c>
      <c r="I71" s="400" t="s">
        <v>3731</v>
      </c>
      <c r="J71" s="65" t="s">
        <v>3687</v>
      </c>
      <c r="K71" s="65">
        <f>F71-H71</f>
        <v>13.5</v>
      </c>
      <c r="L71" s="395">
        <f t="shared" si="41"/>
        <v>2.3417172593235037E-2</v>
      </c>
      <c r="M71" s="457"/>
      <c r="N71" s="65"/>
      <c r="O71" s="65" t="s">
        <v>601</v>
      </c>
      <c r="P71" s="469">
        <v>43969</v>
      </c>
      <c r="Q71" s="7"/>
      <c r="R71" s="345" t="s">
        <v>604</v>
      </c>
      <c r="S71" s="446"/>
      <c r="T71" s="446"/>
      <c r="U71" s="446"/>
      <c r="V71" s="446"/>
      <c r="W71" s="446"/>
      <c r="X71" s="446"/>
      <c r="Y71" s="446"/>
      <c r="Z71" s="446"/>
      <c r="AA71" s="446"/>
    </row>
    <row r="72" spans="1:34" s="422" customFormat="1" ht="15" customHeight="1">
      <c r="A72" s="501"/>
      <c r="B72" s="427"/>
      <c r="C72" s="471"/>
      <c r="D72" s="380"/>
      <c r="E72" s="426"/>
      <c r="F72" s="426"/>
      <c r="G72" s="472"/>
      <c r="H72" s="472"/>
      <c r="I72" s="426"/>
      <c r="J72" s="407"/>
      <c r="K72" s="407"/>
      <c r="L72" s="383"/>
      <c r="M72" s="404"/>
      <c r="N72" s="404"/>
      <c r="O72" s="407"/>
      <c r="P72" s="404"/>
      <c r="Q72" s="7"/>
      <c r="R72" s="345"/>
      <c r="S72" s="446"/>
      <c r="T72" s="446"/>
      <c r="U72" s="446"/>
      <c r="V72" s="446"/>
      <c r="W72" s="446"/>
      <c r="X72" s="446"/>
      <c r="Y72" s="446"/>
      <c r="Z72" s="446"/>
      <c r="AA72" s="446"/>
    </row>
    <row r="73" spans="1:34" ht="15" customHeight="1">
      <c r="A73" s="403"/>
      <c r="B73" s="427"/>
      <c r="C73" s="379"/>
      <c r="D73" s="437"/>
      <c r="E73" s="381"/>
      <c r="F73" s="381"/>
      <c r="G73" s="382"/>
      <c r="H73" s="382"/>
      <c r="I73" s="381"/>
      <c r="J73" s="378"/>
      <c r="K73" s="378"/>
      <c r="L73" s="383"/>
      <c r="M73" s="382"/>
      <c r="N73" s="384"/>
      <c r="O73" s="384"/>
      <c r="P73" s="385"/>
      <c r="Q73" s="11"/>
      <c r="R73" s="12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44.25" customHeight="1">
      <c r="A74" s="23" t="s">
        <v>605</v>
      </c>
      <c r="B74" s="39"/>
      <c r="C74" s="39"/>
      <c r="D74" s="40"/>
      <c r="E74" s="36"/>
      <c r="F74" s="36"/>
      <c r="G74" s="35"/>
      <c r="H74" s="35"/>
      <c r="I74" s="36"/>
      <c r="J74" s="17"/>
      <c r="K74" s="80"/>
      <c r="L74" s="81"/>
      <c r="M74" s="80"/>
      <c r="N74" s="82"/>
      <c r="O74" s="80"/>
      <c r="P74" s="82"/>
      <c r="Q74" s="16"/>
      <c r="R74" s="12"/>
      <c r="S74" s="16"/>
      <c r="T74" s="16"/>
      <c r="U74" s="16"/>
      <c r="V74" s="16"/>
      <c r="W74" s="16"/>
      <c r="X74" s="16"/>
      <c r="Y74" s="16"/>
      <c r="Z74" s="5"/>
      <c r="AA74" s="5"/>
      <c r="AB74" s="5"/>
    </row>
    <row r="75" spans="1:34" s="6" customFormat="1">
      <c r="A75" s="29" t="s">
        <v>606</v>
      </c>
      <c r="B75" s="23"/>
      <c r="C75" s="23"/>
      <c r="D75" s="23"/>
      <c r="E75" s="5"/>
      <c r="F75" s="30" t="s">
        <v>607</v>
      </c>
      <c r="G75" s="41"/>
      <c r="H75" s="42"/>
      <c r="I75" s="83"/>
      <c r="J75" s="17"/>
      <c r="K75" s="84"/>
      <c r="L75" s="85"/>
      <c r="M75" s="86"/>
      <c r="N75" s="87"/>
      <c r="O75" s="88"/>
      <c r="P75" s="5"/>
      <c r="Q75" s="4"/>
      <c r="R75" s="12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9" customFormat="1" ht="14.25" customHeight="1">
      <c r="A76" s="29"/>
      <c r="B76" s="23"/>
      <c r="C76" s="23"/>
      <c r="D76" s="23"/>
      <c r="E76" s="32"/>
      <c r="F76" s="30" t="s">
        <v>609</v>
      </c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4"/>
      <c r="R76" s="12"/>
      <c r="S76" s="6"/>
      <c r="Y76" s="6"/>
      <c r="Z76" s="6"/>
    </row>
    <row r="77" spans="1:34" s="9" customFormat="1" ht="14.25" customHeight="1">
      <c r="A77" s="23"/>
      <c r="B77" s="23"/>
      <c r="C77" s="23"/>
      <c r="D77" s="23"/>
      <c r="E77" s="32"/>
      <c r="F77" s="17"/>
      <c r="G77" s="17"/>
      <c r="H77" s="31"/>
      <c r="I77" s="36"/>
      <c r="J77" s="72"/>
      <c r="K77" s="69"/>
      <c r="L77" s="70"/>
      <c r="M77" s="17"/>
      <c r="N77" s="73"/>
      <c r="O77" s="57"/>
      <c r="P77" s="8"/>
      <c r="Q77" s="4"/>
      <c r="R77" s="12"/>
      <c r="S77" s="6"/>
      <c r="Y77" s="6"/>
      <c r="Z77" s="6"/>
    </row>
    <row r="78" spans="1:34" s="9" customFormat="1" ht="15">
      <c r="A78" s="43" t="s">
        <v>616</v>
      </c>
      <c r="B78" s="43"/>
      <c r="C78" s="43"/>
      <c r="D78" s="43"/>
      <c r="E78" s="32"/>
      <c r="F78" s="17"/>
      <c r="G78" s="12"/>
      <c r="H78" s="17"/>
      <c r="I78" s="12"/>
      <c r="J78" s="89"/>
      <c r="K78" s="12"/>
      <c r="L78" s="12"/>
      <c r="M78" s="12"/>
      <c r="N78" s="12"/>
      <c r="O78" s="90"/>
      <c r="P78"/>
      <c r="Q78" s="4"/>
      <c r="R78" s="12"/>
      <c r="S78" s="6"/>
      <c r="Y78" s="6"/>
      <c r="Z78" s="6"/>
    </row>
    <row r="79" spans="1:34" s="9" customFormat="1" ht="38.25">
      <c r="A79" s="21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21" t="s">
        <v>611</v>
      </c>
      <c r="H79" s="21" t="s">
        <v>593</v>
      </c>
      <c r="I79" s="21" t="s">
        <v>594</v>
      </c>
      <c r="J79" s="20" t="s">
        <v>595</v>
      </c>
      <c r="K79" s="78" t="s">
        <v>617</v>
      </c>
      <c r="L79" s="78" t="s">
        <v>613</v>
      </c>
      <c r="M79" s="21" t="s">
        <v>614</v>
      </c>
      <c r="N79" s="20" t="s">
        <v>598</v>
      </c>
      <c r="O79" s="91" t="s">
        <v>599</v>
      </c>
      <c r="P79" s="5"/>
      <c r="Q79" s="4"/>
      <c r="R79" s="17"/>
      <c r="S79" s="6"/>
      <c r="Y79" s="6"/>
      <c r="Z79" s="6"/>
    </row>
    <row r="80" spans="1:34" s="9" customFormat="1" ht="14.25">
      <c r="A80" s="520"/>
      <c r="B80" s="521"/>
      <c r="C80" s="463"/>
      <c r="D80" s="406"/>
      <c r="E80" s="464"/>
      <c r="F80" s="465"/>
      <c r="G80" s="464"/>
      <c r="H80" s="464"/>
      <c r="I80" s="464"/>
      <c r="J80" s="521"/>
      <c r="K80" s="466"/>
      <c r="L80" s="516"/>
      <c r="M80" s="516"/>
      <c r="N80" s="516"/>
      <c r="O80" s="518"/>
      <c r="P80" s="409"/>
      <c r="Q80" s="409"/>
      <c r="R80" s="345"/>
      <c r="S80" s="40"/>
      <c r="Y80" s="6"/>
      <c r="Z80" s="6"/>
    </row>
    <row r="81" spans="1:34" s="9" customFormat="1" ht="14.25">
      <c r="A81" s="520"/>
      <c r="B81" s="521"/>
      <c r="C81" s="463"/>
      <c r="D81" s="406"/>
      <c r="E81" s="464"/>
      <c r="F81" s="467"/>
      <c r="G81" s="464"/>
      <c r="H81" s="464"/>
      <c r="I81" s="464"/>
      <c r="J81" s="521"/>
      <c r="K81" s="466"/>
      <c r="L81" s="517"/>
      <c r="M81" s="517"/>
      <c r="N81" s="517"/>
      <c r="O81" s="519"/>
      <c r="P81" s="409"/>
      <c r="Q81" s="409"/>
      <c r="R81" s="345"/>
      <c r="S81" s="40"/>
      <c r="Y81" s="6"/>
      <c r="Z81" s="6"/>
    </row>
    <row r="82" spans="1:34" s="9" customFormat="1" ht="14.25">
      <c r="A82" s="520"/>
      <c r="B82" s="521"/>
      <c r="C82" s="463"/>
      <c r="D82" s="406"/>
      <c r="E82" s="464"/>
      <c r="F82" s="465"/>
      <c r="G82" s="464"/>
      <c r="H82" s="464"/>
      <c r="I82" s="464"/>
      <c r="J82" s="521"/>
      <c r="K82" s="466"/>
      <c r="L82" s="516"/>
      <c r="M82" s="516"/>
      <c r="N82" s="516"/>
      <c r="O82" s="518"/>
      <c r="P82" s="409"/>
      <c r="Q82" s="409"/>
      <c r="R82" s="345"/>
      <c r="S82" s="40"/>
      <c r="Y82" s="6"/>
      <c r="Z82" s="6"/>
    </row>
    <row r="83" spans="1:34" s="9" customFormat="1" ht="14.25">
      <c r="A83" s="520"/>
      <c r="B83" s="521"/>
      <c r="C83" s="463"/>
      <c r="D83" s="406"/>
      <c r="E83" s="464"/>
      <c r="F83" s="467"/>
      <c r="G83" s="464"/>
      <c r="H83" s="464"/>
      <c r="I83" s="464"/>
      <c r="J83" s="521"/>
      <c r="K83" s="466"/>
      <c r="L83" s="517"/>
      <c r="M83" s="517"/>
      <c r="N83" s="517"/>
      <c r="O83" s="519"/>
      <c r="P83" s="4"/>
      <c r="Q83" s="4"/>
      <c r="R83" s="445"/>
      <c r="S83" s="6"/>
      <c r="Y83" s="6"/>
      <c r="Z83" s="6"/>
    </row>
    <row r="84" spans="1:34" s="9" customFormat="1" ht="14.25">
      <c r="A84" s="520"/>
      <c r="B84" s="521"/>
      <c r="C84" s="463"/>
      <c r="D84" s="406"/>
      <c r="E84" s="464"/>
      <c r="F84" s="465"/>
      <c r="G84" s="464"/>
      <c r="H84" s="464"/>
      <c r="I84" s="464"/>
      <c r="J84" s="521"/>
      <c r="K84" s="466"/>
      <c r="L84" s="516"/>
      <c r="M84" s="516"/>
      <c r="N84" s="516"/>
      <c r="O84" s="518"/>
      <c r="P84" s="4"/>
      <c r="Q84" s="4"/>
      <c r="R84" s="445"/>
      <c r="S84" s="6"/>
      <c r="Y84" s="6"/>
      <c r="Z84" s="6"/>
    </row>
    <row r="85" spans="1:34" s="9" customFormat="1" ht="14.25">
      <c r="A85" s="520"/>
      <c r="B85" s="521"/>
      <c r="C85" s="463"/>
      <c r="D85" s="406"/>
      <c r="E85" s="464"/>
      <c r="F85" s="467"/>
      <c r="G85" s="464"/>
      <c r="H85" s="464"/>
      <c r="I85" s="464"/>
      <c r="J85" s="521"/>
      <c r="K85" s="466"/>
      <c r="L85" s="517"/>
      <c r="M85" s="517"/>
      <c r="N85" s="517"/>
      <c r="O85" s="519"/>
      <c r="P85" s="4"/>
      <c r="Q85" s="4"/>
      <c r="R85" s="445"/>
      <c r="S85" s="6"/>
      <c r="Y85" s="6"/>
      <c r="Z85" s="6"/>
    </row>
    <row r="86" spans="1:34" s="9" customFormat="1" ht="14.25">
      <c r="A86" s="438"/>
      <c r="B86" s="439"/>
      <c r="C86" s="439"/>
      <c r="D86" s="440"/>
      <c r="E86" s="438"/>
      <c r="F86" s="441"/>
      <c r="G86" s="438"/>
      <c r="H86" s="438"/>
      <c r="I86" s="438"/>
      <c r="J86" s="442"/>
      <c r="K86" s="442"/>
      <c r="L86" s="443"/>
      <c r="M86" s="442"/>
      <c r="N86" s="442"/>
      <c r="O86" s="444"/>
      <c r="P86" s="4"/>
      <c r="Q86" s="4"/>
      <c r="R86" s="94"/>
      <c r="S86" s="6"/>
      <c r="Y86" s="6"/>
      <c r="Z86" s="6"/>
    </row>
    <row r="87" spans="1:34" s="9" customFormat="1" ht="15">
      <c r="A87" s="386"/>
      <c r="B87" s="387"/>
      <c r="C87" s="387"/>
      <c r="D87" s="388"/>
      <c r="E87" s="386"/>
      <c r="F87" s="401"/>
      <c r="G87" s="386"/>
      <c r="H87" s="386"/>
      <c r="I87" s="386"/>
      <c r="J87" s="387"/>
      <c r="K87" s="80"/>
      <c r="L87" s="386"/>
      <c r="M87" s="386"/>
      <c r="N87" s="386"/>
      <c r="O87" s="402"/>
      <c r="P87" s="4"/>
      <c r="Q87" s="4"/>
      <c r="R87" s="94"/>
      <c r="S87" s="6"/>
      <c r="Y87" s="6"/>
      <c r="Z87" s="6"/>
    </row>
    <row r="88" spans="1:34" s="6" customFormat="1">
      <c r="A88" s="44"/>
      <c r="B88" s="45"/>
      <c r="C88" s="46"/>
      <c r="D88" s="47"/>
      <c r="E88" s="48"/>
      <c r="F88" s="49"/>
      <c r="G88" s="49"/>
      <c r="H88" s="49"/>
      <c r="I88" s="49"/>
      <c r="J88" s="17"/>
      <c r="K88" s="92"/>
      <c r="L88" s="92"/>
      <c r="M88" s="17"/>
      <c r="N88" s="16"/>
      <c r="O88" s="9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5">
      <c r="A89" s="50" t="s">
        <v>618</v>
      </c>
      <c r="B89" s="50"/>
      <c r="C89" s="50"/>
      <c r="D89" s="50"/>
      <c r="E89" s="51"/>
      <c r="F89" s="49"/>
      <c r="G89" s="49"/>
      <c r="H89" s="49"/>
      <c r="I89" s="49"/>
      <c r="J89" s="53"/>
      <c r="K89" s="12"/>
      <c r="L89" s="12"/>
      <c r="M89" s="12"/>
      <c r="N89" s="11"/>
      <c r="O89" s="5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38.25">
      <c r="A90" s="21" t="s">
        <v>16</v>
      </c>
      <c r="B90" s="21" t="s">
        <v>576</v>
      </c>
      <c r="C90" s="21"/>
      <c r="D90" s="22" t="s">
        <v>589</v>
      </c>
      <c r="E90" s="21" t="s">
        <v>590</v>
      </c>
      <c r="F90" s="21" t="s">
        <v>591</v>
      </c>
      <c r="G90" s="52" t="s">
        <v>611</v>
      </c>
      <c r="H90" s="21" t="s">
        <v>593</v>
      </c>
      <c r="I90" s="21" t="s">
        <v>594</v>
      </c>
      <c r="J90" s="20" t="s">
        <v>595</v>
      </c>
      <c r="K90" s="20" t="s">
        <v>619</v>
      </c>
      <c r="L90" s="78" t="s">
        <v>613</v>
      </c>
      <c r="M90" s="21" t="s">
        <v>614</v>
      </c>
      <c r="N90" s="21" t="s">
        <v>598</v>
      </c>
      <c r="O90" s="22" t="s">
        <v>599</v>
      </c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40" customFormat="1" ht="14.25">
      <c r="A91" s="473">
        <v>1</v>
      </c>
      <c r="B91" s="474">
        <v>43951</v>
      </c>
      <c r="C91" s="474"/>
      <c r="D91" s="475" t="s">
        <v>3635</v>
      </c>
      <c r="E91" s="476" t="s">
        <v>602</v>
      </c>
      <c r="F91" s="476">
        <v>6.75</v>
      </c>
      <c r="G91" s="477">
        <v>4.9000000000000004</v>
      </c>
      <c r="H91" s="477">
        <v>4.9000000000000004</v>
      </c>
      <c r="I91" s="476" t="s">
        <v>3636</v>
      </c>
      <c r="J91" s="478" t="s">
        <v>3639</v>
      </c>
      <c r="K91" s="478">
        <f t="shared" ref="K91:K92" si="42">L91*M91</f>
        <v>-5549.9999999999991</v>
      </c>
      <c r="L91" s="478">
        <f t="shared" ref="L91:L92" si="43">H91-F91</f>
        <v>-1.8499999999999996</v>
      </c>
      <c r="M91" s="478">
        <v>3000</v>
      </c>
      <c r="N91" s="478" t="s">
        <v>665</v>
      </c>
      <c r="O91" s="479">
        <v>43955</v>
      </c>
      <c r="P91" s="409"/>
      <c r="Q91" s="409"/>
      <c r="R91" s="345" t="s">
        <v>604</v>
      </c>
      <c r="Z91" s="422"/>
      <c r="AA91" s="422"/>
      <c r="AB91" s="422"/>
      <c r="AC91" s="422"/>
      <c r="AD91" s="422"/>
      <c r="AE91" s="422"/>
      <c r="AF91" s="422"/>
      <c r="AG91" s="422"/>
      <c r="AH91" s="422"/>
    </row>
    <row r="92" spans="1:34" s="40" customFormat="1" ht="14.25">
      <c r="A92" s="494">
        <v>2</v>
      </c>
      <c r="B92" s="462">
        <v>43959</v>
      </c>
      <c r="C92" s="462"/>
      <c r="D92" s="394" t="s">
        <v>3673</v>
      </c>
      <c r="E92" s="400" t="s">
        <v>602</v>
      </c>
      <c r="F92" s="400">
        <v>32</v>
      </c>
      <c r="G92" s="457">
        <v>18</v>
      </c>
      <c r="H92" s="457">
        <v>39</v>
      </c>
      <c r="I92" s="400" t="s">
        <v>3674</v>
      </c>
      <c r="J92" s="495" t="s">
        <v>3611</v>
      </c>
      <c r="K92" s="495">
        <f t="shared" si="42"/>
        <v>2800</v>
      </c>
      <c r="L92" s="495">
        <f t="shared" si="43"/>
        <v>7</v>
      </c>
      <c r="M92" s="495">
        <v>400</v>
      </c>
      <c r="N92" s="495" t="s">
        <v>601</v>
      </c>
      <c r="O92" s="496">
        <v>43964</v>
      </c>
      <c r="P92" s="409"/>
      <c r="Q92" s="409"/>
      <c r="R92" s="345" t="s">
        <v>604</v>
      </c>
      <c r="Z92" s="422"/>
      <c r="AA92" s="422"/>
      <c r="AB92" s="422"/>
      <c r="AC92" s="422"/>
      <c r="AD92" s="422"/>
      <c r="AE92" s="422"/>
      <c r="AF92" s="422"/>
      <c r="AG92" s="422"/>
      <c r="AH92" s="422"/>
    </row>
    <row r="93" spans="1:34" s="40" customFormat="1" ht="14.25">
      <c r="A93" s="473">
        <v>3</v>
      </c>
      <c r="B93" s="474">
        <v>43959</v>
      </c>
      <c r="C93" s="474"/>
      <c r="D93" s="475" t="s">
        <v>3675</v>
      </c>
      <c r="E93" s="476" t="s">
        <v>602</v>
      </c>
      <c r="F93" s="476">
        <v>4.5</v>
      </c>
      <c r="G93" s="477">
        <v>2</v>
      </c>
      <c r="H93" s="477">
        <v>2.9</v>
      </c>
      <c r="I93" s="476" t="s">
        <v>3677</v>
      </c>
      <c r="J93" s="478" t="s">
        <v>3684</v>
      </c>
      <c r="K93" s="478">
        <f t="shared" ref="K93:K94" si="44">L93*M93</f>
        <v>-5280</v>
      </c>
      <c r="L93" s="478">
        <f t="shared" ref="L93:L94" si="45">H93-F93</f>
        <v>-1.6</v>
      </c>
      <c r="M93" s="478">
        <v>3300</v>
      </c>
      <c r="N93" s="478" t="s">
        <v>665</v>
      </c>
      <c r="O93" s="479">
        <v>43962</v>
      </c>
      <c r="P93" s="409"/>
      <c r="Q93" s="409"/>
      <c r="R93" s="345" t="s">
        <v>3188</v>
      </c>
      <c r="Z93" s="422"/>
      <c r="AA93" s="422"/>
      <c r="AB93" s="422"/>
      <c r="AC93" s="422"/>
      <c r="AD93" s="422"/>
      <c r="AE93" s="422"/>
      <c r="AF93" s="422"/>
      <c r="AG93" s="422"/>
      <c r="AH93" s="422"/>
    </row>
    <row r="94" spans="1:34" s="40" customFormat="1" ht="14.25">
      <c r="A94" s="494">
        <v>4</v>
      </c>
      <c r="B94" s="462">
        <v>43962</v>
      </c>
      <c r="C94" s="462"/>
      <c r="D94" s="394" t="s">
        <v>3682</v>
      </c>
      <c r="E94" s="400" t="s">
        <v>602</v>
      </c>
      <c r="F94" s="400">
        <v>13</v>
      </c>
      <c r="G94" s="457">
        <v>4.8</v>
      </c>
      <c r="H94" s="457">
        <v>18.5</v>
      </c>
      <c r="I94" s="400" t="s">
        <v>3683</v>
      </c>
      <c r="J94" s="495" t="s">
        <v>3700</v>
      </c>
      <c r="K94" s="495">
        <f t="shared" si="44"/>
        <v>2750</v>
      </c>
      <c r="L94" s="495">
        <f t="shared" si="45"/>
        <v>5.5</v>
      </c>
      <c r="M94" s="495">
        <v>500</v>
      </c>
      <c r="N94" s="495" t="s">
        <v>601</v>
      </c>
      <c r="O94" s="496">
        <v>43964</v>
      </c>
      <c r="P94" s="409"/>
      <c r="Q94" s="409"/>
      <c r="R94" s="345" t="s">
        <v>604</v>
      </c>
      <c r="Z94" s="422"/>
      <c r="AA94" s="422"/>
      <c r="AB94" s="422"/>
      <c r="AC94" s="422"/>
      <c r="AD94" s="422"/>
      <c r="AE94" s="422"/>
      <c r="AF94" s="422"/>
      <c r="AG94" s="422"/>
      <c r="AH94" s="422"/>
    </row>
    <row r="95" spans="1:34" s="40" customFormat="1" ht="14.25">
      <c r="A95" s="494">
        <v>5</v>
      </c>
      <c r="B95" s="462">
        <v>43964</v>
      </c>
      <c r="C95" s="462"/>
      <c r="D95" s="394" t="s">
        <v>3701</v>
      </c>
      <c r="E95" s="400" t="s">
        <v>602</v>
      </c>
      <c r="F95" s="400">
        <v>45</v>
      </c>
      <c r="G95" s="457">
        <v>24</v>
      </c>
      <c r="H95" s="457">
        <v>56.5</v>
      </c>
      <c r="I95" s="400" t="s">
        <v>3702</v>
      </c>
      <c r="J95" s="495" t="s">
        <v>3691</v>
      </c>
      <c r="K95" s="495">
        <f t="shared" ref="K95" si="46">L95*M95</f>
        <v>2300</v>
      </c>
      <c r="L95" s="495">
        <f t="shared" ref="L95" si="47">H95-F95</f>
        <v>11.5</v>
      </c>
      <c r="M95" s="495">
        <v>200</v>
      </c>
      <c r="N95" s="495" t="s">
        <v>601</v>
      </c>
      <c r="O95" s="497">
        <v>43964</v>
      </c>
      <c r="P95" s="409"/>
      <c r="Q95" s="409"/>
      <c r="R95" s="345" t="s">
        <v>604</v>
      </c>
      <c r="Z95" s="422"/>
      <c r="AA95" s="422"/>
      <c r="AB95" s="422"/>
      <c r="AC95" s="422"/>
      <c r="AD95" s="422"/>
      <c r="AE95" s="422"/>
      <c r="AF95" s="422"/>
      <c r="AG95" s="422"/>
      <c r="AH95" s="422"/>
    </row>
    <row r="96" spans="1:34" s="40" customFormat="1" ht="14.25">
      <c r="A96" s="494">
        <v>6</v>
      </c>
      <c r="B96" s="462">
        <v>43964</v>
      </c>
      <c r="C96" s="462"/>
      <c r="D96" s="394" t="s">
        <v>3703</v>
      </c>
      <c r="E96" s="400" t="s">
        <v>602</v>
      </c>
      <c r="F96" s="400">
        <v>37</v>
      </c>
      <c r="G96" s="457">
        <v>18</v>
      </c>
      <c r="H96" s="457">
        <v>46</v>
      </c>
      <c r="I96" s="400" t="s">
        <v>3704</v>
      </c>
      <c r="J96" s="495" t="s">
        <v>3407</v>
      </c>
      <c r="K96" s="495">
        <f t="shared" ref="K96:K97" si="48">L96*M96</f>
        <v>2250</v>
      </c>
      <c r="L96" s="495">
        <f t="shared" ref="L96:L97" si="49">H96-F96</f>
        <v>9</v>
      </c>
      <c r="M96" s="495">
        <v>250</v>
      </c>
      <c r="N96" s="495" t="s">
        <v>601</v>
      </c>
      <c r="O96" s="497">
        <v>43964</v>
      </c>
      <c r="P96" s="409"/>
      <c r="Q96" s="409"/>
      <c r="R96" s="345" t="s">
        <v>3188</v>
      </c>
      <c r="Z96" s="422"/>
      <c r="AA96" s="422"/>
      <c r="AB96" s="422"/>
      <c r="AC96" s="422"/>
      <c r="AD96" s="422"/>
      <c r="AE96" s="422"/>
      <c r="AF96" s="422"/>
      <c r="AG96" s="422"/>
      <c r="AH96" s="422"/>
    </row>
    <row r="97" spans="1:34" s="40" customFormat="1" ht="14.25">
      <c r="A97" s="494">
        <v>7</v>
      </c>
      <c r="B97" s="462">
        <v>43964</v>
      </c>
      <c r="C97" s="462"/>
      <c r="D97" s="394" t="s">
        <v>3705</v>
      </c>
      <c r="E97" s="400" t="s">
        <v>602</v>
      </c>
      <c r="F97" s="400">
        <v>41</v>
      </c>
      <c r="G97" s="457">
        <v>18</v>
      </c>
      <c r="H97" s="457">
        <v>53</v>
      </c>
      <c r="I97" s="400" t="s">
        <v>3702</v>
      </c>
      <c r="J97" s="495" t="s">
        <v>3719</v>
      </c>
      <c r="K97" s="495">
        <f t="shared" si="48"/>
        <v>2400</v>
      </c>
      <c r="L97" s="495">
        <f t="shared" si="49"/>
        <v>12</v>
      </c>
      <c r="M97" s="495">
        <v>200</v>
      </c>
      <c r="N97" s="495" t="s">
        <v>601</v>
      </c>
      <c r="O97" s="496">
        <v>43965</v>
      </c>
      <c r="P97" s="409"/>
      <c r="Q97" s="409"/>
      <c r="R97" s="345" t="s">
        <v>604</v>
      </c>
      <c r="Z97" s="422"/>
      <c r="AA97" s="422"/>
      <c r="AB97" s="422"/>
      <c r="AC97" s="422"/>
      <c r="AD97" s="422"/>
      <c r="AE97" s="422"/>
      <c r="AF97" s="422"/>
      <c r="AG97" s="422"/>
      <c r="AH97" s="422"/>
    </row>
    <row r="98" spans="1:34" s="40" customFormat="1" ht="14.25">
      <c r="A98" s="494">
        <v>8</v>
      </c>
      <c r="B98" s="462">
        <v>43964</v>
      </c>
      <c r="C98" s="462"/>
      <c r="D98" s="394" t="s">
        <v>3703</v>
      </c>
      <c r="E98" s="400" t="s">
        <v>602</v>
      </c>
      <c r="F98" s="400">
        <v>34.5</v>
      </c>
      <c r="G98" s="457">
        <v>14</v>
      </c>
      <c r="H98" s="457">
        <v>44</v>
      </c>
      <c r="I98" s="400" t="s">
        <v>3706</v>
      </c>
      <c r="J98" s="495" t="s">
        <v>3707</v>
      </c>
      <c r="K98" s="495">
        <f t="shared" ref="K98:K100" si="50">L98*M98</f>
        <v>2375</v>
      </c>
      <c r="L98" s="495">
        <f t="shared" ref="L98:L100" si="51">H98-F98</f>
        <v>9.5</v>
      </c>
      <c r="M98" s="495">
        <v>250</v>
      </c>
      <c r="N98" s="495" t="s">
        <v>601</v>
      </c>
      <c r="O98" s="497">
        <v>43964</v>
      </c>
      <c r="P98" s="409"/>
      <c r="Q98" s="409"/>
      <c r="R98" s="345" t="s">
        <v>3188</v>
      </c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34" s="40" customFormat="1" ht="14.25">
      <c r="A99" s="494">
        <v>9</v>
      </c>
      <c r="B99" s="462">
        <v>43964</v>
      </c>
      <c r="C99" s="462"/>
      <c r="D99" s="394" t="s">
        <v>3708</v>
      </c>
      <c r="E99" s="400" t="s">
        <v>602</v>
      </c>
      <c r="F99" s="400">
        <v>29</v>
      </c>
      <c r="G99" s="457">
        <v>15</v>
      </c>
      <c r="H99" s="457">
        <v>37.5</v>
      </c>
      <c r="I99" s="400" t="s">
        <v>3709</v>
      </c>
      <c r="J99" s="495" t="s">
        <v>3646</v>
      </c>
      <c r="K99" s="495">
        <f t="shared" si="50"/>
        <v>3187.5</v>
      </c>
      <c r="L99" s="495">
        <f t="shared" si="51"/>
        <v>8.5</v>
      </c>
      <c r="M99" s="495">
        <v>375</v>
      </c>
      <c r="N99" s="495" t="s">
        <v>601</v>
      </c>
      <c r="O99" s="496">
        <v>43966</v>
      </c>
      <c r="P99" s="409"/>
      <c r="Q99" s="409"/>
      <c r="R99" s="345" t="s">
        <v>604</v>
      </c>
      <c r="Z99" s="422"/>
      <c r="AA99" s="422"/>
      <c r="AB99" s="422"/>
      <c r="AC99" s="422"/>
      <c r="AD99" s="422"/>
      <c r="AE99" s="422"/>
      <c r="AF99" s="422"/>
      <c r="AG99" s="422"/>
      <c r="AH99" s="422"/>
    </row>
    <row r="100" spans="1:34" s="40" customFormat="1" ht="14.25">
      <c r="A100" s="494">
        <v>10</v>
      </c>
      <c r="B100" s="462">
        <v>43965</v>
      </c>
      <c r="C100" s="462"/>
      <c r="D100" s="394" t="s">
        <v>3701</v>
      </c>
      <c r="E100" s="400" t="s">
        <v>602</v>
      </c>
      <c r="F100" s="400">
        <v>51.5</v>
      </c>
      <c r="G100" s="457">
        <v>28</v>
      </c>
      <c r="H100" s="457">
        <v>60</v>
      </c>
      <c r="I100" s="400" t="s">
        <v>3702</v>
      </c>
      <c r="J100" s="495" t="s">
        <v>3646</v>
      </c>
      <c r="K100" s="495">
        <f t="shared" si="50"/>
        <v>1700</v>
      </c>
      <c r="L100" s="495">
        <f t="shared" si="51"/>
        <v>8.5</v>
      </c>
      <c r="M100" s="495">
        <v>200</v>
      </c>
      <c r="N100" s="495" t="s">
        <v>601</v>
      </c>
      <c r="O100" s="496">
        <v>43969</v>
      </c>
      <c r="P100" s="409"/>
      <c r="Q100" s="409"/>
      <c r="R100" s="345" t="s">
        <v>604</v>
      </c>
      <c r="Z100" s="422"/>
      <c r="AA100" s="422"/>
      <c r="AB100" s="422"/>
      <c r="AC100" s="422"/>
      <c r="AD100" s="422"/>
      <c r="AE100" s="422"/>
      <c r="AF100" s="422"/>
      <c r="AG100" s="422"/>
      <c r="AH100" s="422"/>
    </row>
    <row r="101" spans="1:34" s="40" customFormat="1" ht="14.25">
      <c r="A101" s="494">
        <v>11</v>
      </c>
      <c r="B101" s="462">
        <v>43966</v>
      </c>
      <c r="C101" s="462"/>
      <c r="D101" s="394" t="s">
        <v>3708</v>
      </c>
      <c r="E101" s="400" t="s">
        <v>602</v>
      </c>
      <c r="F101" s="400">
        <v>27.5</v>
      </c>
      <c r="G101" s="457">
        <v>15</v>
      </c>
      <c r="H101" s="457">
        <v>34</v>
      </c>
      <c r="I101" s="400" t="s">
        <v>3709</v>
      </c>
      <c r="J101" s="495" t="s">
        <v>3720</v>
      </c>
      <c r="K101" s="495">
        <f t="shared" ref="K101" si="52">L101*M101</f>
        <v>2437.5</v>
      </c>
      <c r="L101" s="495">
        <f t="shared" ref="L101" si="53">H101-F101</f>
        <v>6.5</v>
      </c>
      <c r="M101" s="495">
        <v>375</v>
      </c>
      <c r="N101" s="495" t="s">
        <v>601</v>
      </c>
      <c r="O101" s="497">
        <v>43966</v>
      </c>
      <c r="P101" s="409"/>
      <c r="Q101" s="409"/>
      <c r="R101" s="345" t="s">
        <v>604</v>
      </c>
      <c r="Z101" s="422"/>
      <c r="AA101" s="422"/>
      <c r="AB101" s="422"/>
      <c r="AC101" s="422"/>
      <c r="AD101" s="422"/>
      <c r="AE101" s="422"/>
      <c r="AF101" s="422"/>
      <c r="AG101" s="422"/>
      <c r="AH101" s="422"/>
    </row>
    <row r="102" spans="1:34" s="40" customFormat="1" ht="14.25">
      <c r="A102" s="480">
        <v>12</v>
      </c>
      <c r="B102" s="471">
        <v>43970</v>
      </c>
      <c r="C102" s="471"/>
      <c r="D102" s="380" t="s">
        <v>3759</v>
      </c>
      <c r="E102" s="426" t="s">
        <v>602</v>
      </c>
      <c r="F102" s="426" t="s">
        <v>3760</v>
      </c>
      <c r="G102" s="472">
        <v>8</v>
      </c>
      <c r="H102" s="472"/>
      <c r="I102" s="481" t="s">
        <v>3706</v>
      </c>
      <c r="J102" s="384" t="s">
        <v>603</v>
      </c>
      <c r="K102" s="384"/>
      <c r="L102" s="384"/>
      <c r="M102" s="384"/>
      <c r="N102" s="384"/>
      <c r="O102" s="404"/>
      <c r="P102" s="409"/>
      <c r="Q102" s="409"/>
      <c r="R102" s="345" t="s">
        <v>604</v>
      </c>
      <c r="Z102" s="422"/>
      <c r="AA102" s="422"/>
      <c r="AB102" s="422"/>
      <c r="AC102" s="422"/>
      <c r="AD102" s="422"/>
      <c r="AE102" s="422"/>
      <c r="AF102" s="422"/>
      <c r="AG102" s="422"/>
      <c r="AH102" s="422"/>
    </row>
    <row r="103" spans="1:34" s="40" customFormat="1" ht="14.25">
      <c r="A103" s="480"/>
      <c r="B103" s="471"/>
      <c r="C103" s="471"/>
      <c r="D103" s="380"/>
      <c r="E103" s="426"/>
      <c r="F103" s="426"/>
      <c r="G103" s="472"/>
      <c r="H103" s="472"/>
      <c r="I103" s="426"/>
      <c r="J103" s="384"/>
      <c r="K103" s="384"/>
      <c r="L103" s="384"/>
      <c r="M103" s="384"/>
      <c r="N103" s="384"/>
      <c r="O103" s="404"/>
      <c r="P103" s="409"/>
      <c r="Q103" s="409"/>
      <c r="R103" s="345"/>
      <c r="Z103" s="422"/>
      <c r="AA103" s="422"/>
      <c r="AB103" s="422"/>
      <c r="AC103" s="422"/>
      <c r="AD103" s="422"/>
      <c r="AE103" s="422"/>
      <c r="AF103" s="422"/>
      <c r="AG103" s="422"/>
      <c r="AH103" s="422"/>
    </row>
    <row r="104" spans="1:34" s="40" customFormat="1" ht="14.25">
      <c r="A104" s="386"/>
      <c r="B104" s="387"/>
      <c r="C104" s="387"/>
      <c r="D104" s="388"/>
      <c r="E104" s="386"/>
      <c r="F104" s="423"/>
      <c r="G104" s="386"/>
      <c r="H104" s="386"/>
      <c r="I104" s="386"/>
      <c r="J104" s="387"/>
      <c r="K104" s="424"/>
      <c r="L104" s="386"/>
      <c r="M104" s="386"/>
      <c r="N104" s="386"/>
      <c r="O104" s="425"/>
      <c r="P104" s="409"/>
      <c r="Q104" s="409"/>
      <c r="R104" s="345"/>
      <c r="Z104" s="422"/>
      <c r="AA104" s="422"/>
      <c r="AB104" s="422"/>
      <c r="AC104" s="422"/>
      <c r="AD104" s="422"/>
      <c r="AE104" s="422"/>
      <c r="AF104" s="422"/>
      <c r="AG104" s="422"/>
      <c r="AH104" s="422"/>
    </row>
    <row r="105" spans="1:34" ht="15">
      <c r="A105" s="101" t="s">
        <v>620</v>
      </c>
      <c r="B105" s="102"/>
      <c r="C105" s="102"/>
      <c r="D105" s="103"/>
      <c r="E105" s="34"/>
      <c r="F105" s="32"/>
      <c r="G105" s="32"/>
      <c r="H105" s="74"/>
      <c r="I105" s="121"/>
      <c r="J105" s="122"/>
      <c r="K105" s="17"/>
      <c r="L105" s="17"/>
      <c r="M105" s="17"/>
      <c r="N105" s="11"/>
      <c r="O105" s="53"/>
      <c r="Q105" s="9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ht="38.25">
      <c r="A106" s="20" t="s">
        <v>16</v>
      </c>
      <c r="B106" s="21" t="s">
        <v>576</v>
      </c>
      <c r="C106" s="21"/>
      <c r="D106" s="22" t="s">
        <v>589</v>
      </c>
      <c r="E106" s="21" t="s">
        <v>590</v>
      </c>
      <c r="F106" s="21" t="s">
        <v>591</v>
      </c>
      <c r="G106" s="21" t="s">
        <v>592</v>
      </c>
      <c r="H106" s="21" t="s">
        <v>593</v>
      </c>
      <c r="I106" s="21" t="s">
        <v>594</v>
      </c>
      <c r="J106" s="20" t="s">
        <v>595</v>
      </c>
      <c r="K106" s="21" t="s">
        <v>596</v>
      </c>
      <c r="L106" s="21" t="s">
        <v>597</v>
      </c>
      <c r="M106" s="21" t="s">
        <v>598</v>
      </c>
      <c r="N106" s="22" t="s">
        <v>599</v>
      </c>
      <c r="O106" s="21" t="s">
        <v>600</v>
      </c>
      <c r="P106" s="99"/>
      <c r="Q106" s="11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 s="8" customFormat="1">
      <c r="A107" s="410"/>
      <c r="B107" s="411"/>
      <c r="C107" s="412"/>
      <c r="D107" s="413"/>
      <c r="E107" s="414"/>
      <c r="F107" s="414"/>
      <c r="G107" s="415"/>
      <c r="H107" s="415"/>
      <c r="I107" s="414"/>
      <c r="J107" s="416"/>
      <c r="K107" s="417"/>
      <c r="L107" s="418"/>
      <c r="M107" s="419"/>
      <c r="N107" s="420"/>
      <c r="O107" s="421"/>
      <c r="P107" s="125"/>
      <c r="Q107"/>
      <c r="R107" s="96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605</v>
      </c>
      <c r="B108" s="23"/>
      <c r="C108" s="23"/>
      <c r="D108" s="23"/>
      <c r="E108" s="5"/>
      <c r="F108" s="30" t="s">
        <v>607</v>
      </c>
      <c r="G108" s="83"/>
      <c r="H108" s="83"/>
      <c r="I108" s="38"/>
      <c r="J108" s="86"/>
      <c r="K108" s="84"/>
      <c r="L108" s="85"/>
      <c r="M108" s="86"/>
      <c r="N108" s="87"/>
      <c r="O108" s="126"/>
      <c r="P108" s="11"/>
      <c r="Q108" s="16"/>
      <c r="R108" s="98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606</v>
      </c>
      <c r="B109" s="23"/>
      <c r="C109" s="23"/>
      <c r="D109" s="23"/>
      <c r="E109" s="32"/>
      <c r="F109" s="30" t="s">
        <v>609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3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29"/>
      <c r="B111" s="23"/>
      <c r="C111" s="23"/>
      <c r="D111" s="23"/>
      <c r="E111" s="32"/>
      <c r="F111" s="30"/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83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9"/>
      <c r="B112" s="23"/>
      <c r="C112" s="23"/>
      <c r="D112" s="23"/>
      <c r="E112" s="32"/>
      <c r="F112" s="30"/>
      <c r="G112" s="41"/>
      <c r="H112" s="42"/>
      <c r="I112" s="83"/>
      <c r="J112" s="17"/>
      <c r="K112" s="84"/>
      <c r="L112" s="85"/>
      <c r="M112" s="86"/>
      <c r="N112" s="87"/>
      <c r="O112" s="88"/>
      <c r="P112" s="5"/>
      <c r="Q112" s="11"/>
      <c r="R112" s="8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37"/>
      <c r="B113" s="45"/>
      <c r="C113" s="104"/>
      <c r="D113" s="6"/>
      <c r="E113" s="38"/>
      <c r="F113" s="83"/>
      <c r="G113" s="41"/>
      <c r="H113" s="42"/>
      <c r="I113" s="83"/>
      <c r="J113" s="17"/>
      <c r="K113" s="84"/>
      <c r="L113" s="85"/>
      <c r="M113" s="86"/>
      <c r="N113" s="87"/>
      <c r="O113" s="88"/>
      <c r="P113" s="5"/>
      <c r="Q113" s="11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 ht="15">
      <c r="A114" s="5"/>
      <c r="B114" s="105" t="s">
        <v>621</v>
      </c>
      <c r="C114" s="105"/>
      <c r="D114" s="105"/>
      <c r="E114" s="105"/>
      <c r="F114" s="17"/>
      <c r="G114" s="17"/>
      <c r="H114" s="106"/>
      <c r="I114" s="17"/>
      <c r="J114" s="75"/>
      <c r="K114" s="76"/>
      <c r="L114" s="17"/>
      <c r="M114" s="17"/>
      <c r="N114" s="16"/>
      <c r="O114" s="100"/>
      <c r="P114" s="7"/>
      <c r="Q114" s="11"/>
      <c r="R114" s="143"/>
      <c r="S114" s="16"/>
      <c r="T114" s="16"/>
      <c r="U114" s="16"/>
      <c r="V114" s="16"/>
      <c r="W114" s="16"/>
      <c r="X114" s="16"/>
      <c r="Y114" s="16"/>
      <c r="Z114" s="16"/>
    </row>
    <row r="115" spans="1:26" ht="38.25">
      <c r="A115" s="20" t="s">
        <v>16</v>
      </c>
      <c r="B115" s="21" t="s">
        <v>576</v>
      </c>
      <c r="C115" s="21"/>
      <c r="D115" s="22" t="s">
        <v>589</v>
      </c>
      <c r="E115" s="21" t="s">
        <v>590</v>
      </c>
      <c r="F115" s="21" t="s">
        <v>591</v>
      </c>
      <c r="G115" s="21" t="s">
        <v>622</v>
      </c>
      <c r="H115" s="21" t="s">
        <v>623</v>
      </c>
      <c r="I115" s="21" t="s">
        <v>594</v>
      </c>
      <c r="J115" s="61" t="s">
        <v>595</v>
      </c>
      <c r="K115" s="21" t="s">
        <v>596</v>
      </c>
      <c r="L115" s="21" t="s">
        <v>597</v>
      </c>
      <c r="M115" s="21" t="s">
        <v>598</v>
      </c>
      <c r="N115" s="22" t="s">
        <v>599</v>
      </c>
      <c r="O115" s="100"/>
      <c r="P115" s="7"/>
      <c r="Q115" s="11"/>
      <c r="R115" s="143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1</v>
      </c>
      <c r="B116" s="107">
        <v>41579</v>
      </c>
      <c r="C116" s="107"/>
      <c r="D116" s="108" t="s">
        <v>624</v>
      </c>
      <c r="E116" s="109" t="s">
        <v>625</v>
      </c>
      <c r="F116" s="110">
        <v>82</v>
      </c>
      <c r="G116" s="109" t="s">
        <v>626</v>
      </c>
      <c r="H116" s="109">
        <v>100</v>
      </c>
      <c r="I116" s="127">
        <v>100</v>
      </c>
      <c r="J116" s="128" t="s">
        <v>627</v>
      </c>
      <c r="K116" s="129">
        <f t="shared" ref="K116:K147" si="54">H116-F116</f>
        <v>18</v>
      </c>
      <c r="L116" s="130">
        <f t="shared" ref="L116:L147" si="55">K116/F116</f>
        <v>0.21951219512195122</v>
      </c>
      <c r="M116" s="131" t="s">
        <v>601</v>
      </c>
      <c r="N116" s="132">
        <v>42657</v>
      </c>
      <c r="O116" s="53"/>
      <c r="P116" s="11"/>
      <c r="Q116" s="16"/>
      <c r="R116" s="143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</v>
      </c>
      <c r="B117" s="107">
        <v>41794</v>
      </c>
      <c r="C117" s="107"/>
      <c r="D117" s="108" t="s">
        <v>628</v>
      </c>
      <c r="E117" s="109" t="s">
        <v>602</v>
      </c>
      <c r="F117" s="110">
        <v>257</v>
      </c>
      <c r="G117" s="109" t="s">
        <v>626</v>
      </c>
      <c r="H117" s="109">
        <v>300</v>
      </c>
      <c r="I117" s="127">
        <v>300</v>
      </c>
      <c r="J117" s="128" t="s">
        <v>627</v>
      </c>
      <c r="K117" s="129">
        <f t="shared" si="54"/>
        <v>43</v>
      </c>
      <c r="L117" s="130">
        <f t="shared" si="55"/>
        <v>0.16731517509727625</v>
      </c>
      <c r="M117" s="131" t="s">
        <v>601</v>
      </c>
      <c r="N117" s="132">
        <v>41822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3</v>
      </c>
      <c r="B118" s="107">
        <v>41828</v>
      </c>
      <c r="C118" s="107"/>
      <c r="D118" s="108" t="s">
        <v>629</v>
      </c>
      <c r="E118" s="109" t="s">
        <v>602</v>
      </c>
      <c r="F118" s="110">
        <v>393</v>
      </c>
      <c r="G118" s="109" t="s">
        <v>626</v>
      </c>
      <c r="H118" s="109">
        <v>468</v>
      </c>
      <c r="I118" s="127">
        <v>468</v>
      </c>
      <c r="J118" s="128" t="s">
        <v>627</v>
      </c>
      <c r="K118" s="129">
        <f t="shared" si="54"/>
        <v>75</v>
      </c>
      <c r="L118" s="130">
        <f t="shared" si="55"/>
        <v>0.19083969465648856</v>
      </c>
      <c r="M118" s="131" t="s">
        <v>601</v>
      </c>
      <c r="N118" s="132">
        <v>41863</v>
      </c>
      <c r="O118" s="53"/>
      <c r="P118" s="11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</v>
      </c>
      <c r="B119" s="107">
        <v>41857</v>
      </c>
      <c r="C119" s="107"/>
      <c r="D119" s="108" t="s">
        <v>630</v>
      </c>
      <c r="E119" s="109" t="s">
        <v>602</v>
      </c>
      <c r="F119" s="110">
        <v>205</v>
      </c>
      <c r="G119" s="109" t="s">
        <v>626</v>
      </c>
      <c r="H119" s="109">
        <v>275</v>
      </c>
      <c r="I119" s="127">
        <v>250</v>
      </c>
      <c r="J119" s="128" t="s">
        <v>627</v>
      </c>
      <c r="K119" s="129">
        <f t="shared" si="54"/>
        <v>70</v>
      </c>
      <c r="L119" s="130">
        <f t="shared" si="55"/>
        <v>0.34146341463414637</v>
      </c>
      <c r="M119" s="131" t="s">
        <v>601</v>
      </c>
      <c r="N119" s="132">
        <v>41962</v>
      </c>
      <c r="O119" s="53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5</v>
      </c>
      <c r="B120" s="107">
        <v>41886</v>
      </c>
      <c r="C120" s="107"/>
      <c r="D120" s="108" t="s">
        <v>631</v>
      </c>
      <c r="E120" s="109" t="s">
        <v>602</v>
      </c>
      <c r="F120" s="110">
        <v>162</v>
      </c>
      <c r="G120" s="109" t="s">
        <v>626</v>
      </c>
      <c r="H120" s="109">
        <v>190</v>
      </c>
      <c r="I120" s="127">
        <v>190</v>
      </c>
      <c r="J120" s="128" t="s">
        <v>627</v>
      </c>
      <c r="K120" s="129">
        <f t="shared" si="54"/>
        <v>28</v>
      </c>
      <c r="L120" s="130">
        <f t="shared" si="55"/>
        <v>0.1728395061728395</v>
      </c>
      <c r="M120" s="131" t="s">
        <v>601</v>
      </c>
      <c r="N120" s="132">
        <v>42006</v>
      </c>
      <c r="O120" s="53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6</v>
      </c>
      <c r="B121" s="107">
        <v>41886</v>
      </c>
      <c r="C121" s="107"/>
      <c r="D121" s="108" t="s">
        <v>632</v>
      </c>
      <c r="E121" s="109" t="s">
        <v>602</v>
      </c>
      <c r="F121" s="110">
        <v>75</v>
      </c>
      <c r="G121" s="109" t="s">
        <v>626</v>
      </c>
      <c r="H121" s="109">
        <v>91.5</v>
      </c>
      <c r="I121" s="127" t="s">
        <v>633</v>
      </c>
      <c r="J121" s="128" t="s">
        <v>634</v>
      </c>
      <c r="K121" s="129">
        <f t="shared" si="54"/>
        <v>16.5</v>
      </c>
      <c r="L121" s="130">
        <f t="shared" si="55"/>
        <v>0.22</v>
      </c>
      <c r="M121" s="131" t="s">
        <v>601</v>
      </c>
      <c r="N121" s="132">
        <v>41954</v>
      </c>
      <c r="O121" s="53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7</v>
      </c>
      <c r="B122" s="107">
        <v>41913</v>
      </c>
      <c r="C122" s="107"/>
      <c r="D122" s="108" t="s">
        <v>635</v>
      </c>
      <c r="E122" s="109" t="s">
        <v>602</v>
      </c>
      <c r="F122" s="110">
        <v>850</v>
      </c>
      <c r="G122" s="109" t="s">
        <v>626</v>
      </c>
      <c r="H122" s="109">
        <v>982.5</v>
      </c>
      <c r="I122" s="127">
        <v>1050</v>
      </c>
      <c r="J122" s="128" t="s">
        <v>636</v>
      </c>
      <c r="K122" s="129">
        <f t="shared" si="54"/>
        <v>132.5</v>
      </c>
      <c r="L122" s="130">
        <f t="shared" si="55"/>
        <v>0.15588235294117647</v>
      </c>
      <c r="M122" s="131" t="s">
        <v>601</v>
      </c>
      <c r="N122" s="132">
        <v>42039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8</v>
      </c>
      <c r="B123" s="107">
        <v>41913</v>
      </c>
      <c r="C123" s="107"/>
      <c r="D123" s="108" t="s">
        <v>637</v>
      </c>
      <c r="E123" s="109" t="s">
        <v>602</v>
      </c>
      <c r="F123" s="110">
        <v>475</v>
      </c>
      <c r="G123" s="109" t="s">
        <v>626</v>
      </c>
      <c r="H123" s="109">
        <v>515</v>
      </c>
      <c r="I123" s="127">
        <v>600</v>
      </c>
      <c r="J123" s="128" t="s">
        <v>638</v>
      </c>
      <c r="K123" s="129">
        <f t="shared" si="54"/>
        <v>40</v>
      </c>
      <c r="L123" s="130">
        <f t="shared" si="55"/>
        <v>8.4210526315789472E-2</v>
      </c>
      <c r="M123" s="131" t="s">
        <v>601</v>
      </c>
      <c r="N123" s="132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9</v>
      </c>
      <c r="B124" s="107">
        <v>41913</v>
      </c>
      <c r="C124" s="107"/>
      <c r="D124" s="108" t="s">
        <v>639</v>
      </c>
      <c r="E124" s="109" t="s">
        <v>602</v>
      </c>
      <c r="F124" s="110">
        <v>86</v>
      </c>
      <c r="G124" s="109" t="s">
        <v>626</v>
      </c>
      <c r="H124" s="109">
        <v>99</v>
      </c>
      <c r="I124" s="127">
        <v>140</v>
      </c>
      <c r="J124" s="128" t="s">
        <v>640</v>
      </c>
      <c r="K124" s="129">
        <f t="shared" si="54"/>
        <v>13</v>
      </c>
      <c r="L124" s="130">
        <f t="shared" si="55"/>
        <v>0.15116279069767441</v>
      </c>
      <c r="M124" s="131" t="s">
        <v>601</v>
      </c>
      <c r="N124" s="132">
        <v>41939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10</v>
      </c>
      <c r="B125" s="107">
        <v>41926</v>
      </c>
      <c r="C125" s="107"/>
      <c r="D125" s="108" t="s">
        <v>641</v>
      </c>
      <c r="E125" s="109" t="s">
        <v>602</v>
      </c>
      <c r="F125" s="110">
        <v>496.6</v>
      </c>
      <c r="G125" s="109" t="s">
        <v>626</v>
      </c>
      <c r="H125" s="109">
        <v>621</v>
      </c>
      <c r="I125" s="127">
        <v>580</v>
      </c>
      <c r="J125" s="128" t="s">
        <v>627</v>
      </c>
      <c r="K125" s="129">
        <f t="shared" si="54"/>
        <v>124.39999999999998</v>
      </c>
      <c r="L125" s="130">
        <f t="shared" si="55"/>
        <v>0.25050342327829234</v>
      </c>
      <c r="M125" s="131" t="s">
        <v>601</v>
      </c>
      <c r="N125" s="132">
        <v>42605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11</v>
      </c>
      <c r="B126" s="107">
        <v>41926</v>
      </c>
      <c r="C126" s="107"/>
      <c r="D126" s="108" t="s">
        <v>642</v>
      </c>
      <c r="E126" s="109" t="s">
        <v>602</v>
      </c>
      <c r="F126" s="110">
        <v>2481.9</v>
      </c>
      <c r="G126" s="109" t="s">
        <v>626</v>
      </c>
      <c r="H126" s="109">
        <v>2840</v>
      </c>
      <c r="I126" s="127">
        <v>2870</v>
      </c>
      <c r="J126" s="128" t="s">
        <v>643</v>
      </c>
      <c r="K126" s="129">
        <f t="shared" si="54"/>
        <v>358.09999999999991</v>
      </c>
      <c r="L126" s="130">
        <f t="shared" si="55"/>
        <v>0.14428462065353154</v>
      </c>
      <c r="M126" s="131" t="s">
        <v>601</v>
      </c>
      <c r="N126" s="132">
        <v>42017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12</v>
      </c>
      <c r="B127" s="107">
        <v>41928</v>
      </c>
      <c r="C127" s="107"/>
      <c r="D127" s="108" t="s">
        <v>644</v>
      </c>
      <c r="E127" s="109" t="s">
        <v>602</v>
      </c>
      <c r="F127" s="110">
        <v>84.5</v>
      </c>
      <c r="G127" s="109" t="s">
        <v>626</v>
      </c>
      <c r="H127" s="109">
        <v>93</v>
      </c>
      <c r="I127" s="127">
        <v>110</v>
      </c>
      <c r="J127" s="128" t="s">
        <v>645</v>
      </c>
      <c r="K127" s="129">
        <f t="shared" si="54"/>
        <v>8.5</v>
      </c>
      <c r="L127" s="130">
        <f t="shared" si="55"/>
        <v>0.10059171597633136</v>
      </c>
      <c r="M127" s="131" t="s">
        <v>601</v>
      </c>
      <c r="N127" s="132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13</v>
      </c>
      <c r="B128" s="107">
        <v>41928</v>
      </c>
      <c r="C128" s="107"/>
      <c r="D128" s="108" t="s">
        <v>646</v>
      </c>
      <c r="E128" s="109" t="s">
        <v>602</v>
      </c>
      <c r="F128" s="110">
        <v>401</v>
      </c>
      <c r="G128" s="109" t="s">
        <v>626</v>
      </c>
      <c r="H128" s="109">
        <v>428</v>
      </c>
      <c r="I128" s="127">
        <v>450</v>
      </c>
      <c r="J128" s="128" t="s">
        <v>647</v>
      </c>
      <c r="K128" s="129">
        <f t="shared" si="54"/>
        <v>27</v>
      </c>
      <c r="L128" s="130">
        <f t="shared" si="55"/>
        <v>6.7331670822942641E-2</v>
      </c>
      <c r="M128" s="131" t="s">
        <v>601</v>
      </c>
      <c r="N128" s="132">
        <v>42020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14</v>
      </c>
      <c r="B129" s="107">
        <v>41928</v>
      </c>
      <c r="C129" s="107"/>
      <c r="D129" s="108" t="s">
        <v>648</v>
      </c>
      <c r="E129" s="109" t="s">
        <v>602</v>
      </c>
      <c r="F129" s="110">
        <v>101</v>
      </c>
      <c r="G129" s="109" t="s">
        <v>626</v>
      </c>
      <c r="H129" s="109">
        <v>112</v>
      </c>
      <c r="I129" s="127">
        <v>120</v>
      </c>
      <c r="J129" s="128" t="s">
        <v>649</v>
      </c>
      <c r="K129" s="129">
        <f t="shared" si="54"/>
        <v>11</v>
      </c>
      <c r="L129" s="130">
        <f t="shared" si="55"/>
        <v>0.10891089108910891</v>
      </c>
      <c r="M129" s="131" t="s">
        <v>601</v>
      </c>
      <c r="N129" s="132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15</v>
      </c>
      <c r="B130" s="107">
        <v>41954</v>
      </c>
      <c r="C130" s="107"/>
      <c r="D130" s="108" t="s">
        <v>650</v>
      </c>
      <c r="E130" s="109" t="s">
        <v>602</v>
      </c>
      <c r="F130" s="110">
        <v>59</v>
      </c>
      <c r="G130" s="109" t="s">
        <v>626</v>
      </c>
      <c r="H130" s="109">
        <v>76</v>
      </c>
      <c r="I130" s="127">
        <v>76</v>
      </c>
      <c r="J130" s="128" t="s">
        <v>627</v>
      </c>
      <c r="K130" s="129">
        <f t="shared" si="54"/>
        <v>17</v>
      </c>
      <c r="L130" s="130">
        <f t="shared" si="55"/>
        <v>0.28813559322033899</v>
      </c>
      <c r="M130" s="131" t="s">
        <v>601</v>
      </c>
      <c r="N130" s="132">
        <v>43032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16</v>
      </c>
      <c r="B131" s="107">
        <v>41954</v>
      </c>
      <c r="C131" s="107"/>
      <c r="D131" s="108" t="s">
        <v>639</v>
      </c>
      <c r="E131" s="109" t="s">
        <v>602</v>
      </c>
      <c r="F131" s="110">
        <v>99</v>
      </c>
      <c r="G131" s="109" t="s">
        <v>626</v>
      </c>
      <c r="H131" s="109">
        <v>120</v>
      </c>
      <c r="I131" s="127">
        <v>120</v>
      </c>
      <c r="J131" s="128" t="s">
        <v>651</v>
      </c>
      <c r="K131" s="129">
        <f t="shared" si="54"/>
        <v>21</v>
      </c>
      <c r="L131" s="130">
        <f t="shared" si="55"/>
        <v>0.21212121212121213</v>
      </c>
      <c r="M131" s="131" t="s">
        <v>601</v>
      </c>
      <c r="N131" s="132">
        <v>41960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17</v>
      </c>
      <c r="B132" s="107">
        <v>41956</v>
      </c>
      <c r="C132" s="107"/>
      <c r="D132" s="108" t="s">
        <v>652</v>
      </c>
      <c r="E132" s="109" t="s">
        <v>602</v>
      </c>
      <c r="F132" s="110">
        <v>22</v>
      </c>
      <c r="G132" s="109" t="s">
        <v>626</v>
      </c>
      <c r="H132" s="109">
        <v>33.549999999999997</v>
      </c>
      <c r="I132" s="127">
        <v>32</v>
      </c>
      <c r="J132" s="128" t="s">
        <v>653</v>
      </c>
      <c r="K132" s="129">
        <f t="shared" si="54"/>
        <v>11.549999999999997</v>
      </c>
      <c r="L132" s="130">
        <f t="shared" si="55"/>
        <v>0.52499999999999991</v>
      </c>
      <c r="M132" s="131" t="s">
        <v>601</v>
      </c>
      <c r="N132" s="132">
        <v>42188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18</v>
      </c>
      <c r="B133" s="107">
        <v>41976</v>
      </c>
      <c r="C133" s="107"/>
      <c r="D133" s="108" t="s">
        <v>654</v>
      </c>
      <c r="E133" s="109" t="s">
        <v>602</v>
      </c>
      <c r="F133" s="110">
        <v>440</v>
      </c>
      <c r="G133" s="109" t="s">
        <v>626</v>
      </c>
      <c r="H133" s="109">
        <v>520</v>
      </c>
      <c r="I133" s="127">
        <v>520</v>
      </c>
      <c r="J133" s="128" t="s">
        <v>655</v>
      </c>
      <c r="K133" s="129">
        <f t="shared" si="54"/>
        <v>80</v>
      </c>
      <c r="L133" s="130">
        <f t="shared" si="55"/>
        <v>0.18181818181818182</v>
      </c>
      <c r="M133" s="131" t="s">
        <v>601</v>
      </c>
      <c r="N133" s="132">
        <v>42208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19</v>
      </c>
      <c r="B134" s="107">
        <v>41976</v>
      </c>
      <c r="C134" s="107"/>
      <c r="D134" s="108" t="s">
        <v>656</v>
      </c>
      <c r="E134" s="109" t="s">
        <v>602</v>
      </c>
      <c r="F134" s="110">
        <v>360</v>
      </c>
      <c r="G134" s="109" t="s">
        <v>626</v>
      </c>
      <c r="H134" s="109">
        <v>427</v>
      </c>
      <c r="I134" s="127">
        <v>425</v>
      </c>
      <c r="J134" s="128" t="s">
        <v>657</v>
      </c>
      <c r="K134" s="129">
        <f t="shared" si="54"/>
        <v>67</v>
      </c>
      <c r="L134" s="130">
        <f t="shared" si="55"/>
        <v>0.18611111111111112</v>
      </c>
      <c r="M134" s="131" t="s">
        <v>601</v>
      </c>
      <c r="N134" s="132">
        <v>42058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20</v>
      </c>
      <c r="B135" s="107">
        <v>42012</v>
      </c>
      <c r="C135" s="107"/>
      <c r="D135" s="108" t="s">
        <v>658</v>
      </c>
      <c r="E135" s="109" t="s">
        <v>602</v>
      </c>
      <c r="F135" s="110">
        <v>360</v>
      </c>
      <c r="G135" s="109" t="s">
        <v>626</v>
      </c>
      <c r="H135" s="109">
        <v>455</v>
      </c>
      <c r="I135" s="127">
        <v>420</v>
      </c>
      <c r="J135" s="128" t="s">
        <v>659</v>
      </c>
      <c r="K135" s="129">
        <f t="shared" si="54"/>
        <v>95</v>
      </c>
      <c r="L135" s="130">
        <f t="shared" si="55"/>
        <v>0.2638888888888889</v>
      </c>
      <c r="M135" s="131" t="s">
        <v>601</v>
      </c>
      <c r="N135" s="132">
        <v>42024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21</v>
      </c>
      <c r="B136" s="107">
        <v>42012</v>
      </c>
      <c r="C136" s="107"/>
      <c r="D136" s="108" t="s">
        <v>660</v>
      </c>
      <c r="E136" s="109" t="s">
        <v>602</v>
      </c>
      <c r="F136" s="110">
        <v>130</v>
      </c>
      <c r="G136" s="109"/>
      <c r="H136" s="109">
        <v>175.5</v>
      </c>
      <c r="I136" s="127">
        <v>165</v>
      </c>
      <c r="J136" s="128" t="s">
        <v>661</v>
      </c>
      <c r="K136" s="129">
        <f t="shared" si="54"/>
        <v>45.5</v>
      </c>
      <c r="L136" s="130">
        <f t="shared" si="55"/>
        <v>0.35</v>
      </c>
      <c r="M136" s="131" t="s">
        <v>601</v>
      </c>
      <c r="N136" s="132">
        <v>43088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22</v>
      </c>
      <c r="B137" s="107">
        <v>42040</v>
      </c>
      <c r="C137" s="107"/>
      <c r="D137" s="108" t="s">
        <v>391</v>
      </c>
      <c r="E137" s="109" t="s">
        <v>625</v>
      </c>
      <c r="F137" s="110">
        <v>98</v>
      </c>
      <c r="G137" s="109"/>
      <c r="H137" s="109">
        <v>120</v>
      </c>
      <c r="I137" s="127">
        <v>120</v>
      </c>
      <c r="J137" s="128" t="s">
        <v>627</v>
      </c>
      <c r="K137" s="129">
        <f t="shared" si="54"/>
        <v>22</v>
      </c>
      <c r="L137" s="130">
        <f t="shared" si="55"/>
        <v>0.22448979591836735</v>
      </c>
      <c r="M137" s="131" t="s">
        <v>601</v>
      </c>
      <c r="N137" s="132">
        <v>42753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23</v>
      </c>
      <c r="B138" s="107">
        <v>42040</v>
      </c>
      <c r="C138" s="107"/>
      <c r="D138" s="108" t="s">
        <v>662</v>
      </c>
      <c r="E138" s="109" t="s">
        <v>625</v>
      </c>
      <c r="F138" s="110">
        <v>196</v>
      </c>
      <c r="G138" s="109"/>
      <c r="H138" s="109">
        <v>262</v>
      </c>
      <c r="I138" s="127">
        <v>255</v>
      </c>
      <c r="J138" s="128" t="s">
        <v>627</v>
      </c>
      <c r="K138" s="129">
        <f t="shared" si="54"/>
        <v>66</v>
      </c>
      <c r="L138" s="130">
        <f t="shared" si="55"/>
        <v>0.33673469387755101</v>
      </c>
      <c r="M138" s="131" t="s">
        <v>601</v>
      </c>
      <c r="N138" s="132">
        <v>42599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5">
        <v>24</v>
      </c>
      <c r="B139" s="111">
        <v>42067</v>
      </c>
      <c r="C139" s="111"/>
      <c r="D139" s="112" t="s">
        <v>390</v>
      </c>
      <c r="E139" s="113" t="s">
        <v>625</v>
      </c>
      <c r="F139" s="114">
        <v>235</v>
      </c>
      <c r="G139" s="114"/>
      <c r="H139" s="115">
        <v>77</v>
      </c>
      <c r="I139" s="133" t="s">
        <v>663</v>
      </c>
      <c r="J139" s="134" t="s">
        <v>664</v>
      </c>
      <c r="K139" s="135">
        <f t="shared" si="54"/>
        <v>-158</v>
      </c>
      <c r="L139" s="136">
        <f t="shared" si="55"/>
        <v>-0.67234042553191486</v>
      </c>
      <c r="M139" s="137" t="s">
        <v>665</v>
      </c>
      <c r="N139" s="138">
        <v>43522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25</v>
      </c>
      <c r="B140" s="107">
        <v>42067</v>
      </c>
      <c r="C140" s="107"/>
      <c r="D140" s="108" t="s">
        <v>482</v>
      </c>
      <c r="E140" s="109" t="s">
        <v>625</v>
      </c>
      <c r="F140" s="110">
        <v>185</v>
      </c>
      <c r="G140" s="109"/>
      <c r="H140" s="109">
        <v>224</v>
      </c>
      <c r="I140" s="127" t="s">
        <v>666</v>
      </c>
      <c r="J140" s="128" t="s">
        <v>627</v>
      </c>
      <c r="K140" s="129">
        <f t="shared" si="54"/>
        <v>39</v>
      </c>
      <c r="L140" s="130">
        <f t="shared" si="55"/>
        <v>0.21081081081081082</v>
      </c>
      <c r="M140" s="131" t="s">
        <v>601</v>
      </c>
      <c r="N140" s="132">
        <v>42647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366">
        <v>26</v>
      </c>
      <c r="B141" s="116">
        <v>42090</v>
      </c>
      <c r="C141" s="116"/>
      <c r="D141" s="117" t="s">
        <v>667</v>
      </c>
      <c r="E141" s="118" t="s">
        <v>625</v>
      </c>
      <c r="F141" s="119">
        <v>49.5</v>
      </c>
      <c r="G141" s="120"/>
      <c r="H141" s="120">
        <v>15.85</v>
      </c>
      <c r="I141" s="120">
        <v>67</v>
      </c>
      <c r="J141" s="139" t="s">
        <v>668</v>
      </c>
      <c r="K141" s="120">
        <f t="shared" si="54"/>
        <v>-33.65</v>
      </c>
      <c r="L141" s="140">
        <f t="shared" si="55"/>
        <v>-0.67979797979797973</v>
      </c>
      <c r="M141" s="137" t="s">
        <v>665</v>
      </c>
      <c r="N141" s="141">
        <v>43627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27</v>
      </c>
      <c r="B142" s="107">
        <v>42093</v>
      </c>
      <c r="C142" s="107"/>
      <c r="D142" s="108" t="s">
        <v>669</v>
      </c>
      <c r="E142" s="109" t="s">
        <v>625</v>
      </c>
      <c r="F142" s="110">
        <v>183.5</v>
      </c>
      <c r="G142" s="109"/>
      <c r="H142" s="109">
        <v>219</v>
      </c>
      <c r="I142" s="127">
        <v>218</v>
      </c>
      <c r="J142" s="128" t="s">
        <v>670</v>
      </c>
      <c r="K142" s="129">
        <f t="shared" si="54"/>
        <v>35.5</v>
      </c>
      <c r="L142" s="130">
        <f t="shared" si="55"/>
        <v>0.19346049046321526</v>
      </c>
      <c r="M142" s="131" t="s">
        <v>601</v>
      </c>
      <c r="N142" s="132">
        <v>42103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28</v>
      </c>
      <c r="B143" s="107">
        <v>42114</v>
      </c>
      <c r="C143" s="107"/>
      <c r="D143" s="108" t="s">
        <v>671</v>
      </c>
      <c r="E143" s="109" t="s">
        <v>625</v>
      </c>
      <c r="F143" s="110">
        <f>(227+237)/2</f>
        <v>232</v>
      </c>
      <c r="G143" s="109"/>
      <c r="H143" s="109">
        <v>298</v>
      </c>
      <c r="I143" s="127">
        <v>298</v>
      </c>
      <c r="J143" s="128" t="s">
        <v>627</v>
      </c>
      <c r="K143" s="129">
        <f t="shared" si="54"/>
        <v>66</v>
      </c>
      <c r="L143" s="130">
        <f t="shared" si="55"/>
        <v>0.28448275862068967</v>
      </c>
      <c r="M143" s="131" t="s">
        <v>601</v>
      </c>
      <c r="N143" s="132">
        <v>42823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29</v>
      </c>
      <c r="B144" s="107">
        <v>42128</v>
      </c>
      <c r="C144" s="107"/>
      <c r="D144" s="108" t="s">
        <v>672</v>
      </c>
      <c r="E144" s="109" t="s">
        <v>602</v>
      </c>
      <c r="F144" s="110">
        <v>385</v>
      </c>
      <c r="G144" s="109"/>
      <c r="H144" s="109">
        <f>212.5+331</f>
        <v>543.5</v>
      </c>
      <c r="I144" s="127">
        <v>510</v>
      </c>
      <c r="J144" s="128" t="s">
        <v>673</v>
      </c>
      <c r="K144" s="129">
        <f t="shared" si="54"/>
        <v>158.5</v>
      </c>
      <c r="L144" s="130">
        <f t="shared" si="55"/>
        <v>0.41168831168831171</v>
      </c>
      <c r="M144" s="131" t="s">
        <v>601</v>
      </c>
      <c r="N144" s="132">
        <v>42235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30</v>
      </c>
      <c r="B145" s="107">
        <v>42128</v>
      </c>
      <c r="C145" s="107"/>
      <c r="D145" s="108" t="s">
        <v>674</v>
      </c>
      <c r="E145" s="109" t="s">
        <v>602</v>
      </c>
      <c r="F145" s="110">
        <v>115.5</v>
      </c>
      <c r="G145" s="109"/>
      <c r="H145" s="109">
        <v>146</v>
      </c>
      <c r="I145" s="127">
        <v>142</v>
      </c>
      <c r="J145" s="128" t="s">
        <v>675</v>
      </c>
      <c r="K145" s="129">
        <f t="shared" si="54"/>
        <v>30.5</v>
      </c>
      <c r="L145" s="130">
        <f t="shared" si="55"/>
        <v>0.26406926406926406</v>
      </c>
      <c r="M145" s="131" t="s">
        <v>601</v>
      </c>
      <c r="N145" s="132">
        <v>42202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31</v>
      </c>
      <c r="B146" s="107">
        <v>42151</v>
      </c>
      <c r="C146" s="107"/>
      <c r="D146" s="108" t="s">
        <v>676</v>
      </c>
      <c r="E146" s="109" t="s">
        <v>602</v>
      </c>
      <c r="F146" s="110">
        <v>237.5</v>
      </c>
      <c r="G146" s="109"/>
      <c r="H146" s="109">
        <v>279.5</v>
      </c>
      <c r="I146" s="127">
        <v>278</v>
      </c>
      <c r="J146" s="128" t="s">
        <v>627</v>
      </c>
      <c r="K146" s="129">
        <f t="shared" si="54"/>
        <v>42</v>
      </c>
      <c r="L146" s="130">
        <f t="shared" si="55"/>
        <v>0.17684210526315788</v>
      </c>
      <c r="M146" s="131" t="s">
        <v>601</v>
      </c>
      <c r="N146" s="132">
        <v>42222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32</v>
      </c>
      <c r="B147" s="107">
        <v>42174</v>
      </c>
      <c r="C147" s="107"/>
      <c r="D147" s="108" t="s">
        <v>646</v>
      </c>
      <c r="E147" s="109" t="s">
        <v>625</v>
      </c>
      <c r="F147" s="110">
        <v>340</v>
      </c>
      <c r="G147" s="109"/>
      <c r="H147" s="109">
        <v>448</v>
      </c>
      <c r="I147" s="127">
        <v>448</v>
      </c>
      <c r="J147" s="128" t="s">
        <v>627</v>
      </c>
      <c r="K147" s="129">
        <f t="shared" si="54"/>
        <v>108</v>
      </c>
      <c r="L147" s="130">
        <f t="shared" si="55"/>
        <v>0.31764705882352939</v>
      </c>
      <c r="M147" s="131" t="s">
        <v>601</v>
      </c>
      <c r="N147" s="132">
        <v>43018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33</v>
      </c>
      <c r="B148" s="107">
        <v>42191</v>
      </c>
      <c r="C148" s="107"/>
      <c r="D148" s="108" t="s">
        <v>677</v>
      </c>
      <c r="E148" s="109" t="s">
        <v>625</v>
      </c>
      <c r="F148" s="110">
        <v>390</v>
      </c>
      <c r="G148" s="109"/>
      <c r="H148" s="109">
        <v>460</v>
      </c>
      <c r="I148" s="127">
        <v>460</v>
      </c>
      <c r="J148" s="128" t="s">
        <v>627</v>
      </c>
      <c r="K148" s="129">
        <f t="shared" ref="K148:K168" si="56">H148-F148</f>
        <v>70</v>
      </c>
      <c r="L148" s="130">
        <f t="shared" ref="L148:L168" si="57">K148/F148</f>
        <v>0.17948717948717949</v>
      </c>
      <c r="M148" s="131" t="s">
        <v>601</v>
      </c>
      <c r="N148" s="132">
        <v>42478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34</v>
      </c>
      <c r="B149" s="111">
        <v>42195</v>
      </c>
      <c r="C149" s="111"/>
      <c r="D149" s="112" t="s">
        <v>678</v>
      </c>
      <c r="E149" s="113" t="s">
        <v>625</v>
      </c>
      <c r="F149" s="114">
        <v>122.5</v>
      </c>
      <c r="G149" s="114"/>
      <c r="H149" s="115">
        <v>61</v>
      </c>
      <c r="I149" s="133">
        <v>172</v>
      </c>
      <c r="J149" s="134" t="s">
        <v>679</v>
      </c>
      <c r="K149" s="135">
        <f t="shared" si="56"/>
        <v>-61.5</v>
      </c>
      <c r="L149" s="136">
        <f t="shared" si="57"/>
        <v>-0.50204081632653064</v>
      </c>
      <c r="M149" s="137" t="s">
        <v>665</v>
      </c>
      <c r="N149" s="138">
        <v>43333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35</v>
      </c>
      <c r="B150" s="107">
        <v>42219</v>
      </c>
      <c r="C150" s="107"/>
      <c r="D150" s="108" t="s">
        <v>680</v>
      </c>
      <c r="E150" s="109" t="s">
        <v>625</v>
      </c>
      <c r="F150" s="110">
        <v>297.5</v>
      </c>
      <c r="G150" s="109"/>
      <c r="H150" s="109">
        <v>350</v>
      </c>
      <c r="I150" s="127">
        <v>360</v>
      </c>
      <c r="J150" s="128" t="s">
        <v>681</v>
      </c>
      <c r="K150" s="129">
        <f t="shared" si="56"/>
        <v>52.5</v>
      </c>
      <c r="L150" s="130">
        <f t="shared" si="57"/>
        <v>0.17647058823529413</v>
      </c>
      <c r="M150" s="131" t="s">
        <v>601</v>
      </c>
      <c r="N150" s="132">
        <v>42232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36</v>
      </c>
      <c r="B151" s="107">
        <v>42219</v>
      </c>
      <c r="C151" s="107"/>
      <c r="D151" s="108" t="s">
        <v>682</v>
      </c>
      <c r="E151" s="109" t="s">
        <v>625</v>
      </c>
      <c r="F151" s="110">
        <v>115.5</v>
      </c>
      <c r="G151" s="109"/>
      <c r="H151" s="109">
        <v>149</v>
      </c>
      <c r="I151" s="127">
        <v>140</v>
      </c>
      <c r="J151" s="142" t="s">
        <v>683</v>
      </c>
      <c r="K151" s="129">
        <f t="shared" si="56"/>
        <v>33.5</v>
      </c>
      <c r="L151" s="130">
        <f t="shared" si="57"/>
        <v>0.29004329004329005</v>
      </c>
      <c r="M151" s="131" t="s">
        <v>601</v>
      </c>
      <c r="N151" s="132">
        <v>42740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37</v>
      </c>
      <c r="B152" s="107">
        <v>42251</v>
      </c>
      <c r="C152" s="107"/>
      <c r="D152" s="108" t="s">
        <v>676</v>
      </c>
      <c r="E152" s="109" t="s">
        <v>625</v>
      </c>
      <c r="F152" s="110">
        <v>226</v>
      </c>
      <c r="G152" s="109"/>
      <c r="H152" s="109">
        <v>292</v>
      </c>
      <c r="I152" s="127">
        <v>292</v>
      </c>
      <c r="J152" s="128" t="s">
        <v>684</v>
      </c>
      <c r="K152" s="129">
        <f t="shared" si="56"/>
        <v>66</v>
      </c>
      <c r="L152" s="130">
        <f t="shared" si="57"/>
        <v>0.29203539823008851</v>
      </c>
      <c r="M152" s="131" t="s">
        <v>601</v>
      </c>
      <c r="N152" s="132">
        <v>42286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38</v>
      </c>
      <c r="B153" s="107">
        <v>42254</v>
      </c>
      <c r="C153" s="107"/>
      <c r="D153" s="108" t="s">
        <v>671</v>
      </c>
      <c r="E153" s="109" t="s">
        <v>625</v>
      </c>
      <c r="F153" s="110">
        <v>232.5</v>
      </c>
      <c r="G153" s="109"/>
      <c r="H153" s="109">
        <v>312.5</v>
      </c>
      <c r="I153" s="127">
        <v>310</v>
      </c>
      <c r="J153" s="128" t="s">
        <v>627</v>
      </c>
      <c r="K153" s="129">
        <f t="shared" si="56"/>
        <v>80</v>
      </c>
      <c r="L153" s="130">
        <f t="shared" si="57"/>
        <v>0.34408602150537637</v>
      </c>
      <c r="M153" s="131" t="s">
        <v>601</v>
      </c>
      <c r="N153" s="132">
        <v>42823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39</v>
      </c>
      <c r="B154" s="107">
        <v>42268</v>
      </c>
      <c r="C154" s="107"/>
      <c r="D154" s="108" t="s">
        <v>685</v>
      </c>
      <c r="E154" s="109" t="s">
        <v>625</v>
      </c>
      <c r="F154" s="110">
        <v>196.5</v>
      </c>
      <c r="G154" s="109"/>
      <c r="H154" s="109">
        <v>238</v>
      </c>
      <c r="I154" s="127">
        <v>238</v>
      </c>
      <c r="J154" s="128" t="s">
        <v>684</v>
      </c>
      <c r="K154" s="129">
        <f t="shared" si="56"/>
        <v>41.5</v>
      </c>
      <c r="L154" s="130">
        <f t="shared" si="57"/>
        <v>0.21119592875318066</v>
      </c>
      <c r="M154" s="131" t="s">
        <v>601</v>
      </c>
      <c r="N154" s="132">
        <v>42291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40</v>
      </c>
      <c r="B155" s="107">
        <v>42271</v>
      </c>
      <c r="C155" s="107"/>
      <c r="D155" s="108" t="s">
        <v>624</v>
      </c>
      <c r="E155" s="109" t="s">
        <v>625</v>
      </c>
      <c r="F155" s="110">
        <v>65</v>
      </c>
      <c r="G155" s="109"/>
      <c r="H155" s="109">
        <v>82</v>
      </c>
      <c r="I155" s="127">
        <v>82</v>
      </c>
      <c r="J155" s="128" t="s">
        <v>684</v>
      </c>
      <c r="K155" s="129">
        <f t="shared" si="56"/>
        <v>17</v>
      </c>
      <c r="L155" s="130">
        <f t="shared" si="57"/>
        <v>0.26153846153846155</v>
      </c>
      <c r="M155" s="131" t="s">
        <v>601</v>
      </c>
      <c r="N155" s="132">
        <v>42578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41</v>
      </c>
      <c r="B156" s="107">
        <v>42291</v>
      </c>
      <c r="C156" s="107"/>
      <c r="D156" s="108" t="s">
        <v>686</v>
      </c>
      <c r="E156" s="109" t="s">
        <v>625</v>
      </c>
      <c r="F156" s="110">
        <v>144</v>
      </c>
      <c r="G156" s="109"/>
      <c r="H156" s="109">
        <v>182.5</v>
      </c>
      <c r="I156" s="127">
        <v>181</v>
      </c>
      <c r="J156" s="128" t="s">
        <v>684</v>
      </c>
      <c r="K156" s="129">
        <f t="shared" si="56"/>
        <v>38.5</v>
      </c>
      <c r="L156" s="130">
        <f t="shared" si="57"/>
        <v>0.2673611111111111</v>
      </c>
      <c r="M156" s="131" t="s">
        <v>601</v>
      </c>
      <c r="N156" s="132">
        <v>42817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42</v>
      </c>
      <c r="B157" s="107">
        <v>42291</v>
      </c>
      <c r="C157" s="107"/>
      <c r="D157" s="108" t="s">
        <v>687</v>
      </c>
      <c r="E157" s="109" t="s">
        <v>625</v>
      </c>
      <c r="F157" s="110">
        <v>264</v>
      </c>
      <c r="G157" s="109"/>
      <c r="H157" s="109">
        <v>311</v>
      </c>
      <c r="I157" s="127">
        <v>311</v>
      </c>
      <c r="J157" s="128" t="s">
        <v>684</v>
      </c>
      <c r="K157" s="129">
        <f t="shared" si="56"/>
        <v>47</v>
      </c>
      <c r="L157" s="130">
        <f t="shared" si="57"/>
        <v>0.17803030303030304</v>
      </c>
      <c r="M157" s="131" t="s">
        <v>601</v>
      </c>
      <c r="N157" s="132">
        <v>42604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43</v>
      </c>
      <c r="B158" s="107">
        <v>42318</v>
      </c>
      <c r="C158" s="107"/>
      <c r="D158" s="108" t="s">
        <v>688</v>
      </c>
      <c r="E158" s="109" t="s">
        <v>602</v>
      </c>
      <c r="F158" s="110">
        <v>549.5</v>
      </c>
      <c r="G158" s="109"/>
      <c r="H158" s="109">
        <v>630</v>
      </c>
      <c r="I158" s="127">
        <v>630</v>
      </c>
      <c r="J158" s="128" t="s">
        <v>684</v>
      </c>
      <c r="K158" s="129">
        <f t="shared" si="56"/>
        <v>80.5</v>
      </c>
      <c r="L158" s="130">
        <f t="shared" si="57"/>
        <v>0.1464968152866242</v>
      </c>
      <c r="M158" s="131" t="s">
        <v>601</v>
      </c>
      <c r="N158" s="132">
        <v>42419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44</v>
      </c>
      <c r="B159" s="107">
        <v>42342</v>
      </c>
      <c r="C159" s="107"/>
      <c r="D159" s="108" t="s">
        <v>689</v>
      </c>
      <c r="E159" s="109" t="s">
        <v>625</v>
      </c>
      <c r="F159" s="110">
        <v>1027.5</v>
      </c>
      <c r="G159" s="109"/>
      <c r="H159" s="109">
        <v>1315</v>
      </c>
      <c r="I159" s="127">
        <v>1250</v>
      </c>
      <c r="J159" s="128" t="s">
        <v>684</v>
      </c>
      <c r="K159" s="129">
        <f t="shared" si="56"/>
        <v>287.5</v>
      </c>
      <c r="L159" s="130">
        <f t="shared" si="57"/>
        <v>0.27980535279805352</v>
      </c>
      <c r="M159" s="131" t="s">
        <v>601</v>
      </c>
      <c r="N159" s="132">
        <v>43244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45</v>
      </c>
      <c r="B160" s="107">
        <v>42367</v>
      </c>
      <c r="C160" s="107"/>
      <c r="D160" s="108" t="s">
        <v>690</v>
      </c>
      <c r="E160" s="109" t="s">
        <v>625</v>
      </c>
      <c r="F160" s="110">
        <v>465</v>
      </c>
      <c r="G160" s="109"/>
      <c r="H160" s="109">
        <v>540</v>
      </c>
      <c r="I160" s="127">
        <v>540</v>
      </c>
      <c r="J160" s="128" t="s">
        <v>684</v>
      </c>
      <c r="K160" s="129">
        <f t="shared" si="56"/>
        <v>75</v>
      </c>
      <c r="L160" s="130">
        <f t="shared" si="57"/>
        <v>0.16129032258064516</v>
      </c>
      <c r="M160" s="131" t="s">
        <v>601</v>
      </c>
      <c r="N160" s="132">
        <v>42530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46</v>
      </c>
      <c r="B161" s="107">
        <v>42380</v>
      </c>
      <c r="C161" s="107"/>
      <c r="D161" s="108" t="s">
        <v>391</v>
      </c>
      <c r="E161" s="109" t="s">
        <v>602</v>
      </c>
      <c r="F161" s="110">
        <v>81</v>
      </c>
      <c r="G161" s="109"/>
      <c r="H161" s="109">
        <v>110</v>
      </c>
      <c r="I161" s="127">
        <v>110</v>
      </c>
      <c r="J161" s="128" t="s">
        <v>684</v>
      </c>
      <c r="K161" s="129">
        <f t="shared" si="56"/>
        <v>29</v>
      </c>
      <c r="L161" s="130">
        <f t="shared" si="57"/>
        <v>0.35802469135802467</v>
      </c>
      <c r="M161" s="131" t="s">
        <v>601</v>
      </c>
      <c r="N161" s="132">
        <v>42745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47</v>
      </c>
      <c r="B162" s="107">
        <v>42382</v>
      </c>
      <c r="C162" s="107"/>
      <c r="D162" s="108" t="s">
        <v>691</v>
      </c>
      <c r="E162" s="109" t="s">
        <v>602</v>
      </c>
      <c r="F162" s="110">
        <v>417.5</v>
      </c>
      <c r="G162" s="109"/>
      <c r="H162" s="109">
        <v>547</v>
      </c>
      <c r="I162" s="127">
        <v>535</v>
      </c>
      <c r="J162" s="128" t="s">
        <v>684</v>
      </c>
      <c r="K162" s="129">
        <f t="shared" si="56"/>
        <v>129.5</v>
      </c>
      <c r="L162" s="130">
        <f t="shared" si="57"/>
        <v>0.31017964071856285</v>
      </c>
      <c r="M162" s="131" t="s">
        <v>601</v>
      </c>
      <c r="N162" s="132">
        <v>42578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48</v>
      </c>
      <c r="B163" s="107">
        <v>42408</v>
      </c>
      <c r="C163" s="107"/>
      <c r="D163" s="108" t="s">
        <v>692</v>
      </c>
      <c r="E163" s="109" t="s">
        <v>625</v>
      </c>
      <c r="F163" s="110">
        <v>650</v>
      </c>
      <c r="G163" s="109"/>
      <c r="H163" s="109">
        <v>800</v>
      </c>
      <c r="I163" s="127">
        <v>800</v>
      </c>
      <c r="J163" s="128" t="s">
        <v>684</v>
      </c>
      <c r="K163" s="129">
        <f t="shared" si="56"/>
        <v>150</v>
      </c>
      <c r="L163" s="130">
        <f t="shared" si="57"/>
        <v>0.23076923076923078</v>
      </c>
      <c r="M163" s="131" t="s">
        <v>601</v>
      </c>
      <c r="N163" s="132">
        <v>43154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49</v>
      </c>
      <c r="B164" s="107">
        <v>42433</v>
      </c>
      <c r="C164" s="107"/>
      <c r="D164" s="108" t="s">
        <v>198</v>
      </c>
      <c r="E164" s="109" t="s">
        <v>625</v>
      </c>
      <c r="F164" s="110">
        <v>437.5</v>
      </c>
      <c r="G164" s="109"/>
      <c r="H164" s="109">
        <v>504.5</v>
      </c>
      <c r="I164" s="127">
        <v>522</v>
      </c>
      <c r="J164" s="128" t="s">
        <v>693</v>
      </c>
      <c r="K164" s="129">
        <f t="shared" si="56"/>
        <v>67</v>
      </c>
      <c r="L164" s="130">
        <f t="shared" si="57"/>
        <v>0.15314285714285714</v>
      </c>
      <c r="M164" s="131" t="s">
        <v>601</v>
      </c>
      <c r="N164" s="132">
        <v>42480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50</v>
      </c>
      <c r="B165" s="107">
        <v>42438</v>
      </c>
      <c r="C165" s="107"/>
      <c r="D165" s="108" t="s">
        <v>694</v>
      </c>
      <c r="E165" s="109" t="s">
        <v>625</v>
      </c>
      <c r="F165" s="110">
        <v>189.5</v>
      </c>
      <c r="G165" s="109"/>
      <c r="H165" s="109">
        <v>218</v>
      </c>
      <c r="I165" s="127">
        <v>218</v>
      </c>
      <c r="J165" s="128" t="s">
        <v>684</v>
      </c>
      <c r="K165" s="129">
        <f t="shared" si="56"/>
        <v>28.5</v>
      </c>
      <c r="L165" s="130">
        <f t="shared" si="57"/>
        <v>0.15039577836411611</v>
      </c>
      <c r="M165" s="131" t="s">
        <v>601</v>
      </c>
      <c r="N165" s="132">
        <v>43034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366">
        <v>51</v>
      </c>
      <c r="B166" s="116">
        <v>42471</v>
      </c>
      <c r="C166" s="116"/>
      <c r="D166" s="117" t="s">
        <v>695</v>
      </c>
      <c r="E166" s="118" t="s">
        <v>625</v>
      </c>
      <c r="F166" s="119">
        <v>36.5</v>
      </c>
      <c r="G166" s="120"/>
      <c r="H166" s="120">
        <v>15.85</v>
      </c>
      <c r="I166" s="120">
        <v>60</v>
      </c>
      <c r="J166" s="139" t="s">
        <v>696</v>
      </c>
      <c r="K166" s="135">
        <f t="shared" si="56"/>
        <v>-20.65</v>
      </c>
      <c r="L166" s="169">
        <f t="shared" si="57"/>
        <v>-0.5657534246575342</v>
      </c>
      <c r="M166" s="137" t="s">
        <v>665</v>
      </c>
      <c r="N166" s="170">
        <v>43627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52</v>
      </c>
      <c r="B167" s="107">
        <v>42472</v>
      </c>
      <c r="C167" s="107"/>
      <c r="D167" s="108" t="s">
        <v>697</v>
      </c>
      <c r="E167" s="109" t="s">
        <v>625</v>
      </c>
      <c r="F167" s="110">
        <v>93</v>
      </c>
      <c r="G167" s="109"/>
      <c r="H167" s="109">
        <v>149</v>
      </c>
      <c r="I167" s="127">
        <v>140</v>
      </c>
      <c r="J167" s="142" t="s">
        <v>698</v>
      </c>
      <c r="K167" s="129">
        <f t="shared" si="56"/>
        <v>56</v>
      </c>
      <c r="L167" s="130">
        <f t="shared" si="57"/>
        <v>0.60215053763440862</v>
      </c>
      <c r="M167" s="131" t="s">
        <v>601</v>
      </c>
      <c r="N167" s="132">
        <v>42740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53</v>
      </c>
      <c r="B168" s="107">
        <v>42472</v>
      </c>
      <c r="C168" s="107"/>
      <c r="D168" s="108" t="s">
        <v>699</v>
      </c>
      <c r="E168" s="109" t="s">
        <v>625</v>
      </c>
      <c r="F168" s="110">
        <v>130</v>
      </c>
      <c r="G168" s="109"/>
      <c r="H168" s="109">
        <v>150</v>
      </c>
      <c r="I168" s="127" t="s">
        <v>700</v>
      </c>
      <c r="J168" s="128" t="s">
        <v>684</v>
      </c>
      <c r="K168" s="129">
        <f t="shared" si="56"/>
        <v>20</v>
      </c>
      <c r="L168" s="130">
        <f t="shared" si="57"/>
        <v>0.15384615384615385</v>
      </c>
      <c r="M168" s="131" t="s">
        <v>601</v>
      </c>
      <c r="N168" s="132">
        <v>42564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54</v>
      </c>
      <c r="B169" s="107">
        <v>42473</v>
      </c>
      <c r="C169" s="107"/>
      <c r="D169" s="108" t="s">
        <v>355</v>
      </c>
      <c r="E169" s="109" t="s">
        <v>625</v>
      </c>
      <c r="F169" s="110">
        <v>196</v>
      </c>
      <c r="G169" s="109"/>
      <c r="H169" s="109">
        <v>299</v>
      </c>
      <c r="I169" s="127">
        <v>299</v>
      </c>
      <c r="J169" s="128" t="s">
        <v>684</v>
      </c>
      <c r="K169" s="129">
        <v>103</v>
      </c>
      <c r="L169" s="130">
        <v>0.52551020408163296</v>
      </c>
      <c r="M169" s="131" t="s">
        <v>601</v>
      </c>
      <c r="N169" s="132">
        <v>42620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55</v>
      </c>
      <c r="B170" s="107">
        <v>42473</v>
      </c>
      <c r="C170" s="107"/>
      <c r="D170" s="108" t="s">
        <v>758</v>
      </c>
      <c r="E170" s="109" t="s">
        <v>625</v>
      </c>
      <c r="F170" s="110">
        <v>88</v>
      </c>
      <c r="G170" s="109"/>
      <c r="H170" s="109">
        <v>103</v>
      </c>
      <c r="I170" s="127">
        <v>103</v>
      </c>
      <c r="J170" s="128" t="s">
        <v>684</v>
      </c>
      <c r="K170" s="129">
        <v>15</v>
      </c>
      <c r="L170" s="130">
        <v>0.170454545454545</v>
      </c>
      <c r="M170" s="131" t="s">
        <v>601</v>
      </c>
      <c r="N170" s="132">
        <v>42530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56</v>
      </c>
      <c r="B171" s="107">
        <v>42492</v>
      </c>
      <c r="C171" s="107"/>
      <c r="D171" s="108" t="s">
        <v>701</v>
      </c>
      <c r="E171" s="109" t="s">
        <v>625</v>
      </c>
      <c r="F171" s="110">
        <v>127.5</v>
      </c>
      <c r="G171" s="109"/>
      <c r="H171" s="109">
        <v>148</v>
      </c>
      <c r="I171" s="127" t="s">
        <v>702</v>
      </c>
      <c r="J171" s="128" t="s">
        <v>684</v>
      </c>
      <c r="K171" s="129">
        <f>H171-F171</f>
        <v>20.5</v>
      </c>
      <c r="L171" s="130">
        <f>K171/F171</f>
        <v>0.16078431372549021</v>
      </c>
      <c r="M171" s="131" t="s">
        <v>601</v>
      </c>
      <c r="N171" s="132">
        <v>42564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57</v>
      </c>
      <c r="B172" s="107">
        <v>42493</v>
      </c>
      <c r="C172" s="107"/>
      <c r="D172" s="108" t="s">
        <v>703</v>
      </c>
      <c r="E172" s="109" t="s">
        <v>625</v>
      </c>
      <c r="F172" s="110">
        <v>675</v>
      </c>
      <c r="G172" s="109"/>
      <c r="H172" s="109">
        <v>815</v>
      </c>
      <c r="I172" s="127" t="s">
        <v>704</v>
      </c>
      <c r="J172" s="128" t="s">
        <v>684</v>
      </c>
      <c r="K172" s="129">
        <f>H172-F172</f>
        <v>140</v>
      </c>
      <c r="L172" s="130">
        <f>K172/F172</f>
        <v>0.2074074074074074</v>
      </c>
      <c r="M172" s="131" t="s">
        <v>601</v>
      </c>
      <c r="N172" s="132">
        <v>43154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58</v>
      </c>
      <c r="B173" s="111">
        <v>42522</v>
      </c>
      <c r="C173" s="111"/>
      <c r="D173" s="112" t="s">
        <v>759</v>
      </c>
      <c r="E173" s="113" t="s">
        <v>625</v>
      </c>
      <c r="F173" s="114">
        <v>500</v>
      </c>
      <c r="G173" s="114"/>
      <c r="H173" s="115">
        <v>232.5</v>
      </c>
      <c r="I173" s="133" t="s">
        <v>760</v>
      </c>
      <c r="J173" s="134" t="s">
        <v>761</v>
      </c>
      <c r="K173" s="135">
        <f>H173-F173</f>
        <v>-267.5</v>
      </c>
      <c r="L173" s="136">
        <f>K173/F173</f>
        <v>-0.53500000000000003</v>
      </c>
      <c r="M173" s="137" t="s">
        <v>665</v>
      </c>
      <c r="N173" s="138">
        <v>43735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59</v>
      </c>
      <c r="B174" s="107">
        <v>42527</v>
      </c>
      <c r="C174" s="107"/>
      <c r="D174" s="108" t="s">
        <v>705</v>
      </c>
      <c r="E174" s="109" t="s">
        <v>625</v>
      </c>
      <c r="F174" s="110">
        <v>110</v>
      </c>
      <c r="G174" s="109"/>
      <c r="H174" s="109">
        <v>126.5</v>
      </c>
      <c r="I174" s="127">
        <v>125</v>
      </c>
      <c r="J174" s="128" t="s">
        <v>634</v>
      </c>
      <c r="K174" s="129">
        <f>H174-F174</f>
        <v>16.5</v>
      </c>
      <c r="L174" s="130">
        <f>K174/F174</f>
        <v>0.15</v>
      </c>
      <c r="M174" s="131" t="s">
        <v>601</v>
      </c>
      <c r="N174" s="132">
        <v>42552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60</v>
      </c>
      <c r="B175" s="107">
        <v>42538</v>
      </c>
      <c r="C175" s="107"/>
      <c r="D175" s="108" t="s">
        <v>706</v>
      </c>
      <c r="E175" s="109" t="s">
        <v>625</v>
      </c>
      <c r="F175" s="110">
        <v>44</v>
      </c>
      <c r="G175" s="109"/>
      <c r="H175" s="109">
        <v>69.5</v>
      </c>
      <c r="I175" s="127">
        <v>69.5</v>
      </c>
      <c r="J175" s="128" t="s">
        <v>707</v>
      </c>
      <c r="K175" s="129">
        <f>H175-F175</f>
        <v>25.5</v>
      </c>
      <c r="L175" s="130">
        <f>K175/F175</f>
        <v>0.57954545454545459</v>
      </c>
      <c r="M175" s="131" t="s">
        <v>601</v>
      </c>
      <c r="N175" s="132">
        <v>42977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61</v>
      </c>
      <c r="B176" s="107">
        <v>42549</v>
      </c>
      <c r="C176" s="107"/>
      <c r="D176" s="149" t="s">
        <v>762</v>
      </c>
      <c r="E176" s="109" t="s">
        <v>625</v>
      </c>
      <c r="F176" s="110">
        <v>262.5</v>
      </c>
      <c r="G176" s="109"/>
      <c r="H176" s="109">
        <v>340</v>
      </c>
      <c r="I176" s="127">
        <v>333</v>
      </c>
      <c r="J176" s="128" t="s">
        <v>763</v>
      </c>
      <c r="K176" s="129">
        <v>77.5</v>
      </c>
      <c r="L176" s="130">
        <v>0.29523809523809502</v>
      </c>
      <c r="M176" s="131" t="s">
        <v>601</v>
      </c>
      <c r="N176" s="132">
        <v>43017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62</v>
      </c>
      <c r="B177" s="107">
        <v>42549</v>
      </c>
      <c r="C177" s="107"/>
      <c r="D177" s="149" t="s">
        <v>764</v>
      </c>
      <c r="E177" s="109" t="s">
        <v>625</v>
      </c>
      <c r="F177" s="110">
        <v>840</v>
      </c>
      <c r="G177" s="109"/>
      <c r="H177" s="109">
        <v>1230</v>
      </c>
      <c r="I177" s="127">
        <v>1230</v>
      </c>
      <c r="J177" s="128" t="s">
        <v>684</v>
      </c>
      <c r="K177" s="129">
        <v>390</v>
      </c>
      <c r="L177" s="130">
        <v>0.46428571428571402</v>
      </c>
      <c r="M177" s="131" t="s">
        <v>601</v>
      </c>
      <c r="N177" s="132">
        <v>42649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7">
        <v>63</v>
      </c>
      <c r="B178" s="144">
        <v>42556</v>
      </c>
      <c r="C178" s="144"/>
      <c r="D178" s="145" t="s">
        <v>708</v>
      </c>
      <c r="E178" s="146" t="s">
        <v>625</v>
      </c>
      <c r="F178" s="147">
        <v>395</v>
      </c>
      <c r="G178" s="148"/>
      <c r="H178" s="148">
        <f>(468.5+342.5)/2</f>
        <v>405.5</v>
      </c>
      <c r="I178" s="148">
        <v>510</v>
      </c>
      <c r="J178" s="171" t="s">
        <v>709</v>
      </c>
      <c r="K178" s="172">
        <f t="shared" ref="K178:K184" si="58">H178-F178</f>
        <v>10.5</v>
      </c>
      <c r="L178" s="173">
        <f t="shared" ref="L178:L184" si="59">K178/F178</f>
        <v>2.6582278481012658E-2</v>
      </c>
      <c r="M178" s="174" t="s">
        <v>710</v>
      </c>
      <c r="N178" s="175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64</v>
      </c>
      <c r="B179" s="111">
        <v>42584</v>
      </c>
      <c r="C179" s="111"/>
      <c r="D179" s="112" t="s">
        <v>711</v>
      </c>
      <c r="E179" s="113" t="s">
        <v>602</v>
      </c>
      <c r="F179" s="114">
        <f>169.5-12.8</f>
        <v>156.69999999999999</v>
      </c>
      <c r="G179" s="114"/>
      <c r="H179" s="115">
        <v>77</v>
      </c>
      <c r="I179" s="133" t="s">
        <v>712</v>
      </c>
      <c r="J179" s="397" t="s">
        <v>3403</v>
      </c>
      <c r="K179" s="135">
        <f t="shared" si="58"/>
        <v>-79.699999999999989</v>
      </c>
      <c r="L179" s="136">
        <f t="shared" si="59"/>
        <v>-0.50861518825781749</v>
      </c>
      <c r="M179" s="137" t="s">
        <v>665</v>
      </c>
      <c r="N179" s="138">
        <v>43522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65</v>
      </c>
      <c r="B180" s="111">
        <v>42586</v>
      </c>
      <c r="C180" s="111"/>
      <c r="D180" s="112" t="s">
        <v>713</v>
      </c>
      <c r="E180" s="113" t="s">
        <v>625</v>
      </c>
      <c r="F180" s="114">
        <v>400</v>
      </c>
      <c r="G180" s="114"/>
      <c r="H180" s="115">
        <v>305</v>
      </c>
      <c r="I180" s="133">
        <v>475</v>
      </c>
      <c r="J180" s="134" t="s">
        <v>714</v>
      </c>
      <c r="K180" s="135">
        <f t="shared" si="58"/>
        <v>-95</v>
      </c>
      <c r="L180" s="136">
        <f t="shared" si="59"/>
        <v>-0.23749999999999999</v>
      </c>
      <c r="M180" s="137" t="s">
        <v>665</v>
      </c>
      <c r="N180" s="138">
        <v>43606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66</v>
      </c>
      <c r="B181" s="107">
        <v>42593</v>
      </c>
      <c r="C181" s="107"/>
      <c r="D181" s="108" t="s">
        <v>715</v>
      </c>
      <c r="E181" s="109" t="s">
        <v>625</v>
      </c>
      <c r="F181" s="110">
        <v>86.5</v>
      </c>
      <c r="G181" s="109"/>
      <c r="H181" s="109">
        <v>130</v>
      </c>
      <c r="I181" s="127">
        <v>130</v>
      </c>
      <c r="J181" s="142" t="s">
        <v>716</v>
      </c>
      <c r="K181" s="129">
        <f t="shared" si="58"/>
        <v>43.5</v>
      </c>
      <c r="L181" s="130">
        <f t="shared" si="59"/>
        <v>0.50289017341040465</v>
      </c>
      <c r="M181" s="131" t="s">
        <v>601</v>
      </c>
      <c r="N181" s="132">
        <v>43091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67</v>
      </c>
      <c r="B182" s="111">
        <v>42600</v>
      </c>
      <c r="C182" s="111"/>
      <c r="D182" s="112" t="s">
        <v>382</v>
      </c>
      <c r="E182" s="113" t="s">
        <v>625</v>
      </c>
      <c r="F182" s="114">
        <v>133.5</v>
      </c>
      <c r="G182" s="114"/>
      <c r="H182" s="115">
        <v>126.5</v>
      </c>
      <c r="I182" s="133">
        <v>178</v>
      </c>
      <c r="J182" s="134" t="s">
        <v>717</v>
      </c>
      <c r="K182" s="135">
        <f t="shared" si="58"/>
        <v>-7</v>
      </c>
      <c r="L182" s="136">
        <f t="shared" si="59"/>
        <v>-5.2434456928838954E-2</v>
      </c>
      <c r="M182" s="137" t="s">
        <v>665</v>
      </c>
      <c r="N182" s="138">
        <v>42615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68</v>
      </c>
      <c r="B183" s="107">
        <v>42613</v>
      </c>
      <c r="C183" s="107"/>
      <c r="D183" s="108" t="s">
        <v>718</v>
      </c>
      <c r="E183" s="109" t="s">
        <v>625</v>
      </c>
      <c r="F183" s="110">
        <v>560</v>
      </c>
      <c r="G183" s="109"/>
      <c r="H183" s="109">
        <v>725</v>
      </c>
      <c r="I183" s="127">
        <v>725</v>
      </c>
      <c r="J183" s="128" t="s">
        <v>627</v>
      </c>
      <c r="K183" s="129">
        <f t="shared" si="58"/>
        <v>165</v>
      </c>
      <c r="L183" s="130">
        <f t="shared" si="59"/>
        <v>0.29464285714285715</v>
      </c>
      <c r="M183" s="131" t="s">
        <v>601</v>
      </c>
      <c r="N183" s="132">
        <v>42456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69</v>
      </c>
      <c r="B184" s="107">
        <v>42614</v>
      </c>
      <c r="C184" s="107"/>
      <c r="D184" s="108" t="s">
        <v>719</v>
      </c>
      <c r="E184" s="109" t="s">
        <v>625</v>
      </c>
      <c r="F184" s="110">
        <v>160.5</v>
      </c>
      <c r="G184" s="109"/>
      <c r="H184" s="109">
        <v>210</v>
      </c>
      <c r="I184" s="127">
        <v>210</v>
      </c>
      <c r="J184" s="128" t="s">
        <v>627</v>
      </c>
      <c r="K184" s="129">
        <f t="shared" si="58"/>
        <v>49.5</v>
      </c>
      <c r="L184" s="130">
        <f t="shared" si="59"/>
        <v>0.30841121495327101</v>
      </c>
      <c r="M184" s="131" t="s">
        <v>601</v>
      </c>
      <c r="N184" s="132">
        <v>42871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70</v>
      </c>
      <c r="B185" s="107">
        <v>42646</v>
      </c>
      <c r="C185" s="107"/>
      <c r="D185" s="149" t="s">
        <v>406</v>
      </c>
      <c r="E185" s="109" t="s">
        <v>625</v>
      </c>
      <c r="F185" s="110">
        <v>430</v>
      </c>
      <c r="G185" s="109"/>
      <c r="H185" s="109">
        <v>596</v>
      </c>
      <c r="I185" s="127">
        <v>575</v>
      </c>
      <c r="J185" s="128" t="s">
        <v>765</v>
      </c>
      <c r="K185" s="129">
        <v>166</v>
      </c>
      <c r="L185" s="130">
        <v>0.38604651162790699</v>
      </c>
      <c r="M185" s="131" t="s">
        <v>601</v>
      </c>
      <c r="N185" s="132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71</v>
      </c>
      <c r="B186" s="107">
        <v>42657</v>
      </c>
      <c r="C186" s="107"/>
      <c r="D186" s="108" t="s">
        <v>720</v>
      </c>
      <c r="E186" s="109" t="s">
        <v>625</v>
      </c>
      <c r="F186" s="110">
        <v>280</v>
      </c>
      <c r="G186" s="109"/>
      <c r="H186" s="109">
        <v>345</v>
      </c>
      <c r="I186" s="127">
        <v>345</v>
      </c>
      <c r="J186" s="128" t="s">
        <v>627</v>
      </c>
      <c r="K186" s="129">
        <f t="shared" ref="K186:K191" si="60">H186-F186</f>
        <v>65</v>
      </c>
      <c r="L186" s="130">
        <f>K186/F186</f>
        <v>0.23214285714285715</v>
      </c>
      <c r="M186" s="131" t="s">
        <v>601</v>
      </c>
      <c r="N186" s="132">
        <v>42814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72</v>
      </c>
      <c r="B187" s="107">
        <v>42657</v>
      </c>
      <c r="C187" s="107"/>
      <c r="D187" s="108" t="s">
        <v>721</v>
      </c>
      <c r="E187" s="109" t="s">
        <v>625</v>
      </c>
      <c r="F187" s="110">
        <v>245</v>
      </c>
      <c r="G187" s="109"/>
      <c r="H187" s="109">
        <v>325.5</v>
      </c>
      <c r="I187" s="127">
        <v>330</v>
      </c>
      <c r="J187" s="128" t="s">
        <v>722</v>
      </c>
      <c r="K187" s="129">
        <f t="shared" si="60"/>
        <v>80.5</v>
      </c>
      <c r="L187" s="130">
        <f>K187/F187</f>
        <v>0.32857142857142857</v>
      </c>
      <c r="M187" s="131" t="s">
        <v>601</v>
      </c>
      <c r="N187" s="132">
        <v>42769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73</v>
      </c>
      <c r="B188" s="107">
        <v>42660</v>
      </c>
      <c r="C188" s="107"/>
      <c r="D188" s="108" t="s">
        <v>350</v>
      </c>
      <c r="E188" s="109" t="s">
        <v>625</v>
      </c>
      <c r="F188" s="110">
        <v>125</v>
      </c>
      <c r="G188" s="109"/>
      <c r="H188" s="109">
        <v>160</v>
      </c>
      <c r="I188" s="127">
        <v>160</v>
      </c>
      <c r="J188" s="128" t="s">
        <v>684</v>
      </c>
      <c r="K188" s="129">
        <f t="shared" si="60"/>
        <v>35</v>
      </c>
      <c r="L188" s="130">
        <v>0.28000000000000003</v>
      </c>
      <c r="M188" s="131" t="s">
        <v>601</v>
      </c>
      <c r="N188" s="132">
        <v>42803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74</v>
      </c>
      <c r="B189" s="107">
        <v>42660</v>
      </c>
      <c r="C189" s="107"/>
      <c r="D189" s="108" t="s">
        <v>484</v>
      </c>
      <c r="E189" s="109" t="s">
        <v>625</v>
      </c>
      <c r="F189" s="110">
        <v>114</v>
      </c>
      <c r="G189" s="109"/>
      <c r="H189" s="109">
        <v>145</v>
      </c>
      <c r="I189" s="127">
        <v>145</v>
      </c>
      <c r="J189" s="128" t="s">
        <v>684</v>
      </c>
      <c r="K189" s="129">
        <f t="shared" si="60"/>
        <v>31</v>
      </c>
      <c r="L189" s="130">
        <f>K189/F189</f>
        <v>0.27192982456140352</v>
      </c>
      <c r="M189" s="131" t="s">
        <v>601</v>
      </c>
      <c r="N189" s="132">
        <v>42859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75</v>
      </c>
      <c r="B190" s="107">
        <v>42660</v>
      </c>
      <c r="C190" s="107"/>
      <c r="D190" s="108" t="s">
        <v>723</v>
      </c>
      <c r="E190" s="109" t="s">
        <v>625</v>
      </c>
      <c r="F190" s="110">
        <v>212</v>
      </c>
      <c r="G190" s="109"/>
      <c r="H190" s="109">
        <v>280</v>
      </c>
      <c r="I190" s="127">
        <v>276</v>
      </c>
      <c r="J190" s="128" t="s">
        <v>724</v>
      </c>
      <c r="K190" s="129">
        <f t="shared" si="60"/>
        <v>68</v>
      </c>
      <c r="L190" s="130">
        <f>K190/F190</f>
        <v>0.32075471698113206</v>
      </c>
      <c r="M190" s="131" t="s">
        <v>601</v>
      </c>
      <c r="N190" s="132">
        <v>42858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76</v>
      </c>
      <c r="B191" s="107">
        <v>42678</v>
      </c>
      <c r="C191" s="107"/>
      <c r="D191" s="108" t="s">
        <v>152</v>
      </c>
      <c r="E191" s="109" t="s">
        <v>625</v>
      </c>
      <c r="F191" s="110">
        <v>155</v>
      </c>
      <c r="G191" s="109"/>
      <c r="H191" s="109">
        <v>210</v>
      </c>
      <c r="I191" s="127">
        <v>210</v>
      </c>
      <c r="J191" s="128" t="s">
        <v>725</v>
      </c>
      <c r="K191" s="129">
        <f t="shared" si="60"/>
        <v>55</v>
      </c>
      <c r="L191" s="130">
        <f>K191/F191</f>
        <v>0.35483870967741937</v>
      </c>
      <c r="M191" s="131" t="s">
        <v>601</v>
      </c>
      <c r="N191" s="132">
        <v>42944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5">
        <v>77</v>
      </c>
      <c r="B192" s="111">
        <v>42710</v>
      </c>
      <c r="C192" s="111"/>
      <c r="D192" s="112" t="s">
        <v>766</v>
      </c>
      <c r="E192" s="113" t="s">
        <v>625</v>
      </c>
      <c r="F192" s="114">
        <v>150.5</v>
      </c>
      <c r="G192" s="114"/>
      <c r="H192" s="115">
        <v>72.5</v>
      </c>
      <c r="I192" s="133">
        <v>174</v>
      </c>
      <c r="J192" s="134" t="s">
        <v>767</v>
      </c>
      <c r="K192" s="135">
        <v>-78</v>
      </c>
      <c r="L192" s="136">
        <v>-0.51827242524916906</v>
      </c>
      <c r="M192" s="137" t="s">
        <v>665</v>
      </c>
      <c r="N192" s="138">
        <v>43333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78</v>
      </c>
      <c r="B193" s="107">
        <v>42712</v>
      </c>
      <c r="C193" s="107"/>
      <c r="D193" s="108" t="s">
        <v>126</v>
      </c>
      <c r="E193" s="109" t="s">
        <v>625</v>
      </c>
      <c r="F193" s="110">
        <v>380</v>
      </c>
      <c r="G193" s="109"/>
      <c r="H193" s="109">
        <v>478</v>
      </c>
      <c r="I193" s="127">
        <v>468</v>
      </c>
      <c r="J193" s="128" t="s">
        <v>684</v>
      </c>
      <c r="K193" s="129">
        <f>H193-F193</f>
        <v>98</v>
      </c>
      <c r="L193" s="130">
        <f>K193/F193</f>
        <v>0.25789473684210529</v>
      </c>
      <c r="M193" s="131" t="s">
        <v>601</v>
      </c>
      <c r="N193" s="132">
        <v>43025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79</v>
      </c>
      <c r="B194" s="107">
        <v>42734</v>
      </c>
      <c r="C194" s="107"/>
      <c r="D194" s="108" t="s">
        <v>249</v>
      </c>
      <c r="E194" s="109" t="s">
        <v>625</v>
      </c>
      <c r="F194" s="110">
        <v>305</v>
      </c>
      <c r="G194" s="109"/>
      <c r="H194" s="109">
        <v>375</v>
      </c>
      <c r="I194" s="127">
        <v>375</v>
      </c>
      <c r="J194" s="128" t="s">
        <v>684</v>
      </c>
      <c r="K194" s="129">
        <f>H194-F194</f>
        <v>70</v>
      </c>
      <c r="L194" s="130">
        <f>K194/F194</f>
        <v>0.22950819672131148</v>
      </c>
      <c r="M194" s="131" t="s">
        <v>601</v>
      </c>
      <c r="N194" s="132">
        <v>42768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80</v>
      </c>
      <c r="B195" s="107">
        <v>42739</v>
      </c>
      <c r="C195" s="107"/>
      <c r="D195" s="108" t="s">
        <v>352</v>
      </c>
      <c r="E195" s="109" t="s">
        <v>625</v>
      </c>
      <c r="F195" s="110">
        <v>99.5</v>
      </c>
      <c r="G195" s="109"/>
      <c r="H195" s="109">
        <v>158</v>
      </c>
      <c r="I195" s="127">
        <v>158</v>
      </c>
      <c r="J195" s="128" t="s">
        <v>684</v>
      </c>
      <c r="K195" s="129">
        <f>H195-F195</f>
        <v>58.5</v>
      </c>
      <c r="L195" s="130">
        <f>K195/F195</f>
        <v>0.5879396984924623</v>
      </c>
      <c r="M195" s="131" t="s">
        <v>601</v>
      </c>
      <c r="N195" s="132">
        <v>42898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81</v>
      </c>
      <c r="B196" s="107">
        <v>42739</v>
      </c>
      <c r="C196" s="107"/>
      <c r="D196" s="108" t="s">
        <v>352</v>
      </c>
      <c r="E196" s="109" t="s">
        <v>625</v>
      </c>
      <c r="F196" s="110">
        <v>99.5</v>
      </c>
      <c r="G196" s="109"/>
      <c r="H196" s="109">
        <v>158</v>
      </c>
      <c r="I196" s="127">
        <v>158</v>
      </c>
      <c r="J196" s="128" t="s">
        <v>684</v>
      </c>
      <c r="K196" s="129">
        <v>58.5</v>
      </c>
      <c r="L196" s="130">
        <v>0.58793969849246197</v>
      </c>
      <c r="M196" s="131" t="s">
        <v>601</v>
      </c>
      <c r="N196" s="132">
        <v>42898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82</v>
      </c>
      <c r="B197" s="107">
        <v>42786</v>
      </c>
      <c r="C197" s="107"/>
      <c r="D197" s="108" t="s">
        <v>170</v>
      </c>
      <c r="E197" s="109" t="s">
        <v>625</v>
      </c>
      <c r="F197" s="110">
        <v>140.5</v>
      </c>
      <c r="G197" s="109"/>
      <c r="H197" s="109">
        <v>220</v>
      </c>
      <c r="I197" s="127">
        <v>220</v>
      </c>
      <c r="J197" s="128" t="s">
        <v>684</v>
      </c>
      <c r="K197" s="129">
        <f>H197-F197</f>
        <v>79.5</v>
      </c>
      <c r="L197" s="130">
        <f>K197/F197</f>
        <v>0.5658362989323843</v>
      </c>
      <c r="M197" s="131" t="s">
        <v>601</v>
      </c>
      <c r="N197" s="132">
        <v>42864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83</v>
      </c>
      <c r="B198" s="107">
        <v>42786</v>
      </c>
      <c r="C198" s="107"/>
      <c r="D198" s="108" t="s">
        <v>768</v>
      </c>
      <c r="E198" s="109" t="s">
        <v>625</v>
      </c>
      <c r="F198" s="110">
        <v>202.5</v>
      </c>
      <c r="G198" s="109"/>
      <c r="H198" s="109">
        <v>234</v>
      </c>
      <c r="I198" s="127">
        <v>234</v>
      </c>
      <c r="J198" s="128" t="s">
        <v>684</v>
      </c>
      <c r="K198" s="129">
        <v>31.5</v>
      </c>
      <c r="L198" s="130">
        <v>0.155555555555556</v>
      </c>
      <c r="M198" s="131" t="s">
        <v>601</v>
      </c>
      <c r="N198" s="132">
        <v>42836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84</v>
      </c>
      <c r="B199" s="107">
        <v>42818</v>
      </c>
      <c r="C199" s="107"/>
      <c r="D199" s="108" t="s">
        <v>558</v>
      </c>
      <c r="E199" s="109" t="s">
        <v>625</v>
      </c>
      <c r="F199" s="110">
        <v>300.5</v>
      </c>
      <c r="G199" s="109"/>
      <c r="H199" s="109">
        <v>417.5</v>
      </c>
      <c r="I199" s="127">
        <v>420</v>
      </c>
      <c r="J199" s="128" t="s">
        <v>726</v>
      </c>
      <c r="K199" s="129">
        <f>H199-F199</f>
        <v>117</v>
      </c>
      <c r="L199" s="130">
        <f>K199/F199</f>
        <v>0.38935108153078202</v>
      </c>
      <c r="M199" s="131" t="s">
        <v>601</v>
      </c>
      <c r="N199" s="132">
        <v>43070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85</v>
      </c>
      <c r="B200" s="107">
        <v>42818</v>
      </c>
      <c r="C200" s="107"/>
      <c r="D200" s="108" t="s">
        <v>764</v>
      </c>
      <c r="E200" s="109" t="s">
        <v>625</v>
      </c>
      <c r="F200" s="110">
        <v>850</v>
      </c>
      <c r="G200" s="109"/>
      <c r="H200" s="109">
        <v>1042.5</v>
      </c>
      <c r="I200" s="127">
        <v>1023</v>
      </c>
      <c r="J200" s="128" t="s">
        <v>769</v>
      </c>
      <c r="K200" s="129">
        <v>192.5</v>
      </c>
      <c r="L200" s="130">
        <v>0.22647058823529401</v>
      </c>
      <c r="M200" s="131" t="s">
        <v>601</v>
      </c>
      <c r="N200" s="132">
        <v>42830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86</v>
      </c>
      <c r="B201" s="107">
        <v>42830</v>
      </c>
      <c r="C201" s="107"/>
      <c r="D201" s="108" t="s">
        <v>502</v>
      </c>
      <c r="E201" s="109" t="s">
        <v>625</v>
      </c>
      <c r="F201" s="110">
        <v>785</v>
      </c>
      <c r="G201" s="109"/>
      <c r="H201" s="109">
        <v>930</v>
      </c>
      <c r="I201" s="127">
        <v>920</v>
      </c>
      <c r="J201" s="128" t="s">
        <v>727</v>
      </c>
      <c r="K201" s="129">
        <f>H201-F201</f>
        <v>145</v>
      </c>
      <c r="L201" s="130">
        <f>K201/F201</f>
        <v>0.18471337579617833</v>
      </c>
      <c r="M201" s="131" t="s">
        <v>601</v>
      </c>
      <c r="N201" s="132">
        <v>42976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87</v>
      </c>
      <c r="B202" s="111">
        <v>42831</v>
      </c>
      <c r="C202" s="111"/>
      <c r="D202" s="112" t="s">
        <v>770</v>
      </c>
      <c r="E202" s="113" t="s">
        <v>625</v>
      </c>
      <c r="F202" s="114">
        <v>40</v>
      </c>
      <c r="G202" s="114"/>
      <c r="H202" s="115">
        <v>13.1</v>
      </c>
      <c r="I202" s="133">
        <v>60</v>
      </c>
      <c r="J202" s="139" t="s">
        <v>771</v>
      </c>
      <c r="K202" s="135">
        <v>-26.9</v>
      </c>
      <c r="L202" s="136">
        <v>-0.67249999999999999</v>
      </c>
      <c r="M202" s="137" t="s">
        <v>665</v>
      </c>
      <c r="N202" s="138">
        <v>43138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88</v>
      </c>
      <c r="B203" s="107">
        <v>42837</v>
      </c>
      <c r="C203" s="107"/>
      <c r="D203" s="108" t="s">
        <v>89</v>
      </c>
      <c r="E203" s="109" t="s">
        <v>625</v>
      </c>
      <c r="F203" s="110">
        <v>289.5</v>
      </c>
      <c r="G203" s="109"/>
      <c r="H203" s="109">
        <v>354</v>
      </c>
      <c r="I203" s="127">
        <v>360</v>
      </c>
      <c r="J203" s="128" t="s">
        <v>728</v>
      </c>
      <c r="K203" s="129">
        <f t="shared" ref="K203:K211" si="61">H203-F203</f>
        <v>64.5</v>
      </c>
      <c r="L203" s="130">
        <f t="shared" ref="L203:L211" si="62">K203/F203</f>
        <v>0.22279792746113988</v>
      </c>
      <c r="M203" s="131" t="s">
        <v>601</v>
      </c>
      <c r="N203" s="132">
        <v>43040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89</v>
      </c>
      <c r="B204" s="107">
        <v>42845</v>
      </c>
      <c r="C204" s="107"/>
      <c r="D204" s="108" t="s">
        <v>439</v>
      </c>
      <c r="E204" s="109" t="s">
        <v>625</v>
      </c>
      <c r="F204" s="110">
        <v>700</v>
      </c>
      <c r="G204" s="109"/>
      <c r="H204" s="109">
        <v>840</v>
      </c>
      <c r="I204" s="127">
        <v>840</v>
      </c>
      <c r="J204" s="128" t="s">
        <v>729</v>
      </c>
      <c r="K204" s="129">
        <f t="shared" si="61"/>
        <v>140</v>
      </c>
      <c r="L204" s="130">
        <f t="shared" si="62"/>
        <v>0.2</v>
      </c>
      <c r="M204" s="131" t="s">
        <v>601</v>
      </c>
      <c r="N204" s="132">
        <v>42893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90</v>
      </c>
      <c r="B205" s="107">
        <v>42887</v>
      </c>
      <c r="C205" s="107"/>
      <c r="D205" s="149" t="s">
        <v>364</v>
      </c>
      <c r="E205" s="109" t="s">
        <v>625</v>
      </c>
      <c r="F205" s="110">
        <v>130</v>
      </c>
      <c r="G205" s="109"/>
      <c r="H205" s="109">
        <v>144.25</v>
      </c>
      <c r="I205" s="127">
        <v>170</v>
      </c>
      <c r="J205" s="128" t="s">
        <v>730</v>
      </c>
      <c r="K205" s="129">
        <f t="shared" si="61"/>
        <v>14.25</v>
      </c>
      <c r="L205" s="130">
        <f t="shared" si="62"/>
        <v>0.10961538461538461</v>
      </c>
      <c r="M205" s="131" t="s">
        <v>601</v>
      </c>
      <c r="N205" s="132">
        <v>43675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91</v>
      </c>
      <c r="B206" s="107">
        <v>42901</v>
      </c>
      <c r="C206" s="107"/>
      <c r="D206" s="149" t="s">
        <v>731</v>
      </c>
      <c r="E206" s="109" t="s">
        <v>625</v>
      </c>
      <c r="F206" s="110">
        <v>214.5</v>
      </c>
      <c r="G206" s="109"/>
      <c r="H206" s="109">
        <v>262</v>
      </c>
      <c r="I206" s="127">
        <v>262</v>
      </c>
      <c r="J206" s="128" t="s">
        <v>732</v>
      </c>
      <c r="K206" s="129">
        <f t="shared" si="61"/>
        <v>47.5</v>
      </c>
      <c r="L206" s="130">
        <f t="shared" si="62"/>
        <v>0.22144522144522144</v>
      </c>
      <c r="M206" s="131" t="s">
        <v>601</v>
      </c>
      <c r="N206" s="132">
        <v>42977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6">
        <v>92</v>
      </c>
      <c r="B207" s="155">
        <v>42933</v>
      </c>
      <c r="C207" s="155"/>
      <c r="D207" s="156" t="s">
        <v>733</v>
      </c>
      <c r="E207" s="157" t="s">
        <v>625</v>
      </c>
      <c r="F207" s="158">
        <v>370</v>
      </c>
      <c r="G207" s="157"/>
      <c r="H207" s="157">
        <v>447.5</v>
      </c>
      <c r="I207" s="179">
        <v>450</v>
      </c>
      <c r="J207" s="232" t="s">
        <v>684</v>
      </c>
      <c r="K207" s="129">
        <f t="shared" si="61"/>
        <v>77.5</v>
      </c>
      <c r="L207" s="181">
        <f t="shared" si="62"/>
        <v>0.20945945945945946</v>
      </c>
      <c r="M207" s="182" t="s">
        <v>601</v>
      </c>
      <c r="N207" s="183">
        <v>43035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93</v>
      </c>
      <c r="B208" s="155">
        <v>42943</v>
      </c>
      <c r="C208" s="155"/>
      <c r="D208" s="156" t="s">
        <v>168</v>
      </c>
      <c r="E208" s="157" t="s">
        <v>625</v>
      </c>
      <c r="F208" s="158">
        <v>657.5</v>
      </c>
      <c r="G208" s="157"/>
      <c r="H208" s="157">
        <v>825</v>
      </c>
      <c r="I208" s="179">
        <v>820</v>
      </c>
      <c r="J208" s="232" t="s">
        <v>684</v>
      </c>
      <c r="K208" s="129">
        <f t="shared" si="61"/>
        <v>167.5</v>
      </c>
      <c r="L208" s="181">
        <f t="shared" si="62"/>
        <v>0.25475285171102663</v>
      </c>
      <c r="M208" s="182" t="s">
        <v>601</v>
      </c>
      <c r="N208" s="183">
        <v>43090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94</v>
      </c>
      <c r="B209" s="107">
        <v>42964</v>
      </c>
      <c r="C209" s="107"/>
      <c r="D209" s="108" t="s">
        <v>369</v>
      </c>
      <c r="E209" s="109" t="s">
        <v>625</v>
      </c>
      <c r="F209" s="110">
        <v>605</v>
      </c>
      <c r="G209" s="109"/>
      <c r="H209" s="109">
        <v>750</v>
      </c>
      <c r="I209" s="127">
        <v>750</v>
      </c>
      <c r="J209" s="128" t="s">
        <v>727</v>
      </c>
      <c r="K209" s="129">
        <f t="shared" si="61"/>
        <v>145</v>
      </c>
      <c r="L209" s="130">
        <f t="shared" si="62"/>
        <v>0.23966942148760331</v>
      </c>
      <c r="M209" s="131" t="s">
        <v>601</v>
      </c>
      <c r="N209" s="132">
        <v>43027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8">
        <v>95</v>
      </c>
      <c r="B210" s="150">
        <v>42979</v>
      </c>
      <c r="C210" s="150"/>
      <c r="D210" s="151" t="s">
        <v>510</v>
      </c>
      <c r="E210" s="152" t="s">
        <v>625</v>
      </c>
      <c r="F210" s="153">
        <v>255</v>
      </c>
      <c r="G210" s="154"/>
      <c r="H210" s="154">
        <v>217.25</v>
      </c>
      <c r="I210" s="154">
        <v>320</v>
      </c>
      <c r="J210" s="176" t="s">
        <v>734</v>
      </c>
      <c r="K210" s="135">
        <f t="shared" si="61"/>
        <v>-37.75</v>
      </c>
      <c r="L210" s="177">
        <f t="shared" si="62"/>
        <v>-0.14803921568627451</v>
      </c>
      <c r="M210" s="137" t="s">
        <v>665</v>
      </c>
      <c r="N210" s="178">
        <v>43661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96</v>
      </c>
      <c r="B211" s="107">
        <v>42997</v>
      </c>
      <c r="C211" s="107"/>
      <c r="D211" s="108" t="s">
        <v>735</v>
      </c>
      <c r="E211" s="109" t="s">
        <v>625</v>
      </c>
      <c r="F211" s="110">
        <v>215</v>
      </c>
      <c r="G211" s="109"/>
      <c r="H211" s="109">
        <v>258</v>
      </c>
      <c r="I211" s="127">
        <v>258</v>
      </c>
      <c r="J211" s="128" t="s">
        <v>684</v>
      </c>
      <c r="K211" s="129">
        <f t="shared" si="61"/>
        <v>43</v>
      </c>
      <c r="L211" s="130">
        <f t="shared" si="62"/>
        <v>0.2</v>
      </c>
      <c r="M211" s="131" t="s">
        <v>601</v>
      </c>
      <c r="N211" s="132">
        <v>43040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97</v>
      </c>
      <c r="B212" s="107">
        <v>42997</v>
      </c>
      <c r="C212" s="107"/>
      <c r="D212" s="108" t="s">
        <v>735</v>
      </c>
      <c r="E212" s="109" t="s">
        <v>625</v>
      </c>
      <c r="F212" s="110">
        <v>215</v>
      </c>
      <c r="G212" s="109"/>
      <c r="H212" s="109">
        <v>258</v>
      </c>
      <c r="I212" s="127">
        <v>258</v>
      </c>
      <c r="J212" s="232" t="s">
        <v>684</v>
      </c>
      <c r="K212" s="129">
        <v>43</v>
      </c>
      <c r="L212" s="130">
        <v>0.2</v>
      </c>
      <c r="M212" s="131" t="s">
        <v>601</v>
      </c>
      <c r="N212" s="132">
        <v>43040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7">
        <v>98</v>
      </c>
      <c r="B213" s="208">
        <v>42998</v>
      </c>
      <c r="C213" s="208"/>
      <c r="D213" s="377" t="s">
        <v>2981</v>
      </c>
      <c r="E213" s="209" t="s">
        <v>625</v>
      </c>
      <c r="F213" s="210">
        <v>75</v>
      </c>
      <c r="G213" s="209"/>
      <c r="H213" s="209">
        <v>90</v>
      </c>
      <c r="I213" s="233">
        <v>90</v>
      </c>
      <c r="J213" s="128" t="s">
        <v>736</v>
      </c>
      <c r="K213" s="129">
        <f t="shared" ref="K213:K218" si="63">H213-F213</f>
        <v>15</v>
      </c>
      <c r="L213" s="130">
        <f t="shared" ref="L213:L218" si="64">K213/F213</f>
        <v>0.2</v>
      </c>
      <c r="M213" s="131" t="s">
        <v>601</v>
      </c>
      <c r="N213" s="132">
        <v>43019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99</v>
      </c>
      <c r="B214" s="155">
        <v>43011</v>
      </c>
      <c r="C214" s="155"/>
      <c r="D214" s="156" t="s">
        <v>737</v>
      </c>
      <c r="E214" s="157" t="s">
        <v>625</v>
      </c>
      <c r="F214" s="158">
        <v>315</v>
      </c>
      <c r="G214" s="157"/>
      <c r="H214" s="157">
        <v>392</v>
      </c>
      <c r="I214" s="179">
        <v>384</v>
      </c>
      <c r="J214" s="232" t="s">
        <v>738</v>
      </c>
      <c r="K214" s="129">
        <f t="shared" si="63"/>
        <v>77</v>
      </c>
      <c r="L214" s="181">
        <f t="shared" si="64"/>
        <v>0.24444444444444444</v>
      </c>
      <c r="M214" s="182" t="s">
        <v>601</v>
      </c>
      <c r="N214" s="183">
        <v>43017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100</v>
      </c>
      <c r="B215" s="155">
        <v>43013</v>
      </c>
      <c r="C215" s="155"/>
      <c r="D215" s="156" t="s">
        <v>739</v>
      </c>
      <c r="E215" s="157" t="s">
        <v>625</v>
      </c>
      <c r="F215" s="158">
        <v>145</v>
      </c>
      <c r="G215" s="157"/>
      <c r="H215" s="157">
        <v>179</v>
      </c>
      <c r="I215" s="179">
        <v>180</v>
      </c>
      <c r="J215" s="232" t="s">
        <v>615</v>
      </c>
      <c r="K215" s="129">
        <f t="shared" si="63"/>
        <v>34</v>
      </c>
      <c r="L215" s="181">
        <f t="shared" si="64"/>
        <v>0.23448275862068965</v>
      </c>
      <c r="M215" s="182" t="s">
        <v>601</v>
      </c>
      <c r="N215" s="183">
        <v>43025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101</v>
      </c>
      <c r="B216" s="155">
        <v>43014</v>
      </c>
      <c r="C216" s="155"/>
      <c r="D216" s="156" t="s">
        <v>340</v>
      </c>
      <c r="E216" s="157" t="s">
        <v>625</v>
      </c>
      <c r="F216" s="158">
        <v>256</v>
      </c>
      <c r="G216" s="157"/>
      <c r="H216" s="157">
        <v>323</v>
      </c>
      <c r="I216" s="179">
        <v>320</v>
      </c>
      <c r="J216" s="232" t="s">
        <v>684</v>
      </c>
      <c r="K216" s="129">
        <f t="shared" si="63"/>
        <v>67</v>
      </c>
      <c r="L216" s="181">
        <f t="shared" si="64"/>
        <v>0.26171875</v>
      </c>
      <c r="M216" s="182" t="s">
        <v>601</v>
      </c>
      <c r="N216" s="183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102</v>
      </c>
      <c r="B217" s="155">
        <v>43017</v>
      </c>
      <c r="C217" s="155"/>
      <c r="D217" s="156" t="s">
        <v>361</v>
      </c>
      <c r="E217" s="157" t="s">
        <v>625</v>
      </c>
      <c r="F217" s="158">
        <v>137.5</v>
      </c>
      <c r="G217" s="157"/>
      <c r="H217" s="157">
        <v>184</v>
      </c>
      <c r="I217" s="179">
        <v>183</v>
      </c>
      <c r="J217" s="180" t="s">
        <v>740</v>
      </c>
      <c r="K217" s="129">
        <f t="shared" si="63"/>
        <v>46.5</v>
      </c>
      <c r="L217" s="181">
        <f t="shared" si="64"/>
        <v>0.33818181818181819</v>
      </c>
      <c r="M217" s="182" t="s">
        <v>601</v>
      </c>
      <c r="N217" s="183">
        <v>43108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103</v>
      </c>
      <c r="B218" s="155">
        <v>43018</v>
      </c>
      <c r="C218" s="155"/>
      <c r="D218" s="156" t="s">
        <v>741</v>
      </c>
      <c r="E218" s="157" t="s">
        <v>625</v>
      </c>
      <c r="F218" s="158">
        <v>125.5</v>
      </c>
      <c r="G218" s="157"/>
      <c r="H218" s="157">
        <v>158</v>
      </c>
      <c r="I218" s="179">
        <v>155</v>
      </c>
      <c r="J218" s="180" t="s">
        <v>742</v>
      </c>
      <c r="K218" s="129">
        <f t="shared" si="63"/>
        <v>32.5</v>
      </c>
      <c r="L218" s="181">
        <f t="shared" si="64"/>
        <v>0.25896414342629481</v>
      </c>
      <c r="M218" s="182" t="s">
        <v>601</v>
      </c>
      <c r="N218" s="183">
        <v>43067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104</v>
      </c>
      <c r="B219" s="155">
        <v>43018</v>
      </c>
      <c r="C219" s="155"/>
      <c r="D219" s="156" t="s">
        <v>772</v>
      </c>
      <c r="E219" s="157" t="s">
        <v>625</v>
      </c>
      <c r="F219" s="158">
        <v>895</v>
      </c>
      <c r="G219" s="157"/>
      <c r="H219" s="157">
        <v>1122.5</v>
      </c>
      <c r="I219" s="179">
        <v>1078</v>
      </c>
      <c r="J219" s="180" t="s">
        <v>773</v>
      </c>
      <c r="K219" s="129">
        <v>227.5</v>
      </c>
      <c r="L219" s="181">
        <v>0.25418994413407803</v>
      </c>
      <c r="M219" s="182" t="s">
        <v>601</v>
      </c>
      <c r="N219" s="183">
        <v>43117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105</v>
      </c>
      <c r="B220" s="155">
        <v>43020</v>
      </c>
      <c r="C220" s="155"/>
      <c r="D220" s="156" t="s">
        <v>348</v>
      </c>
      <c r="E220" s="157" t="s">
        <v>625</v>
      </c>
      <c r="F220" s="158">
        <v>525</v>
      </c>
      <c r="G220" s="157"/>
      <c r="H220" s="157">
        <v>629</v>
      </c>
      <c r="I220" s="179">
        <v>629</v>
      </c>
      <c r="J220" s="232" t="s">
        <v>684</v>
      </c>
      <c r="K220" s="129">
        <v>104</v>
      </c>
      <c r="L220" s="181">
        <v>0.19809523809523799</v>
      </c>
      <c r="M220" s="182" t="s">
        <v>601</v>
      </c>
      <c r="N220" s="183">
        <v>43119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106</v>
      </c>
      <c r="B221" s="155">
        <v>43046</v>
      </c>
      <c r="C221" s="155"/>
      <c r="D221" s="156" t="s">
        <v>394</v>
      </c>
      <c r="E221" s="157" t="s">
        <v>625</v>
      </c>
      <c r="F221" s="158">
        <v>740</v>
      </c>
      <c r="G221" s="157"/>
      <c r="H221" s="157">
        <v>892.5</v>
      </c>
      <c r="I221" s="179">
        <v>900</v>
      </c>
      <c r="J221" s="180" t="s">
        <v>743</v>
      </c>
      <c r="K221" s="129">
        <f>H221-F221</f>
        <v>152.5</v>
      </c>
      <c r="L221" s="181">
        <f>K221/F221</f>
        <v>0.20608108108108109</v>
      </c>
      <c r="M221" s="182" t="s">
        <v>601</v>
      </c>
      <c r="N221" s="183">
        <v>43052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107</v>
      </c>
      <c r="B222" s="107">
        <v>43073</v>
      </c>
      <c r="C222" s="107"/>
      <c r="D222" s="108" t="s">
        <v>744</v>
      </c>
      <c r="E222" s="109" t="s">
        <v>625</v>
      </c>
      <c r="F222" s="110">
        <v>118.5</v>
      </c>
      <c r="G222" s="109"/>
      <c r="H222" s="109">
        <v>143.5</v>
      </c>
      <c r="I222" s="127">
        <v>145</v>
      </c>
      <c r="J222" s="142" t="s">
        <v>745</v>
      </c>
      <c r="K222" s="129">
        <f>H222-F222</f>
        <v>25</v>
      </c>
      <c r="L222" s="130">
        <f>K222/F222</f>
        <v>0.2109704641350211</v>
      </c>
      <c r="M222" s="131" t="s">
        <v>601</v>
      </c>
      <c r="N222" s="132">
        <v>43097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108</v>
      </c>
      <c r="B223" s="111">
        <v>43090</v>
      </c>
      <c r="C223" s="111"/>
      <c r="D223" s="159" t="s">
        <v>444</v>
      </c>
      <c r="E223" s="113" t="s">
        <v>625</v>
      </c>
      <c r="F223" s="114">
        <v>715</v>
      </c>
      <c r="G223" s="114"/>
      <c r="H223" s="115">
        <v>500</v>
      </c>
      <c r="I223" s="133">
        <v>872</v>
      </c>
      <c r="J223" s="139" t="s">
        <v>746</v>
      </c>
      <c r="K223" s="135">
        <f>H223-F223</f>
        <v>-215</v>
      </c>
      <c r="L223" s="136">
        <f>K223/F223</f>
        <v>-0.30069930069930068</v>
      </c>
      <c r="M223" s="137" t="s">
        <v>665</v>
      </c>
      <c r="N223" s="138">
        <v>43670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109</v>
      </c>
      <c r="B224" s="107">
        <v>43098</v>
      </c>
      <c r="C224" s="107"/>
      <c r="D224" s="108" t="s">
        <v>737</v>
      </c>
      <c r="E224" s="109" t="s">
        <v>625</v>
      </c>
      <c r="F224" s="110">
        <v>435</v>
      </c>
      <c r="G224" s="109"/>
      <c r="H224" s="109">
        <v>542.5</v>
      </c>
      <c r="I224" s="127">
        <v>539</v>
      </c>
      <c r="J224" s="142" t="s">
        <v>684</v>
      </c>
      <c r="K224" s="129">
        <v>107.5</v>
      </c>
      <c r="L224" s="130">
        <v>0.247126436781609</v>
      </c>
      <c r="M224" s="131" t="s">
        <v>601</v>
      </c>
      <c r="N224" s="132">
        <v>43206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110</v>
      </c>
      <c r="B225" s="107">
        <v>43098</v>
      </c>
      <c r="C225" s="107"/>
      <c r="D225" s="108" t="s">
        <v>572</v>
      </c>
      <c r="E225" s="109" t="s">
        <v>625</v>
      </c>
      <c r="F225" s="110">
        <v>885</v>
      </c>
      <c r="G225" s="109"/>
      <c r="H225" s="109">
        <v>1090</v>
      </c>
      <c r="I225" s="127">
        <v>1084</v>
      </c>
      <c r="J225" s="142" t="s">
        <v>684</v>
      </c>
      <c r="K225" s="129">
        <v>205</v>
      </c>
      <c r="L225" s="130">
        <v>0.23163841807909599</v>
      </c>
      <c r="M225" s="131" t="s">
        <v>601</v>
      </c>
      <c r="N225" s="132">
        <v>43213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9">
        <v>111</v>
      </c>
      <c r="B226" s="349">
        <v>43192</v>
      </c>
      <c r="C226" s="349"/>
      <c r="D226" s="117" t="s">
        <v>754</v>
      </c>
      <c r="E226" s="352" t="s">
        <v>625</v>
      </c>
      <c r="F226" s="355">
        <v>478.5</v>
      </c>
      <c r="G226" s="352"/>
      <c r="H226" s="352">
        <v>442</v>
      </c>
      <c r="I226" s="358">
        <v>613</v>
      </c>
      <c r="J226" s="397" t="s">
        <v>3405</v>
      </c>
      <c r="K226" s="135">
        <f>H226-F226</f>
        <v>-36.5</v>
      </c>
      <c r="L226" s="136">
        <f>K226/F226</f>
        <v>-7.6280041797283177E-2</v>
      </c>
      <c r="M226" s="137" t="s">
        <v>665</v>
      </c>
      <c r="N226" s="138">
        <v>43762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112</v>
      </c>
      <c r="B227" s="111">
        <v>43194</v>
      </c>
      <c r="C227" s="111"/>
      <c r="D227" s="376" t="s">
        <v>2980</v>
      </c>
      <c r="E227" s="113" t="s">
        <v>625</v>
      </c>
      <c r="F227" s="114">
        <f>141.5-7.3</f>
        <v>134.19999999999999</v>
      </c>
      <c r="G227" s="114"/>
      <c r="H227" s="115">
        <v>77</v>
      </c>
      <c r="I227" s="133">
        <v>180</v>
      </c>
      <c r="J227" s="397" t="s">
        <v>3404</v>
      </c>
      <c r="K227" s="135">
        <f>H227-F227</f>
        <v>-57.199999999999989</v>
      </c>
      <c r="L227" s="136">
        <f>K227/F227</f>
        <v>-0.42622950819672129</v>
      </c>
      <c r="M227" s="137" t="s">
        <v>665</v>
      </c>
      <c r="N227" s="138">
        <v>43522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113</v>
      </c>
      <c r="B228" s="111">
        <v>43209</v>
      </c>
      <c r="C228" s="111"/>
      <c r="D228" s="112" t="s">
        <v>747</v>
      </c>
      <c r="E228" s="113" t="s">
        <v>625</v>
      </c>
      <c r="F228" s="114">
        <v>430</v>
      </c>
      <c r="G228" s="114"/>
      <c r="H228" s="115">
        <v>220</v>
      </c>
      <c r="I228" s="133">
        <v>537</v>
      </c>
      <c r="J228" s="139" t="s">
        <v>748</v>
      </c>
      <c r="K228" s="135">
        <f>H228-F228</f>
        <v>-210</v>
      </c>
      <c r="L228" s="136">
        <f>K228/F228</f>
        <v>-0.48837209302325579</v>
      </c>
      <c r="M228" s="137" t="s">
        <v>665</v>
      </c>
      <c r="N228" s="138">
        <v>43252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0">
        <v>114</v>
      </c>
      <c r="B229" s="160">
        <v>43220</v>
      </c>
      <c r="C229" s="160"/>
      <c r="D229" s="161" t="s">
        <v>395</v>
      </c>
      <c r="E229" s="162" t="s">
        <v>625</v>
      </c>
      <c r="F229" s="164">
        <v>153.5</v>
      </c>
      <c r="G229" s="164"/>
      <c r="H229" s="164">
        <v>196</v>
      </c>
      <c r="I229" s="164">
        <v>196</v>
      </c>
      <c r="J229" s="361" t="s">
        <v>3496</v>
      </c>
      <c r="K229" s="184">
        <f>H229-F229</f>
        <v>42.5</v>
      </c>
      <c r="L229" s="185">
        <f>K229/F229</f>
        <v>0.27687296416938112</v>
      </c>
      <c r="M229" s="163" t="s">
        <v>601</v>
      </c>
      <c r="N229" s="186">
        <v>43605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115</v>
      </c>
      <c r="B230" s="111">
        <v>43306</v>
      </c>
      <c r="C230" s="111"/>
      <c r="D230" s="112" t="s">
        <v>770</v>
      </c>
      <c r="E230" s="113" t="s">
        <v>625</v>
      </c>
      <c r="F230" s="114">
        <v>27.5</v>
      </c>
      <c r="G230" s="114"/>
      <c r="H230" s="115">
        <v>13.1</v>
      </c>
      <c r="I230" s="133">
        <v>60</v>
      </c>
      <c r="J230" s="139" t="s">
        <v>774</v>
      </c>
      <c r="K230" s="135">
        <v>-14.4</v>
      </c>
      <c r="L230" s="136">
        <v>-0.52363636363636401</v>
      </c>
      <c r="M230" s="137" t="s">
        <v>665</v>
      </c>
      <c r="N230" s="138">
        <v>43138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9">
        <v>116</v>
      </c>
      <c r="B231" s="349">
        <v>43318</v>
      </c>
      <c r="C231" s="349"/>
      <c r="D231" s="117" t="s">
        <v>749</v>
      </c>
      <c r="E231" s="352" t="s">
        <v>625</v>
      </c>
      <c r="F231" s="352">
        <v>148.5</v>
      </c>
      <c r="G231" s="352"/>
      <c r="H231" s="352">
        <v>102</v>
      </c>
      <c r="I231" s="358">
        <v>182</v>
      </c>
      <c r="J231" s="139" t="s">
        <v>3495</v>
      </c>
      <c r="K231" s="135">
        <f>H231-F231</f>
        <v>-46.5</v>
      </c>
      <c r="L231" s="136">
        <f>K231/F231</f>
        <v>-0.31313131313131315</v>
      </c>
      <c r="M231" s="137" t="s">
        <v>665</v>
      </c>
      <c r="N231" s="138">
        <v>43661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117</v>
      </c>
      <c r="B232" s="107">
        <v>43335</v>
      </c>
      <c r="C232" s="107"/>
      <c r="D232" s="108" t="s">
        <v>775</v>
      </c>
      <c r="E232" s="109" t="s">
        <v>625</v>
      </c>
      <c r="F232" s="157">
        <v>285</v>
      </c>
      <c r="G232" s="109"/>
      <c r="H232" s="109">
        <v>355</v>
      </c>
      <c r="I232" s="127">
        <v>364</v>
      </c>
      <c r="J232" s="142" t="s">
        <v>776</v>
      </c>
      <c r="K232" s="129">
        <v>70</v>
      </c>
      <c r="L232" s="130">
        <v>0.24561403508771901</v>
      </c>
      <c r="M232" s="131" t="s">
        <v>601</v>
      </c>
      <c r="N232" s="132">
        <v>43455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118</v>
      </c>
      <c r="B233" s="107">
        <v>43341</v>
      </c>
      <c r="C233" s="107"/>
      <c r="D233" s="108" t="s">
        <v>385</v>
      </c>
      <c r="E233" s="109" t="s">
        <v>625</v>
      </c>
      <c r="F233" s="157">
        <v>525</v>
      </c>
      <c r="G233" s="109"/>
      <c r="H233" s="109">
        <v>585</v>
      </c>
      <c r="I233" s="127">
        <v>635</v>
      </c>
      <c r="J233" s="142" t="s">
        <v>750</v>
      </c>
      <c r="K233" s="129">
        <f t="shared" ref="K233:K245" si="65">H233-F233</f>
        <v>60</v>
      </c>
      <c r="L233" s="130">
        <f t="shared" ref="L233:L245" si="66">K233/F233</f>
        <v>0.11428571428571428</v>
      </c>
      <c r="M233" s="131" t="s">
        <v>601</v>
      </c>
      <c r="N233" s="132">
        <v>43662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119</v>
      </c>
      <c r="B234" s="107">
        <v>43395</v>
      </c>
      <c r="C234" s="107"/>
      <c r="D234" s="108" t="s">
        <v>369</v>
      </c>
      <c r="E234" s="109" t="s">
        <v>625</v>
      </c>
      <c r="F234" s="157">
        <v>475</v>
      </c>
      <c r="G234" s="109"/>
      <c r="H234" s="109">
        <v>574</v>
      </c>
      <c r="I234" s="127">
        <v>570</v>
      </c>
      <c r="J234" s="142" t="s">
        <v>684</v>
      </c>
      <c r="K234" s="129">
        <f t="shared" si="65"/>
        <v>99</v>
      </c>
      <c r="L234" s="130">
        <f t="shared" si="66"/>
        <v>0.20842105263157895</v>
      </c>
      <c r="M234" s="131" t="s">
        <v>601</v>
      </c>
      <c r="N234" s="132">
        <v>43403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120</v>
      </c>
      <c r="B235" s="155">
        <v>43397</v>
      </c>
      <c r="C235" s="155"/>
      <c r="D235" s="432" t="s">
        <v>392</v>
      </c>
      <c r="E235" s="157" t="s">
        <v>625</v>
      </c>
      <c r="F235" s="157">
        <v>707.5</v>
      </c>
      <c r="G235" s="157"/>
      <c r="H235" s="157">
        <v>872</v>
      </c>
      <c r="I235" s="179">
        <v>872</v>
      </c>
      <c r="J235" s="180" t="s">
        <v>684</v>
      </c>
      <c r="K235" s="129">
        <f t="shared" si="65"/>
        <v>164.5</v>
      </c>
      <c r="L235" s="181">
        <f t="shared" si="66"/>
        <v>0.23250883392226149</v>
      </c>
      <c r="M235" s="182" t="s">
        <v>601</v>
      </c>
      <c r="N235" s="183">
        <v>43482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121</v>
      </c>
      <c r="B236" s="155">
        <v>43398</v>
      </c>
      <c r="C236" s="155"/>
      <c r="D236" s="432" t="s">
        <v>349</v>
      </c>
      <c r="E236" s="157" t="s">
        <v>625</v>
      </c>
      <c r="F236" s="157">
        <v>162</v>
      </c>
      <c r="G236" s="157"/>
      <c r="H236" s="157">
        <v>204</v>
      </c>
      <c r="I236" s="179">
        <v>209</v>
      </c>
      <c r="J236" s="180" t="s">
        <v>3494</v>
      </c>
      <c r="K236" s="129">
        <f t="shared" si="65"/>
        <v>42</v>
      </c>
      <c r="L236" s="181">
        <f t="shared" si="66"/>
        <v>0.25925925925925924</v>
      </c>
      <c r="M236" s="182" t="s">
        <v>601</v>
      </c>
      <c r="N236" s="183">
        <v>43539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122</v>
      </c>
      <c r="B237" s="208">
        <v>43399</v>
      </c>
      <c r="C237" s="208"/>
      <c r="D237" s="156" t="s">
        <v>496</v>
      </c>
      <c r="E237" s="209" t="s">
        <v>625</v>
      </c>
      <c r="F237" s="209">
        <v>240</v>
      </c>
      <c r="G237" s="209"/>
      <c r="H237" s="209">
        <v>297</v>
      </c>
      <c r="I237" s="233">
        <v>297</v>
      </c>
      <c r="J237" s="180" t="s">
        <v>684</v>
      </c>
      <c r="K237" s="234">
        <f t="shared" si="65"/>
        <v>57</v>
      </c>
      <c r="L237" s="235">
        <f t="shared" si="66"/>
        <v>0.23749999999999999</v>
      </c>
      <c r="M237" s="236" t="s">
        <v>601</v>
      </c>
      <c r="N237" s="237">
        <v>43417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123</v>
      </c>
      <c r="B238" s="107">
        <v>43439</v>
      </c>
      <c r="C238" s="107"/>
      <c r="D238" s="149" t="s">
        <v>751</v>
      </c>
      <c r="E238" s="109" t="s">
        <v>625</v>
      </c>
      <c r="F238" s="109">
        <v>202.5</v>
      </c>
      <c r="G238" s="109"/>
      <c r="H238" s="109">
        <v>255</v>
      </c>
      <c r="I238" s="127">
        <v>252</v>
      </c>
      <c r="J238" s="142" t="s">
        <v>684</v>
      </c>
      <c r="K238" s="129">
        <f t="shared" si="65"/>
        <v>52.5</v>
      </c>
      <c r="L238" s="130">
        <f t="shared" si="66"/>
        <v>0.25925925925925924</v>
      </c>
      <c r="M238" s="131" t="s">
        <v>601</v>
      </c>
      <c r="N238" s="132">
        <v>43542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7">
        <v>124</v>
      </c>
      <c r="B239" s="208">
        <v>43465</v>
      </c>
      <c r="C239" s="107"/>
      <c r="D239" s="432" t="s">
        <v>424</v>
      </c>
      <c r="E239" s="209" t="s">
        <v>625</v>
      </c>
      <c r="F239" s="209">
        <v>710</v>
      </c>
      <c r="G239" s="209"/>
      <c r="H239" s="209">
        <v>866</v>
      </c>
      <c r="I239" s="233">
        <v>866</v>
      </c>
      <c r="J239" s="180" t="s">
        <v>684</v>
      </c>
      <c r="K239" s="129">
        <f t="shared" si="65"/>
        <v>156</v>
      </c>
      <c r="L239" s="130">
        <f t="shared" si="66"/>
        <v>0.21971830985915494</v>
      </c>
      <c r="M239" s="131" t="s">
        <v>601</v>
      </c>
      <c r="N239" s="364">
        <v>43553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7">
        <v>125</v>
      </c>
      <c r="B240" s="208">
        <v>43522</v>
      </c>
      <c r="C240" s="208"/>
      <c r="D240" s="432" t="s">
        <v>142</v>
      </c>
      <c r="E240" s="209" t="s">
        <v>625</v>
      </c>
      <c r="F240" s="209">
        <v>337.25</v>
      </c>
      <c r="G240" s="209"/>
      <c r="H240" s="209">
        <v>398.5</v>
      </c>
      <c r="I240" s="233">
        <v>411</v>
      </c>
      <c r="J240" s="142" t="s">
        <v>3493</v>
      </c>
      <c r="K240" s="129">
        <f t="shared" si="65"/>
        <v>61.25</v>
      </c>
      <c r="L240" s="130">
        <f t="shared" si="66"/>
        <v>0.1816160118606375</v>
      </c>
      <c r="M240" s="131" t="s">
        <v>601</v>
      </c>
      <c r="N240" s="364">
        <v>43760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1">
        <v>126</v>
      </c>
      <c r="B241" s="165">
        <v>43559</v>
      </c>
      <c r="C241" s="165"/>
      <c r="D241" s="166" t="s">
        <v>411</v>
      </c>
      <c r="E241" s="167" t="s">
        <v>625</v>
      </c>
      <c r="F241" s="167">
        <v>130</v>
      </c>
      <c r="G241" s="167"/>
      <c r="H241" s="167">
        <v>65</v>
      </c>
      <c r="I241" s="187">
        <v>158</v>
      </c>
      <c r="J241" s="139" t="s">
        <v>752</v>
      </c>
      <c r="K241" s="135">
        <f t="shared" si="65"/>
        <v>-65</v>
      </c>
      <c r="L241" s="136">
        <f t="shared" si="66"/>
        <v>-0.5</v>
      </c>
      <c r="M241" s="137" t="s">
        <v>665</v>
      </c>
      <c r="N241" s="138">
        <v>43726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2">
        <v>127</v>
      </c>
      <c r="B242" s="188">
        <v>43017</v>
      </c>
      <c r="C242" s="188"/>
      <c r="D242" s="189" t="s">
        <v>170</v>
      </c>
      <c r="E242" s="190" t="s">
        <v>625</v>
      </c>
      <c r="F242" s="191">
        <v>141.5</v>
      </c>
      <c r="G242" s="192"/>
      <c r="H242" s="192">
        <v>183.5</v>
      </c>
      <c r="I242" s="192">
        <v>210</v>
      </c>
      <c r="J242" s="219" t="s">
        <v>3442</v>
      </c>
      <c r="K242" s="220">
        <f t="shared" si="65"/>
        <v>42</v>
      </c>
      <c r="L242" s="221">
        <f t="shared" si="66"/>
        <v>0.29681978798586572</v>
      </c>
      <c r="M242" s="191" t="s">
        <v>601</v>
      </c>
      <c r="N242" s="222">
        <v>43042</v>
      </c>
      <c r="O242" s="57"/>
      <c r="P242" s="16"/>
      <c r="Q242" s="16"/>
      <c r="R242" s="95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128</v>
      </c>
      <c r="B243" s="165">
        <v>43074</v>
      </c>
      <c r="C243" s="165"/>
      <c r="D243" s="166" t="s">
        <v>304</v>
      </c>
      <c r="E243" s="167" t="s">
        <v>625</v>
      </c>
      <c r="F243" s="168">
        <v>172</v>
      </c>
      <c r="G243" s="167"/>
      <c r="H243" s="167">
        <v>155.25</v>
      </c>
      <c r="I243" s="187">
        <v>230</v>
      </c>
      <c r="J243" s="397" t="s">
        <v>3402</v>
      </c>
      <c r="K243" s="135">
        <f t="shared" ref="K243" si="67">H243-F243</f>
        <v>-16.75</v>
      </c>
      <c r="L243" s="136">
        <f t="shared" ref="L243" si="68">K243/F243</f>
        <v>-9.7383720930232565E-2</v>
      </c>
      <c r="M243" s="137" t="s">
        <v>665</v>
      </c>
      <c r="N243" s="138">
        <v>43787</v>
      </c>
      <c r="O243" s="57"/>
      <c r="P243" s="16"/>
      <c r="Q243" s="16"/>
      <c r="R243" s="17" t="s">
        <v>753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2">
        <v>129</v>
      </c>
      <c r="B244" s="188">
        <v>43398</v>
      </c>
      <c r="C244" s="188"/>
      <c r="D244" s="189" t="s">
        <v>105</v>
      </c>
      <c r="E244" s="190" t="s">
        <v>625</v>
      </c>
      <c r="F244" s="192">
        <v>698.5</v>
      </c>
      <c r="G244" s="192"/>
      <c r="H244" s="192">
        <v>850</v>
      </c>
      <c r="I244" s="192">
        <v>890</v>
      </c>
      <c r="J244" s="223" t="s">
        <v>3490</v>
      </c>
      <c r="K244" s="220">
        <f t="shared" si="65"/>
        <v>151.5</v>
      </c>
      <c r="L244" s="221">
        <f t="shared" si="66"/>
        <v>0.21689334287759485</v>
      </c>
      <c r="M244" s="191" t="s">
        <v>601</v>
      </c>
      <c r="N244" s="222">
        <v>43453</v>
      </c>
      <c r="O244" s="57"/>
      <c r="P244" s="16"/>
      <c r="Q244" s="16"/>
      <c r="R244" s="95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130</v>
      </c>
      <c r="B245" s="160">
        <v>42877</v>
      </c>
      <c r="C245" s="160"/>
      <c r="D245" s="161" t="s">
        <v>384</v>
      </c>
      <c r="E245" s="162" t="s">
        <v>625</v>
      </c>
      <c r="F245" s="163">
        <v>127.6</v>
      </c>
      <c r="G245" s="164"/>
      <c r="H245" s="164">
        <v>138</v>
      </c>
      <c r="I245" s="164">
        <v>190</v>
      </c>
      <c r="J245" s="398" t="s">
        <v>3406</v>
      </c>
      <c r="K245" s="184">
        <f t="shared" si="65"/>
        <v>10.400000000000006</v>
      </c>
      <c r="L245" s="185">
        <f t="shared" si="66"/>
        <v>8.1504702194357417E-2</v>
      </c>
      <c r="M245" s="163" t="s">
        <v>601</v>
      </c>
      <c r="N245" s="186">
        <v>43774</v>
      </c>
      <c r="O245" s="57"/>
      <c r="P245" s="16"/>
      <c r="Q245" s="16"/>
      <c r="R245" s="17" t="s">
        <v>755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3">
        <v>131</v>
      </c>
      <c r="B246" s="196">
        <v>43158</v>
      </c>
      <c r="C246" s="196"/>
      <c r="D246" s="193" t="s">
        <v>756</v>
      </c>
      <c r="E246" s="197" t="s">
        <v>625</v>
      </c>
      <c r="F246" s="198">
        <v>317</v>
      </c>
      <c r="G246" s="197"/>
      <c r="H246" s="197"/>
      <c r="I246" s="226">
        <v>398</v>
      </c>
      <c r="J246" s="225"/>
      <c r="K246" s="195"/>
      <c r="L246" s="194"/>
      <c r="M246" s="225" t="s">
        <v>603</v>
      </c>
      <c r="N246" s="224"/>
      <c r="O246" s="57"/>
      <c r="P246" s="16"/>
      <c r="Q246" s="16"/>
      <c r="R246" s="95" t="s">
        <v>755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132</v>
      </c>
      <c r="B247" s="165">
        <v>43164</v>
      </c>
      <c r="C247" s="165"/>
      <c r="D247" s="166" t="s">
        <v>136</v>
      </c>
      <c r="E247" s="167" t="s">
        <v>625</v>
      </c>
      <c r="F247" s="168">
        <f>510-14.4</f>
        <v>495.6</v>
      </c>
      <c r="G247" s="167"/>
      <c r="H247" s="167">
        <v>350</v>
      </c>
      <c r="I247" s="187">
        <v>672</v>
      </c>
      <c r="J247" s="397" t="s">
        <v>3463</v>
      </c>
      <c r="K247" s="135">
        <f t="shared" ref="K247" si="69">H247-F247</f>
        <v>-145.60000000000002</v>
      </c>
      <c r="L247" s="136">
        <f t="shared" ref="L247" si="70">K247/F247</f>
        <v>-0.29378531073446329</v>
      </c>
      <c r="M247" s="137" t="s">
        <v>665</v>
      </c>
      <c r="N247" s="138">
        <v>43887</v>
      </c>
      <c r="O247" s="57"/>
      <c r="P247" s="16"/>
      <c r="Q247" s="16"/>
      <c r="R247" s="17" t="s">
        <v>755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133</v>
      </c>
      <c r="B248" s="165">
        <v>43237</v>
      </c>
      <c r="C248" s="165"/>
      <c r="D248" s="166" t="s">
        <v>490</v>
      </c>
      <c r="E248" s="167" t="s">
        <v>625</v>
      </c>
      <c r="F248" s="168">
        <v>230.3</v>
      </c>
      <c r="G248" s="167"/>
      <c r="H248" s="167">
        <v>102.5</v>
      </c>
      <c r="I248" s="187">
        <v>348</v>
      </c>
      <c r="J248" s="397" t="s">
        <v>3484</v>
      </c>
      <c r="K248" s="135">
        <f t="shared" ref="K248" si="71">H248-F248</f>
        <v>-127.80000000000001</v>
      </c>
      <c r="L248" s="136">
        <f t="shared" ref="L248" si="72">K248/F248</f>
        <v>-0.55492835432045162</v>
      </c>
      <c r="M248" s="137" t="s">
        <v>665</v>
      </c>
      <c r="N248" s="138">
        <v>43896</v>
      </c>
      <c r="O248" s="57"/>
      <c r="P248" s="16"/>
      <c r="Q248" s="16"/>
      <c r="R248" s="17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6">
        <v>134</v>
      </c>
      <c r="B249" s="199">
        <v>43258</v>
      </c>
      <c r="C249" s="199"/>
      <c r="D249" s="202" t="s">
        <v>450</v>
      </c>
      <c r="E249" s="200" t="s">
        <v>625</v>
      </c>
      <c r="F249" s="198">
        <f>342.5-5.1</f>
        <v>337.4</v>
      </c>
      <c r="G249" s="200"/>
      <c r="H249" s="200"/>
      <c r="I249" s="227">
        <v>439</v>
      </c>
      <c r="J249" s="228"/>
      <c r="K249" s="229"/>
      <c r="L249" s="230"/>
      <c r="M249" s="228" t="s">
        <v>603</v>
      </c>
      <c r="N249" s="231"/>
      <c r="O249" s="57"/>
      <c r="P249" s="16"/>
      <c r="Q249" s="16"/>
      <c r="R249" s="95" t="s">
        <v>755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6">
        <v>135</v>
      </c>
      <c r="B250" s="199">
        <v>43285</v>
      </c>
      <c r="C250" s="199"/>
      <c r="D250" s="203" t="s">
        <v>50</v>
      </c>
      <c r="E250" s="200" t="s">
        <v>625</v>
      </c>
      <c r="F250" s="198">
        <f>127.5-5.53</f>
        <v>121.97</v>
      </c>
      <c r="G250" s="200"/>
      <c r="H250" s="200"/>
      <c r="I250" s="227">
        <v>170</v>
      </c>
      <c r="J250" s="228"/>
      <c r="K250" s="229"/>
      <c r="L250" s="230"/>
      <c r="M250" s="228" t="s">
        <v>603</v>
      </c>
      <c r="N250" s="231"/>
      <c r="O250" s="57"/>
      <c r="P250" s="16"/>
      <c r="Q250" s="16"/>
      <c r="R250" s="343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136</v>
      </c>
      <c r="B251" s="165">
        <v>43294</v>
      </c>
      <c r="C251" s="165"/>
      <c r="D251" s="166" t="s">
        <v>244</v>
      </c>
      <c r="E251" s="167" t="s">
        <v>625</v>
      </c>
      <c r="F251" s="168">
        <v>46.5</v>
      </c>
      <c r="G251" s="167"/>
      <c r="H251" s="167">
        <v>17</v>
      </c>
      <c r="I251" s="187">
        <v>59</v>
      </c>
      <c r="J251" s="397" t="s">
        <v>3462</v>
      </c>
      <c r="K251" s="135">
        <f t="shared" ref="K251" si="73">H251-F251</f>
        <v>-29.5</v>
      </c>
      <c r="L251" s="136">
        <f t="shared" ref="L251" si="74">K251/F251</f>
        <v>-0.63440860215053763</v>
      </c>
      <c r="M251" s="137" t="s">
        <v>665</v>
      </c>
      <c r="N251" s="138">
        <v>43887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3">
        <v>137</v>
      </c>
      <c r="B252" s="196">
        <v>43396</v>
      </c>
      <c r="C252" s="196"/>
      <c r="D252" s="203" t="s">
        <v>426</v>
      </c>
      <c r="E252" s="200" t="s">
        <v>625</v>
      </c>
      <c r="F252" s="201">
        <v>156.5</v>
      </c>
      <c r="G252" s="200"/>
      <c r="H252" s="200"/>
      <c r="I252" s="227">
        <v>191</v>
      </c>
      <c r="J252" s="228"/>
      <c r="K252" s="229"/>
      <c r="L252" s="230"/>
      <c r="M252" s="228" t="s">
        <v>603</v>
      </c>
      <c r="N252" s="231"/>
      <c r="O252" s="57"/>
      <c r="P252" s="16"/>
      <c r="Q252" s="16"/>
      <c r="R252" s="345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3">
        <v>138</v>
      </c>
      <c r="B253" s="196">
        <v>43439</v>
      </c>
      <c r="C253" s="196"/>
      <c r="D253" s="203" t="s">
        <v>331</v>
      </c>
      <c r="E253" s="200" t="s">
        <v>625</v>
      </c>
      <c r="F253" s="201">
        <v>259.5</v>
      </c>
      <c r="G253" s="200"/>
      <c r="H253" s="200"/>
      <c r="I253" s="227">
        <v>321</v>
      </c>
      <c r="J253" s="228"/>
      <c r="K253" s="229"/>
      <c r="L253" s="230"/>
      <c r="M253" s="228" t="s">
        <v>603</v>
      </c>
      <c r="N253" s="231"/>
      <c r="O253" s="16"/>
      <c r="P253" s="16"/>
      <c r="Q253" s="16"/>
      <c r="R253" s="343" t="s">
        <v>755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139</v>
      </c>
      <c r="B254" s="165">
        <v>43439</v>
      </c>
      <c r="C254" s="165"/>
      <c r="D254" s="166" t="s">
        <v>777</v>
      </c>
      <c r="E254" s="167" t="s">
        <v>625</v>
      </c>
      <c r="F254" s="167">
        <v>715</v>
      </c>
      <c r="G254" s="167"/>
      <c r="H254" s="167">
        <v>445</v>
      </c>
      <c r="I254" s="187">
        <v>840</v>
      </c>
      <c r="J254" s="139" t="s">
        <v>2996</v>
      </c>
      <c r="K254" s="135">
        <f t="shared" ref="K254:K257" si="75">H254-F254</f>
        <v>-270</v>
      </c>
      <c r="L254" s="136">
        <f t="shared" ref="L254:L257" si="76">K254/F254</f>
        <v>-0.3776223776223776</v>
      </c>
      <c r="M254" s="137" t="s">
        <v>665</v>
      </c>
      <c r="N254" s="138">
        <v>43800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7">
        <v>140</v>
      </c>
      <c r="B255" s="208">
        <v>43469</v>
      </c>
      <c r="C255" s="208"/>
      <c r="D255" s="156" t="s">
        <v>146</v>
      </c>
      <c r="E255" s="209" t="s">
        <v>625</v>
      </c>
      <c r="F255" s="209">
        <v>875</v>
      </c>
      <c r="G255" s="209"/>
      <c r="H255" s="209">
        <v>1165</v>
      </c>
      <c r="I255" s="233">
        <v>1185</v>
      </c>
      <c r="J255" s="142" t="s">
        <v>3491</v>
      </c>
      <c r="K255" s="129">
        <f t="shared" si="75"/>
        <v>290</v>
      </c>
      <c r="L255" s="130">
        <f t="shared" si="76"/>
        <v>0.33142857142857141</v>
      </c>
      <c r="M255" s="131" t="s">
        <v>601</v>
      </c>
      <c r="N255" s="364">
        <v>43847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7">
        <v>141</v>
      </c>
      <c r="B256" s="208">
        <v>43559</v>
      </c>
      <c r="C256" s="208"/>
      <c r="D256" s="432" t="s">
        <v>346</v>
      </c>
      <c r="E256" s="209" t="s">
        <v>625</v>
      </c>
      <c r="F256" s="209">
        <f>387-14.63</f>
        <v>372.37</v>
      </c>
      <c r="G256" s="209"/>
      <c r="H256" s="209">
        <v>490</v>
      </c>
      <c r="I256" s="233">
        <v>490</v>
      </c>
      <c r="J256" s="142" t="s">
        <v>684</v>
      </c>
      <c r="K256" s="129">
        <f t="shared" si="75"/>
        <v>117.63</v>
      </c>
      <c r="L256" s="130">
        <f t="shared" si="76"/>
        <v>0.31589548030185027</v>
      </c>
      <c r="M256" s="131" t="s">
        <v>601</v>
      </c>
      <c r="N256" s="364">
        <v>43850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142</v>
      </c>
      <c r="B257" s="165">
        <v>43578</v>
      </c>
      <c r="C257" s="165"/>
      <c r="D257" s="166" t="s">
        <v>778</v>
      </c>
      <c r="E257" s="167" t="s">
        <v>602</v>
      </c>
      <c r="F257" s="167">
        <v>220</v>
      </c>
      <c r="G257" s="167"/>
      <c r="H257" s="167">
        <v>127.5</v>
      </c>
      <c r="I257" s="187">
        <v>284</v>
      </c>
      <c r="J257" s="397" t="s">
        <v>3485</v>
      </c>
      <c r="K257" s="135">
        <f t="shared" si="75"/>
        <v>-92.5</v>
      </c>
      <c r="L257" s="136">
        <f t="shared" si="76"/>
        <v>-0.42045454545454547</v>
      </c>
      <c r="M257" s="137" t="s">
        <v>665</v>
      </c>
      <c r="N257" s="138">
        <v>43896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143</v>
      </c>
      <c r="B258" s="208">
        <v>43622</v>
      </c>
      <c r="C258" s="208"/>
      <c r="D258" s="432" t="s">
        <v>497</v>
      </c>
      <c r="E258" s="209" t="s">
        <v>602</v>
      </c>
      <c r="F258" s="209">
        <v>332.8</v>
      </c>
      <c r="G258" s="209"/>
      <c r="H258" s="209">
        <v>405</v>
      </c>
      <c r="I258" s="233">
        <v>419</v>
      </c>
      <c r="J258" s="142" t="s">
        <v>3492</v>
      </c>
      <c r="K258" s="129">
        <f t="shared" ref="K258" si="77">H258-F258</f>
        <v>72.199999999999989</v>
      </c>
      <c r="L258" s="130">
        <f t="shared" ref="L258" si="78">K258/F258</f>
        <v>0.21694711538461534</v>
      </c>
      <c r="M258" s="131" t="s">
        <v>601</v>
      </c>
      <c r="N258" s="364">
        <v>43860</v>
      </c>
      <c r="O258" s="57"/>
      <c r="P258" s="16"/>
      <c r="Q258" s="16"/>
      <c r="R258" s="17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45">
        <v>144</v>
      </c>
      <c r="B259" s="144">
        <v>43641</v>
      </c>
      <c r="C259" s="144"/>
      <c r="D259" s="145" t="s">
        <v>140</v>
      </c>
      <c r="E259" s="146" t="s">
        <v>625</v>
      </c>
      <c r="F259" s="147">
        <v>386</v>
      </c>
      <c r="G259" s="148"/>
      <c r="H259" s="148">
        <v>395</v>
      </c>
      <c r="I259" s="148">
        <v>452</v>
      </c>
      <c r="J259" s="171" t="s">
        <v>3407</v>
      </c>
      <c r="K259" s="172">
        <f t="shared" ref="K259" si="79">H259-F259</f>
        <v>9</v>
      </c>
      <c r="L259" s="173">
        <f t="shared" ref="L259" si="80">K259/F259</f>
        <v>2.3316062176165803E-2</v>
      </c>
      <c r="M259" s="174" t="s">
        <v>710</v>
      </c>
      <c r="N259" s="175">
        <v>43868</v>
      </c>
      <c r="O259" s="16"/>
      <c r="P259" s="16"/>
      <c r="Q259" s="16"/>
      <c r="R259" s="345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4">
        <v>145</v>
      </c>
      <c r="B260" s="196">
        <v>43707</v>
      </c>
      <c r="C260" s="196"/>
      <c r="D260" s="203" t="s">
        <v>261</v>
      </c>
      <c r="E260" s="200" t="s">
        <v>625</v>
      </c>
      <c r="F260" s="200" t="s">
        <v>757</v>
      </c>
      <c r="G260" s="200"/>
      <c r="H260" s="200"/>
      <c r="I260" s="227">
        <v>190</v>
      </c>
      <c r="J260" s="228"/>
      <c r="K260" s="229"/>
      <c r="L260" s="230"/>
      <c r="M260" s="359" t="s">
        <v>603</v>
      </c>
      <c r="N260" s="231"/>
      <c r="O260" s="16"/>
      <c r="P260" s="16"/>
      <c r="Q260" s="16"/>
      <c r="R260" s="345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7">
        <v>146</v>
      </c>
      <c r="B261" s="208">
        <v>43731</v>
      </c>
      <c r="C261" s="208"/>
      <c r="D261" s="156" t="s">
        <v>441</v>
      </c>
      <c r="E261" s="209" t="s">
        <v>625</v>
      </c>
      <c r="F261" s="209">
        <v>235</v>
      </c>
      <c r="G261" s="209"/>
      <c r="H261" s="209">
        <v>295</v>
      </c>
      <c r="I261" s="233">
        <v>296</v>
      </c>
      <c r="J261" s="142" t="s">
        <v>3149</v>
      </c>
      <c r="K261" s="129">
        <f t="shared" ref="K261" si="81">H261-F261</f>
        <v>60</v>
      </c>
      <c r="L261" s="130">
        <f t="shared" ref="L261" si="82">K261/F261</f>
        <v>0.25531914893617019</v>
      </c>
      <c r="M261" s="131" t="s">
        <v>601</v>
      </c>
      <c r="N261" s="364">
        <v>43844</v>
      </c>
      <c r="O261" s="57"/>
      <c r="P261" s="16"/>
      <c r="Q261" s="16"/>
      <c r="R261" s="17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147</v>
      </c>
      <c r="B262" s="208">
        <v>43752</v>
      </c>
      <c r="C262" s="208"/>
      <c r="D262" s="156" t="s">
        <v>2979</v>
      </c>
      <c r="E262" s="209" t="s">
        <v>625</v>
      </c>
      <c r="F262" s="209">
        <v>277.5</v>
      </c>
      <c r="G262" s="209"/>
      <c r="H262" s="209">
        <v>333</v>
      </c>
      <c r="I262" s="233">
        <v>333</v>
      </c>
      <c r="J262" s="142" t="s">
        <v>3150</v>
      </c>
      <c r="K262" s="129">
        <f t="shared" ref="K262" si="83">H262-F262</f>
        <v>55.5</v>
      </c>
      <c r="L262" s="130">
        <f t="shared" ref="L262" si="84">K262/F262</f>
        <v>0.2</v>
      </c>
      <c r="M262" s="131" t="s">
        <v>601</v>
      </c>
      <c r="N262" s="364">
        <v>43846</v>
      </c>
      <c r="O262" s="57"/>
      <c r="P262" s="16"/>
      <c r="Q262" s="16"/>
      <c r="R262" s="17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148</v>
      </c>
      <c r="B263" s="208">
        <v>43752</v>
      </c>
      <c r="C263" s="208"/>
      <c r="D263" s="156" t="s">
        <v>2978</v>
      </c>
      <c r="E263" s="209" t="s">
        <v>625</v>
      </c>
      <c r="F263" s="209">
        <v>930</v>
      </c>
      <c r="G263" s="209"/>
      <c r="H263" s="209">
        <v>1165</v>
      </c>
      <c r="I263" s="233">
        <v>1200</v>
      </c>
      <c r="J263" s="142" t="s">
        <v>3152</v>
      </c>
      <c r="K263" s="129">
        <f t="shared" ref="K263" si="85">H263-F263</f>
        <v>235</v>
      </c>
      <c r="L263" s="130">
        <f t="shared" ref="L263" si="86">K263/F263</f>
        <v>0.25268817204301075</v>
      </c>
      <c r="M263" s="131" t="s">
        <v>601</v>
      </c>
      <c r="N263" s="364">
        <v>43847</v>
      </c>
      <c r="O263" s="57"/>
      <c r="P263" s="16"/>
      <c r="Q263" s="16"/>
      <c r="R263" s="17" t="s">
        <v>755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3">
        <v>149</v>
      </c>
      <c r="B264" s="348">
        <v>43753</v>
      </c>
      <c r="C264" s="213"/>
      <c r="D264" s="375" t="s">
        <v>2977</v>
      </c>
      <c r="E264" s="351" t="s">
        <v>625</v>
      </c>
      <c r="F264" s="354">
        <v>111</v>
      </c>
      <c r="G264" s="351"/>
      <c r="H264" s="351"/>
      <c r="I264" s="357">
        <v>141</v>
      </c>
      <c r="J264" s="239"/>
      <c r="K264" s="239"/>
      <c r="L264" s="124"/>
      <c r="M264" s="363" t="s">
        <v>603</v>
      </c>
      <c r="N264" s="241"/>
      <c r="O264" s="16"/>
      <c r="P264" s="16"/>
      <c r="Q264" s="16"/>
      <c r="R264" s="345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150</v>
      </c>
      <c r="B265" s="208">
        <v>43753</v>
      </c>
      <c r="C265" s="208"/>
      <c r="D265" s="156" t="s">
        <v>2976</v>
      </c>
      <c r="E265" s="209" t="s">
        <v>625</v>
      </c>
      <c r="F265" s="210">
        <v>296</v>
      </c>
      <c r="G265" s="209"/>
      <c r="H265" s="209">
        <v>370</v>
      </c>
      <c r="I265" s="233">
        <v>370</v>
      </c>
      <c r="J265" s="142" t="s">
        <v>684</v>
      </c>
      <c r="K265" s="129">
        <f t="shared" ref="K265" si="87">H265-F265</f>
        <v>74</v>
      </c>
      <c r="L265" s="130">
        <f t="shared" ref="L265" si="88">K265/F265</f>
        <v>0.25</v>
      </c>
      <c r="M265" s="131" t="s">
        <v>601</v>
      </c>
      <c r="N265" s="364">
        <v>43853</v>
      </c>
      <c r="O265" s="57"/>
      <c r="P265" s="16"/>
      <c r="Q265" s="16"/>
      <c r="R265" s="17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4">
        <v>151</v>
      </c>
      <c r="B266" s="212">
        <v>43754</v>
      </c>
      <c r="C266" s="212"/>
      <c r="D266" s="193" t="s">
        <v>2975</v>
      </c>
      <c r="E266" s="350" t="s">
        <v>625</v>
      </c>
      <c r="F266" s="353" t="s">
        <v>2941</v>
      </c>
      <c r="G266" s="350"/>
      <c r="H266" s="350"/>
      <c r="I266" s="356">
        <v>344</v>
      </c>
      <c r="J266" s="360"/>
      <c r="K266" s="242"/>
      <c r="L266" s="362"/>
      <c r="M266" s="344" t="s">
        <v>603</v>
      </c>
      <c r="N266" s="365"/>
      <c r="O266" s="16"/>
      <c r="P266" s="16"/>
      <c r="Q266" s="16"/>
      <c r="R266" s="345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47">
        <v>152</v>
      </c>
      <c r="B267" s="213">
        <v>43832</v>
      </c>
      <c r="C267" s="213"/>
      <c r="D267" s="217" t="s">
        <v>2255</v>
      </c>
      <c r="E267" s="214" t="s">
        <v>625</v>
      </c>
      <c r="F267" s="215" t="s">
        <v>3137</v>
      </c>
      <c r="G267" s="214"/>
      <c r="H267" s="214"/>
      <c r="I267" s="238">
        <v>590</v>
      </c>
      <c r="J267" s="239"/>
      <c r="K267" s="239"/>
      <c r="L267" s="124"/>
      <c r="M267" s="344" t="s">
        <v>603</v>
      </c>
      <c r="N267" s="241"/>
      <c r="O267" s="16"/>
      <c r="P267" s="16"/>
      <c r="Q267" s="16"/>
      <c r="R267" s="345" t="s">
        <v>755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>
        <v>153</v>
      </c>
      <c r="B268" s="213">
        <v>43966</v>
      </c>
      <c r="C268" s="213"/>
      <c r="D268" s="498" t="s">
        <v>66</v>
      </c>
      <c r="E268" s="499" t="s">
        <v>625</v>
      </c>
      <c r="F268" s="500" t="s">
        <v>3726</v>
      </c>
      <c r="G268" s="214"/>
      <c r="H268" s="214"/>
      <c r="I268" s="238">
        <v>86</v>
      </c>
      <c r="J268" s="239"/>
      <c r="K268" s="239"/>
      <c r="L268" s="124"/>
      <c r="M268" s="344" t="s">
        <v>603</v>
      </c>
      <c r="N268" s="241"/>
      <c r="O268" s="16"/>
      <c r="P268" s="16"/>
      <c r="Q268" s="16"/>
      <c r="R268" s="345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01" t="s">
        <v>2982</v>
      </c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5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Q273" s="16"/>
      <c r="R273" s="345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Q274" s="16"/>
      <c r="R274" s="345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Q275" s="16"/>
      <c r="R275" s="345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Q276" s="16"/>
      <c r="R276" s="34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R277" s="345"/>
    </row>
    <row r="278" spans="1:26">
      <c r="A278" s="211"/>
      <c r="B278" s="213"/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R278" s="345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R279" s="345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R280" s="345"/>
    </row>
    <row r="281" spans="1:26">
      <c r="A281" s="211"/>
      <c r="B281" s="201"/>
      <c r="O281" s="16"/>
      <c r="P281" s="16"/>
      <c r="R281" s="345"/>
    </row>
    <row r="282" spans="1:26">
      <c r="R282" s="243"/>
    </row>
    <row r="283" spans="1:26">
      <c r="R283" s="243"/>
    </row>
    <row r="284" spans="1:26">
      <c r="R284" s="243"/>
    </row>
    <row r="285" spans="1:26">
      <c r="R285" s="243"/>
    </row>
    <row r="286" spans="1:26">
      <c r="R286" s="243"/>
    </row>
    <row r="287" spans="1:26">
      <c r="R287" s="243"/>
    </row>
    <row r="288" spans="1:26">
      <c r="R288" s="243"/>
    </row>
    <row r="289" spans="1:18">
      <c r="R289" s="243"/>
    </row>
    <row r="290" spans="1:18">
      <c r="R290" s="243"/>
    </row>
    <row r="291" spans="1:18">
      <c r="R291" s="243"/>
    </row>
    <row r="292" spans="1:18">
      <c r="R292" s="243"/>
    </row>
    <row r="298" spans="1:18">
      <c r="A298" s="218"/>
    </row>
    <row r="299" spans="1:18">
      <c r="A299" s="218"/>
    </row>
    <row r="300" spans="1:18">
      <c r="A300" s="214"/>
    </row>
  </sheetData>
  <autoFilter ref="R1:R300"/>
  <mergeCells count="21">
    <mergeCell ref="O80:O81"/>
    <mergeCell ref="A82:A83"/>
    <mergeCell ref="B82:B83"/>
    <mergeCell ref="J82:J83"/>
    <mergeCell ref="L82:L83"/>
    <mergeCell ref="M82:M83"/>
    <mergeCell ref="N82:N83"/>
    <mergeCell ref="O82:O83"/>
    <mergeCell ref="A80:A81"/>
    <mergeCell ref="B80:B81"/>
    <mergeCell ref="J80:J81"/>
    <mergeCell ref="L80:L81"/>
    <mergeCell ref="M80:M81"/>
    <mergeCell ref="N80:N81"/>
    <mergeCell ref="N84:N85"/>
    <mergeCell ref="O84:O85"/>
    <mergeCell ref="A84:A85"/>
    <mergeCell ref="B84:B85"/>
    <mergeCell ref="J84:J85"/>
    <mergeCell ref="L84:L85"/>
    <mergeCell ref="M84:M8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2020-05-20T02:36:50Z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